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6.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7.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9.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0.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1.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2.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3.xml" ContentType="application/vnd.openxmlformats-officedocument.drawingml.chartshape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4.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5.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16.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7.xml" ContentType="application/vnd.openxmlformats-officedocument.drawingml.chartshapes+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8.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9.xml" ContentType="application/vnd.openxmlformats-officedocument.drawingml.chartshapes+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0.xml" ContentType="application/vnd.openxmlformats-officedocument.drawingml.chartshape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1.xml" ContentType="application/vnd.openxmlformats-officedocument.drawingml.chartshapes+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22.xml" ContentType="application/vnd.openxmlformats-officedocument.drawingml.chartshape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23.xml" ContentType="application/vnd.openxmlformats-officedocument.drawingml.chartshapes+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24.xml" ContentType="application/vnd.openxmlformats-officedocument.drawing+xml"/>
  <Override PartName="/xl/tables/table1.xml" ContentType="application/vnd.openxmlformats-officedocument.spreadsheetml.table+xml"/>
  <Override PartName="/xl/drawings/drawing25.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26.xml" ContentType="application/vnd.openxmlformats-officedocument.drawing+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pivotTables/pivotTable1.xml" ContentType="application/vnd.openxmlformats-officedocument.spreadsheetml.pivotTable+xml"/>
  <Override PartName="/xl/drawings/drawing27.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8.xml" ContentType="application/vnd.openxmlformats-officedocument.drawing+xml"/>
  <Override PartName="/xl/slicers/slicer2.xml" ContentType="application/vnd.ms-excel.slicer+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29.xml" ContentType="application/vnd.openxmlformats-officedocument.drawing+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30.xml" ContentType="application/vnd.openxmlformats-officedocument.drawingml.chartshapes+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31.xml" ContentType="application/vnd.openxmlformats-officedocument.drawingml.chartshapes+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32.xml" ContentType="application/vnd.openxmlformats-officedocument.drawingml.chartshapes+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33.xml" ContentType="application/vnd.openxmlformats-officedocument.drawingml.chartshapes+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34.xml" ContentType="application/vnd.openxmlformats-officedocument.drawingml.chartshapes+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35.xml" ContentType="application/vnd.openxmlformats-officedocument.drawingml.chartshapes+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36.xml" ContentType="application/vnd.openxmlformats-officedocument.drawingml.chartshapes+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37.xml" ContentType="application/vnd.openxmlformats-officedocument.drawingml.chartshapes+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38.xml" ContentType="application/vnd.openxmlformats-officedocument.drawingml.chartshapes+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39.xml" ContentType="application/vnd.openxmlformats-officedocument.drawingml.chartshapes+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0.xml" ContentType="application/vnd.openxmlformats-officedocument.drawing+xml"/>
  <Override PartName="/xl/slicers/slicer3.xml" ContentType="application/vnd.ms-excel.slicer+xml"/>
  <Override PartName="/xl/comments1.xml" ContentType="application/vnd.openxmlformats-officedocument.spreadsheetml.comments+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pivotTables/pivotTable11.xml" ContentType="application/vnd.openxmlformats-officedocument.spreadsheetml.pivotTable+xml"/>
  <Override PartName="/xl/drawings/drawing41.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filterPrivacy="1" hidePivotFieldList="1" defaultThemeVersion="166925"/>
  <xr:revisionPtr revIDLastSave="0" documentId="10_ncr:108000_{FB5A204B-D9B6-4485-96C8-387708559AD1}" xr6:coauthVersionLast="31" xr6:coauthVersionMax="31" xr10:uidLastSave="{00000000-0000-0000-0000-000000000000}"/>
  <bookViews>
    <workbookView xWindow="0" yWindow="0" windowWidth="11520" windowHeight="2880" xr2:uid="{00000000-000D-0000-FFFF-FFFF00000000}"/>
  </bookViews>
  <sheets>
    <sheet name="Dashboard" sheetId="12" r:id="rId1"/>
    <sheet name="Data" sheetId="1" r:id="rId2"/>
    <sheet name="QTR1" sheetId="4" r:id="rId3"/>
    <sheet name="QTR2" sheetId="11" r:id="rId4"/>
    <sheet name="EMPLOYMENT" sheetId="13" r:id="rId5"/>
    <sheet name="ADULT" sheetId="7" r:id="rId6"/>
    <sheet name="HOUSE EXPENDITURE" sheetId="10" r:id="rId7"/>
    <sheet name="SAVING" sheetId="6" r:id="rId8"/>
    <sheet name="Forecast" sheetId="5" r:id="rId9"/>
  </sheets>
  <definedNames>
    <definedName name="_xlnm._FilterDatabase" localSheetId="1" hidden="1">Data!$F$1:$F$4371</definedName>
    <definedName name="Adults">Data!$G$5:$G$1943</definedName>
    <definedName name="Apr_Expenditure">Data!$S$5:$S$1943</definedName>
    <definedName name="Apr_Income">Data!$M$5:$M$1943</definedName>
    <definedName name="Average_Income">Data!$V$5:$V$1943</definedName>
    <definedName name="Case_ID">Data!$A$5:$A$1943</definedName>
    <definedName name="Children">Data!$H$5:$H$1943</definedName>
    <definedName name="data">Table1[]</definedName>
    <definedName name="Economic_Position">Data!$B$5:$B$1943</definedName>
    <definedName name="Feb_Expenditure">Data!$Q$5:$Q$1943</definedName>
    <definedName name="Feb_Income">Data!$K$5:$K$1943</definedName>
    <definedName name="Forecast_Expenditure">Data!$Z$5:$Z$1943</definedName>
    <definedName name="Gender">Data!$E$5:$E$1943</definedName>
    <definedName name="Home">Data!$D$5:$D$1943</definedName>
    <definedName name="Household">Data!$I$5:$I$1943</definedName>
    <definedName name="Jan_Expenditure">Data!$P$5:$P$1943</definedName>
    <definedName name="Jan_Income">Data!$J$5:$J$1943</definedName>
    <definedName name="Jun_Expenditure">Data!$U$5:$U$1943</definedName>
    <definedName name="Jun_Income">Data!$O$5:$O$1943</definedName>
    <definedName name="Mar_Expenditure">Data!$R$5:$R$1943</definedName>
    <definedName name="Mar_Income">Data!$L$5:$L$1943</definedName>
    <definedName name="May_Expenditure">Data!$T$5:$T$1943</definedName>
    <definedName name="May_Income">Data!$N$5:$N$1943</definedName>
    <definedName name="Occupation_Type">Data!$C$5:$C$1943</definedName>
    <definedName name="Region">Data!$F$5:$F$1943</definedName>
    <definedName name="Saving">Data!$Y$5:$Y$1943</definedName>
    <definedName name="Slicer_Economic_Position">#N/A</definedName>
    <definedName name="Slicer_Gender">#N/A</definedName>
    <definedName name="Slicer_Gender1">#N/A</definedName>
    <definedName name="Slicer_Occupation_Type">#N/A</definedName>
    <definedName name="Slicer_Region">#N/A</definedName>
    <definedName name="Slicer_Region1">#N/A</definedName>
    <definedName name="Total_Expenditure">Data!$X$5:$X$1943</definedName>
    <definedName name="Total_Income">Data!$W$5:$W$1943</definedName>
  </definedNames>
  <calcPr calcId="179017"/>
  <pivotCaches>
    <pivotCache cacheId="0" r:id="rId10"/>
    <pivotCache cacheId="1"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s>
    </ex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G9" i="13" l="1"/>
  <c r="G10" i="13"/>
  <c r="G11" i="13"/>
  <c r="G12" i="13"/>
  <c r="G13" i="13"/>
  <c r="G14" i="13"/>
  <c r="G15" i="13"/>
  <c r="G16" i="13"/>
  <c r="G17" i="13"/>
  <c r="G18" i="13"/>
  <c r="G8" i="13"/>
  <c r="F9" i="13"/>
  <c r="F10" i="13"/>
  <c r="F11" i="13"/>
  <c r="F12" i="13"/>
  <c r="F13" i="13"/>
  <c r="F14" i="13"/>
  <c r="F15" i="13"/>
  <c r="F16" i="13"/>
  <c r="F17" i="13"/>
  <c r="F18" i="13"/>
  <c r="F8" i="13"/>
  <c r="E9" i="13"/>
  <c r="E10" i="13"/>
  <c r="E11" i="13"/>
  <c r="E12" i="13"/>
  <c r="E13" i="13"/>
  <c r="E14" i="13"/>
  <c r="E15" i="13"/>
  <c r="E16" i="13"/>
  <c r="E17" i="13"/>
  <c r="E18" i="13"/>
  <c r="E8" i="13"/>
  <c r="D9" i="13"/>
  <c r="D10" i="13"/>
  <c r="H10" i="13" s="1"/>
  <c r="D11" i="13"/>
  <c r="D12" i="13"/>
  <c r="D13" i="13"/>
  <c r="H13" i="13" s="1"/>
  <c r="D14" i="13"/>
  <c r="D15" i="13"/>
  <c r="D16" i="13"/>
  <c r="H16" i="13" s="1"/>
  <c r="D17" i="13"/>
  <c r="D18" i="13"/>
  <c r="H18" i="13" s="1"/>
  <c r="D8" i="13"/>
  <c r="H17" i="13" l="1"/>
  <c r="H9" i="13"/>
  <c r="H15" i="13"/>
  <c r="H12" i="13"/>
  <c r="H8" i="13"/>
  <c r="H11" i="13"/>
  <c r="H14" i="13"/>
  <c r="E29" i="10"/>
  <c r="E30" i="10"/>
  <c r="E31" i="10"/>
  <c r="E32" i="10"/>
  <c r="E33" i="10"/>
  <c r="E34" i="10"/>
  <c r="E35" i="10"/>
  <c r="E36" i="10"/>
  <c r="E37" i="10"/>
  <c r="E38" i="10"/>
  <c r="E28" i="10"/>
  <c r="D29" i="10"/>
  <c r="F29" i="10" s="1"/>
  <c r="D30" i="10"/>
  <c r="F30" i="10" s="1"/>
  <c r="D31" i="10"/>
  <c r="F31" i="10" s="1"/>
  <c r="D32" i="10"/>
  <c r="F32" i="10" s="1"/>
  <c r="D33" i="10"/>
  <c r="F33" i="10" s="1"/>
  <c r="D34" i="10"/>
  <c r="F34" i="10" s="1"/>
  <c r="D35" i="10"/>
  <c r="D36" i="10"/>
  <c r="D37" i="10"/>
  <c r="F37" i="10" s="1"/>
  <c r="D38" i="10"/>
  <c r="F38" i="10" s="1"/>
  <c r="D28" i="10"/>
  <c r="F28" i="10" s="1"/>
  <c r="F36" i="10" l="1"/>
  <c r="F35" i="10"/>
  <c r="V5" i="1"/>
  <c r="V18" i="1"/>
  <c r="V36" i="1"/>
  <c r="V42" i="1"/>
  <c r="V6" i="1"/>
  <c r="V7" i="1"/>
  <c r="V8" i="1"/>
  <c r="V9" i="1"/>
  <c r="V10" i="1"/>
  <c r="V11" i="1"/>
  <c r="V12" i="1"/>
  <c r="V13" i="1"/>
  <c r="V14" i="1"/>
  <c r="V15" i="1"/>
  <c r="V16" i="1"/>
  <c r="V17" i="1"/>
  <c r="V19" i="1"/>
  <c r="V20" i="1"/>
  <c r="V21" i="1"/>
  <c r="V22" i="1"/>
  <c r="V23" i="1"/>
  <c r="V24" i="1"/>
  <c r="V25" i="1"/>
  <c r="V26" i="1"/>
  <c r="V27" i="1"/>
  <c r="V28" i="1"/>
  <c r="V29" i="1"/>
  <c r="V30" i="1"/>
  <c r="V31" i="1"/>
  <c r="V32" i="1"/>
  <c r="V33" i="1"/>
  <c r="V34" i="1"/>
  <c r="V35" i="1"/>
  <c r="V37" i="1"/>
  <c r="V38" i="1"/>
  <c r="V39" i="1"/>
  <c r="V40" i="1"/>
  <c r="V41"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E21" i="11"/>
  <c r="E22" i="11"/>
  <c r="E23" i="11"/>
  <c r="E24" i="11"/>
  <c r="E25" i="11"/>
  <c r="E26" i="11"/>
  <c r="E27" i="11"/>
  <c r="E28" i="11"/>
  <c r="E29" i="11"/>
  <c r="E30" i="11"/>
  <c r="E20" i="11"/>
  <c r="D21" i="11"/>
  <c r="D22" i="11"/>
  <c r="D23" i="11"/>
  <c r="D24" i="11"/>
  <c r="D25" i="11"/>
  <c r="D26" i="11"/>
  <c r="D27" i="11"/>
  <c r="D28" i="11"/>
  <c r="D29" i="11"/>
  <c r="D30" i="11"/>
  <c r="D20" i="11"/>
  <c r="C21" i="11"/>
  <c r="C22" i="11"/>
  <c r="C23" i="11"/>
  <c r="C24" i="11"/>
  <c r="C25" i="11"/>
  <c r="C26" i="11"/>
  <c r="C27" i="11"/>
  <c r="C28" i="11"/>
  <c r="C29" i="11"/>
  <c r="C30" i="11"/>
  <c r="C20" i="11"/>
  <c r="W62" i="1"/>
  <c r="W84" i="1"/>
  <c r="W94" i="1"/>
  <c r="W106"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3" i="1"/>
  <c r="W64" i="1"/>
  <c r="W65" i="1"/>
  <c r="W66" i="1"/>
  <c r="W67" i="1"/>
  <c r="W68" i="1"/>
  <c r="W69" i="1"/>
  <c r="W70" i="1"/>
  <c r="W71" i="1"/>
  <c r="W72" i="1"/>
  <c r="W73" i="1"/>
  <c r="W74" i="1"/>
  <c r="W75" i="1"/>
  <c r="W76" i="1"/>
  <c r="W77" i="1"/>
  <c r="W78" i="1"/>
  <c r="W79" i="1"/>
  <c r="W80" i="1"/>
  <c r="W81" i="1"/>
  <c r="W82" i="1"/>
  <c r="W83" i="1"/>
  <c r="W85" i="1"/>
  <c r="W86" i="1"/>
  <c r="W87" i="1"/>
  <c r="W88" i="1"/>
  <c r="W89" i="1"/>
  <c r="W90" i="1"/>
  <c r="W91" i="1"/>
  <c r="W92" i="1"/>
  <c r="W93" i="1"/>
  <c r="W95" i="1"/>
  <c r="W96" i="1"/>
  <c r="W97" i="1"/>
  <c r="W98" i="1"/>
  <c r="W99" i="1"/>
  <c r="W100" i="1"/>
  <c r="W101" i="1"/>
  <c r="W102" i="1"/>
  <c r="W103" i="1"/>
  <c r="W104" i="1"/>
  <c r="W105"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Y1318" i="1" s="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M2" i="1"/>
  <c r="N2" i="1"/>
  <c r="O2" i="1"/>
  <c r="X6" i="1"/>
  <c r="Z6" i="1" s="1"/>
  <c r="X8" i="1"/>
  <c r="X10" i="1"/>
  <c r="Z10" i="1" s="1"/>
  <c r="X18" i="1"/>
  <c r="X5" i="1"/>
  <c r="X7" i="1"/>
  <c r="X9" i="1"/>
  <c r="X11" i="1"/>
  <c r="Z11" i="1" s="1"/>
  <c r="X12" i="1"/>
  <c r="Z12" i="1" s="1"/>
  <c r="X13" i="1"/>
  <c r="Z13" i="1" s="1"/>
  <c r="X14" i="1"/>
  <c r="Z14" i="1" s="1"/>
  <c r="X15" i="1"/>
  <c r="X16" i="1"/>
  <c r="X17" i="1"/>
  <c r="X19" i="1"/>
  <c r="Z19" i="1" s="1"/>
  <c r="X20" i="1"/>
  <c r="X21" i="1"/>
  <c r="X22" i="1"/>
  <c r="Z22" i="1" s="1"/>
  <c r="X23" i="1"/>
  <c r="Z23" i="1" s="1"/>
  <c r="X24" i="1"/>
  <c r="X25" i="1"/>
  <c r="X26" i="1"/>
  <c r="X27" i="1"/>
  <c r="Z27" i="1" s="1"/>
  <c r="X28" i="1"/>
  <c r="X29" i="1"/>
  <c r="X30" i="1"/>
  <c r="Z30" i="1" s="1"/>
  <c r="X31" i="1"/>
  <c r="Z31" i="1" s="1"/>
  <c r="X32" i="1"/>
  <c r="Z32" i="1" s="1"/>
  <c r="X33" i="1"/>
  <c r="X34" i="1"/>
  <c r="X35" i="1"/>
  <c r="Z35" i="1" s="1"/>
  <c r="X36" i="1"/>
  <c r="Z36" i="1" s="1"/>
  <c r="X37" i="1"/>
  <c r="Z37" i="1" s="1"/>
  <c r="X38" i="1"/>
  <c r="Z38" i="1" s="1"/>
  <c r="X39" i="1"/>
  <c r="X40" i="1"/>
  <c r="Z40" i="1" s="1"/>
  <c r="X41" i="1"/>
  <c r="X42" i="1"/>
  <c r="X43" i="1"/>
  <c r="Z43" i="1" s="1"/>
  <c r="X44" i="1"/>
  <c r="Z44" i="1" s="1"/>
  <c r="X45" i="1"/>
  <c r="Z45" i="1" s="1"/>
  <c r="X46" i="1"/>
  <c r="Z46" i="1" s="1"/>
  <c r="X47" i="1"/>
  <c r="X48" i="1"/>
  <c r="Z48" i="1" s="1"/>
  <c r="X49" i="1"/>
  <c r="X50" i="1"/>
  <c r="X51" i="1"/>
  <c r="Z51" i="1" s="1"/>
  <c r="X52" i="1"/>
  <c r="Z52" i="1" s="1"/>
  <c r="X53" i="1"/>
  <c r="X54" i="1"/>
  <c r="Z54" i="1" s="1"/>
  <c r="X55" i="1"/>
  <c r="X56" i="1"/>
  <c r="Z56" i="1" s="1"/>
  <c r="X57" i="1"/>
  <c r="X58" i="1"/>
  <c r="X59" i="1"/>
  <c r="X60" i="1"/>
  <c r="X61" i="1"/>
  <c r="Z61" i="1" s="1"/>
  <c r="X62" i="1"/>
  <c r="Z62" i="1" s="1"/>
  <c r="X63" i="1"/>
  <c r="Z63" i="1" s="1"/>
  <c r="X64" i="1"/>
  <c r="Z64" i="1" s="1"/>
  <c r="X65" i="1"/>
  <c r="X66" i="1"/>
  <c r="X67" i="1"/>
  <c r="X68" i="1"/>
  <c r="X69" i="1"/>
  <c r="Z69" i="1" s="1"/>
  <c r="X70" i="1"/>
  <c r="X71" i="1"/>
  <c r="X72" i="1"/>
  <c r="Z72" i="1" s="1"/>
  <c r="X73" i="1"/>
  <c r="X74" i="1"/>
  <c r="X75" i="1"/>
  <c r="X76" i="1"/>
  <c r="X77" i="1"/>
  <c r="Z77" i="1" s="1"/>
  <c r="X78" i="1"/>
  <c r="Z78" i="1" s="1"/>
  <c r="X79" i="1"/>
  <c r="Z79" i="1" s="1"/>
  <c r="X80" i="1"/>
  <c r="X81" i="1"/>
  <c r="X82" i="1"/>
  <c r="X83" i="1"/>
  <c r="X84" i="1"/>
  <c r="X85" i="1"/>
  <c r="Z85" i="1" s="1"/>
  <c r="X86" i="1"/>
  <c r="Z86" i="1" s="1"/>
  <c r="X87" i="1"/>
  <c r="Z87" i="1" s="1"/>
  <c r="X88" i="1"/>
  <c r="X89" i="1"/>
  <c r="Y89" i="1" s="1"/>
  <c r="X90" i="1"/>
  <c r="X91" i="1"/>
  <c r="Z91" i="1" s="1"/>
  <c r="X92" i="1"/>
  <c r="X93" i="1"/>
  <c r="Z93" i="1" s="1"/>
  <c r="X94" i="1"/>
  <c r="Z94" i="1" s="1"/>
  <c r="X95" i="1"/>
  <c r="Z95" i="1" s="1"/>
  <c r="X96" i="1"/>
  <c r="X97" i="1"/>
  <c r="X98" i="1"/>
  <c r="X99" i="1"/>
  <c r="Z99" i="1" s="1"/>
  <c r="X100" i="1"/>
  <c r="X101" i="1"/>
  <c r="X102" i="1"/>
  <c r="Z102" i="1" s="1"/>
  <c r="X103" i="1"/>
  <c r="Z103" i="1" s="1"/>
  <c r="X104" i="1"/>
  <c r="X105" i="1"/>
  <c r="Y105" i="1" s="1"/>
  <c r="X106" i="1"/>
  <c r="X107" i="1"/>
  <c r="X108" i="1"/>
  <c r="Z108" i="1" s="1"/>
  <c r="X109" i="1"/>
  <c r="X110" i="1"/>
  <c r="X111" i="1"/>
  <c r="Z111" i="1" s="1"/>
  <c r="X112" i="1"/>
  <c r="X113" i="1"/>
  <c r="Z113" i="1" s="1"/>
  <c r="X114" i="1"/>
  <c r="Y114" i="1" s="1"/>
  <c r="X115" i="1"/>
  <c r="X116" i="1"/>
  <c r="Z116" i="1" s="1"/>
  <c r="X117" i="1"/>
  <c r="X118" i="1"/>
  <c r="X119" i="1"/>
  <c r="Z119" i="1" s="1"/>
  <c r="X120" i="1"/>
  <c r="Z120" i="1" s="1"/>
  <c r="X121" i="1"/>
  <c r="Z121" i="1" s="1"/>
  <c r="X122" i="1"/>
  <c r="X123" i="1"/>
  <c r="X124" i="1"/>
  <c r="Z124" i="1" s="1"/>
  <c r="X125" i="1"/>
  <c r="X126" i="1"/>
  <c r="X127" i="1"/>
  <c r="Z127" i="1" s="1"/>
  <c r="X128" i="1"/>
  <c r="Z128" i="1" s="1"/>
  <c r="X129" i="1"/>
  <c r="X130" i="1"/>
  <c r="X131" i="1"/>
  <c r="X132" i="1"/>
  <c r="Z132" i="1" s="1"/>
  <c r="X133" i="1"/>
  <c r="X134" i="1"/>
  <c r="X135" i="1"/>
  <c r="Z135" i="1" s="1"/>
  <c r="X136" i="1"/>
  <c r="Z136" i="1" s="1"/>
  <c r="X137" i="1"/>
  <c r="X138" i="1"/>
  <c r="Y138" i="1" s="1"/>
  <c r="X139" i="1"/>
  <c r="X140" i="1"/>
  <c r="X141" i="1"/>
  <c r="X142" i="1"/>
  <c r="X143" i="1"/>
  <c r="Z143" i="1" s="1"/>
  <c r="X144" i="1"/>
  <c r="Z144" i="1" s="1"/>
  <c r="X145" i="1"/>
  <c r="Z145" i="1" s="1"/>
  <c r="X146" i="1"/>
  <c r="Z146" i="1" s="1"/>
  <c r="X147" i="1"/>
  <c r="Z147" i="1" s="1"/>
  <c r="X148" i="1"/>
  <c r="Z148" i="1" s="1"/>
  <c r="X149" i="1"/>
  <c r="X150" i="1"/>
  <c r="X151" i="1"/>
  <c r="Z151" i="1" s="1"/>
  <c r="X152" i="1"/>
  <c r="Z152" i="1" s="1"/>
  <c r="X153" i="1"/>
  <c r="X154" i="1"/>
  <c r="Z154" i="1" s="1"/>
  <c r="X155" i="1"/>
  <c r="X156" i="1"/>
  <c r="Z156" i="1" s="1"/>
  <c r="X157" i="1"/>
  <c r="X158" i="1"/>
  <c r="X159" i="1"/>
  <c r="Z159" i="1" s="1"/>
  <c r="X160" i="1"/>
  <c r="Z160" i="1" s="1"/>
  <c r="X161" i="1"/>
  <c r="Z161" i="1" s="1"/>
  <c r="X162" i="1"/>
  <c r="Z162" i="1" s="1"/>
  <c r="X163" i="1"/>
  <c r="Z163" i="1" s="1"/>
  <c r="X164" i="1"/>
  <c r="Z164" i="1" s="1"/>
  <c r="X165" i="1"/>
  <c r="X166" i="1"/>
  <c r="X167" i="1"/>
  <c r="Z167" i="1" s="1"/>
  <c r="X168" i="1"/>
  <c r="Z168" i="1" s="1"/>
  <c r="X169" i="1"/>
  <c r="Z169" i="1" s="1"/>
  <c r="X170" i="1"/>
  <c r="Z170" i="1" s="1"/>
  <c r="X171" i="1"/>
  <c r="X172" i="1"/>
  <c r="Z172" i="1" s="1"/>
  <c r="X173" i="1"/>
  <c r="X174" i="1"/>
  <c r="X175" i="1"/>
  <c r="Z175" i="1" s="1"/>
  <c r="X176" i="1"/>
  <c r="Z176" i="1" s="1"/>
  <c r="X177" i="1"/>
  <c r="X178" i="1"/>
  <c r="Z178" i="1" s="1"/>
  <c r="X179" i="1"/>
  <c r="X180" i="1"/>
  <c r="Z180" i="1" s="1"/>
  <c r="X181" i="1"/>
  <c r="X182" i="1"/>
  <c r="X183" i="1"/>
  <c r="Z183" i="1" s="1"/>
  <c r="X184" i="1"/>
  <c r="Z184" i="1" s="1"/>
  <c r="X185" i="1"/>
  <c r="X186" i="1"/>
  <c r="X187" i="1"/>
  <c r="Z187" i="1" s="1"/>
  <c r="X188" i="1"/>
  <c r="Z188" i="1" s="1"/>
  <c r="X189" i="1"/>
  <c r="X190" i="1"/>
  <c r="Z190" i="1" s="1"/>
  <c r="X191" i="1"/>
  <c r="Z191" i="1" s="1"/>
  <c r="X192" i="1"/>
  <c r="Z192" i="1" s="1"/>
  <c r="X193" i="1"/>
  <c r="X194" i="1"/>
  <c r="X195" i="1"/>
  <c r="X196" i="1"/>
  <c r="Z196" i="1" s="1"/>
  <c r="X197" i="1"/>
  <c r="X198" i="1"/>
  <c r="X199" i="1"/>
  <c r="Z199" i="1" s="1"/>
  <c r="X200" i="1"/>
  <c r="Z200" i="1" s="1"/>
  <c r="X201" i="1"/>
  <c r="Z201" i="1" s="1"/>
  <c r="X202" i="1"/>
  <c r="Z202" i="1" s="1"/>
  <c r="X203" i="1"/>
  <c r="X204" i="1"/>
  <c r="Z204" i="1" s="1"/>
  <c r="X205" i="1"/>
  <c r="X206" i="1"/>
  <c r="X207" i="1"/>
  <c r="Z207" i="1" s="1"/>
  <c r="X208" i="1"/>
  <c r="Z208" i="1" s="1"/>
  <c r="X209" i="1"/>
  <c r="X210" i="1"/>
  <c r="X211" i="1"/>
  <c r="X212" i="1"/>
  <c r="Z212" i="1" s="1"/>
  <c r="X213" i="1"/>
  <c r="X214" i="1"/>
  <c r="X215" i="1"/>
  <c r="Z215" i="1" s="1"/>
  <c r="X216" i="1"/>
  <c r="Z216" i="1" s="1"/>
  <c r="X217" i="1"/>
  <c r="X218" i="1"/>
  <c r="X219" i="1"/>
  <c r="Z219" i="1" s="1"/>
  <c r="X220" i="1"/>
  <c r="Z220" i="1" s="1"/>
  <c r="X221" i="1"/>
  <c r="X222" i="1"/>
  <c r="X223" i="1"/>
  <c r="Z223" i="1" s="1"/>
  <c r="X224" i="1"/>
  <c r="Z224" i="1" s="1"/>
  <c r="X225" i="1"/>
  <c r="X226" i="1"/>
  <c r="Z226" i="1" s="1"/>
  <c r="X227" i="1"/>
  <c r="X228" i="1"/>
  <c r="Z228" i="1" s="1"/>
  <c r="X229" i="1"/>
  <c r="X230" i="1"/>
  <c r="X231" i="1"/>
  <c r="Z231" i="1" s="1"/>
  <c r="X232" i="1"/>
  <c r="Z232" i="1" s="1"/>
  <c r="X233" i="1"/>
  <c r="X234" i="1"/>
  <c r="X235" i="1"/>
  <c r="Z235" i="1" s="1"/>
  <c r="X236" i="1"/>
  <c r="Z236" i="1" s="1"/>
  <c r="X237" i="1"/>
  <c r="X238" i="1"/>
  <c r="X239" i="1"/>
  <c r="Z239" i="1" s="1"/>
  <c r="X240" i="1"/>
  <c r="Z240" i="1" s="1"/>
  <c r="X241" i="1"/>
  <c r="X242" i="1"/>
  <c r="X243" i="1"/>
  <c r="Z243" i="1" s="1"/>
  <c r="X244" i="1"/>
  <c r="Z244" i="1" s="1"/>
  <c r="X245" i="1"/>
  <c r="X246" i="1"/>
  <c r="X247" i="1"/>
  <c r="Z247" i="1" s="1"/>
  <c r="X248" i="1"/>
  <c r="Z248" i="1" s="1"/>
  <c r="X249" i="1"/>
  <c r="Z249" i="1" s="1"/>
  <c r="X250" i="1"/>
  <c r="Z250" i="1" s="1"/>
  <c r="X251" i="1"/>
  <c r="X252" i="1"/>
  <c r="Z252" i="1" s="1"/>
  <c r="X253" i="1"/>
  <c r="X254" i="1"/>
  <c r="X255" i="1"/>
  <c r="Z255" i="1" s="1"/>
  <c r="X256" i="1"/>
  <c r="Z256" i="1" s="1"/>
  <c r="X257" i="1"/>
  <c r="Z257" i="1" s="1"/>
  <c r="X258" i="1"/>
  <c r="X259" i="1"/>
  <c r="X260" i="1"/>
  <c r="Z260" i="1" s="1"/>
  <c r="X261" i="1"/>
  <c r="X262" i="1"/>
  <c r="X263" i="1"/>
  <c r="Z263" i="1" s="1"/>
  <c r="X264" i="1"/>
  <c r="Z264" i="1" s="1"/>
  <c r="X265" i="1"/>
  <c r="Z265" i="1" s="1"/>
  <c r="X266" i="1"/>
  <c r="Y266" i="1" s="1"/>
  <c r="X267" i="1"/>
  <c r="Z267" i="1" s="1"/>
  <c r="X268" i="1"/>
  <c r="Z268" i="1" s="1"/>
  <c r="X269" i="1"/>
  <c r="X270" i="1"/>
  <c r="X271" i="1"/>
  <c r="Z271" i="1" s="1"/>
  <c r="X272" i="1"/>
  <c r="Z272" i="1" s="1"/>
  <c r="X273" i="1"/>
  <c r="Z273" i="1" s="1"/>
  <c r="X274" i="1"/>
  <c r="X275" i="1"/>
  <c r="Z275" i="1" s="1"/>
  <c r="X276" i="1"/>
  <c r="Z276" i="1" s="1"/>
  <c r="X277" i="1"/>
  <c r="X278" i="1"/>
  <c r="X279" i="1"/>
  <c r="Z279" i="1" s="1"/>
  <c r="X280" i="1"/>
  <c r="Z280" i="1" s="1"/>
  <c r="X281" i="1"/>
  <c r="Z281" i="1" s="1"/>
  <c r="X282" i="1"/>
  <c r="Y282" i="1" s="1"/>
  <c r="X283" i="1"/>
  <c r="X284" i="1"/>
  <c r="Z284" i="1" s="1"/>
  <c r="X285" i="1"/>
  <c r="X286" i="1"/>
  <c r="X287" i="1"/>
  <c r="Z287" i="1" s="1"/>
  <c r="X288" i="1"/>
  <c r="Z288" i="1" s="1"/>
  <c r="X289" i="1"/>
  <c r="Z289" i="1" s="1"/>
  <c r="X290" i="1"/>
  <c r="X291" i="1"/>
  <c r="X292" i="1"/>
  <c r="Z292" i="1" s="1"/>
  <c r="X293" i="1"/>
  <c r="X294" i="1"/>
  <c r="X295" i="1"/>
  <c r="Z295" i="1" s="1"/>
  <c r="X296" i="1"/>
  <c r="Z296" i="1" s="1"/>
  <c r="X297" i="1"/>
  <c r="Z297" i="1" s="1"/>
  <c r="X298" i="1"/>
  <c r="X299" i="1"/>
  <c r="X300" i="1"/>
  <c r="Z300" i="1" s="1"/>
  <c r="X301" i="1"/>
  <c r="X302" i="1"/>
  <c r="Z302" i="1" s="1"/>
  <c r="X303" i="1"/>
  <c r="Z303" i="1" s="1"/>
  <c r="X304" i="1"/>
  <c r="Z304" i="1" s="1"/>
  <c r="X305" i="1"/>
  <c r="Z305" i="1" s="1"/>
  <c r="X306" i="1"/>
  <c r="X307" i="1"/>
  <c r="X308" i="1"/>
  <c r="Z308" i="1" s="1"/>
  <c r="X309" i="1"/>
  <c r="X310" i="1"/>
  <c r="Z310" i="1" s="1"/>
  <c r="X311" i="1"/>
  <c r="Z311" i="1" s="1"/>
  <c r="X312" i="1"/>
  <c r="Z312" i="1" s="1"/>
  <c r="X313" i="1"/>
  <c r="X314" i="1"/>
  <c r="X315" i="1"/>
  <c r="Z315" i="1" s="1"/>
  <c r="X316" i="1"/>
  <c r="Z316" i="1" s="1"/>
  <c r="X317" i="1"/>
  <c r="X318" i="1"/>
  <c r="X319" i="1"/>
  <c r="Z319" i="1" s="1"/>
  <c r="X320" i="1"/>
  <c r="Z320" i="1" s="1"/>
  <c r="X321" i="1"/>
  <c r="X322" i="1"/>
  <c r="Z322" i="1" s="1"/>
  <c r="X323" i="1"/>
  <c r="Z323" i="1" s="1"/>
  <c r="X324" i="1"/>
  <c r="X325" i="1"/>
  <c r="X326" i="1"/>
  <c r="X327" i="1"/>
  <c r="Z327" i="1" s="1"/>
  <c r="X328" i="1"/>
  <c r="Z328" i="1" s="1"/>
  <c r="X329" i="1"/>
  <c r="X330" i="1"/>
  <c r="Z330" i="1" s="1"/>
  <c r="X331" i="1"/>
  <c r="X332" i="1"/>
  <c r="Z332" i="1" s="1"/>
  <c r="X333" i="1"/>
  <c r="X334" i="1"/>
  <c r="X335" i="1"/>
  <c r="Z335" i="1" s="1"/>
  <c r="X336" i="1"/>
  <c r="X337" i="1"/>
  <c r="X338" i="1"/>
  <c r="Z338" i="1" s="1"/>
  <c r="X339" i="1"/>
  <c r="X340" i="1"/>
  <c r="Z340" i="1" s="1"/>
  <c r="X341" i="1"/>
  <c r="X342" i="1"/>
  <c r="X343" i="1"/>
  <c r="Z343" i="1" s="1"/>
  <c r="X344" i="1"/>
  <c r="Z344" i="1" s="1"/>
  <c r="X345" i="1"/>
  <c r="X346" i="1"/>
  <c r="X347" i="1"/>
  <c r="Z347" i="1" s="1"/>
  <c r="X348" i="1"/>
  <c r="Z348" i="1" s="1"/>
  <c r="X349" i="1"/>
  <c r="X350" i="1"/>
  <c r="X351" i="1"/>
  <c r="Z351" i="1" s="1"/>
  <c r="X352" i="1"/>
  <c r="Z352" i="1" s="1"/>
  <c r="X353" i="1"/>
  <c r="X354" i="1"/>
  <c r="X355" i="1"/>
  <c r="Z355" i="1" s="1"/>
  <c r="X356" i="1"/>
  <c r="X357" i="1"/>
  <c r="X358" i="1"/>
  <c r="X359" i="1"/>
  <c r="Z359" i="1" s="1"/>
  <c r="X360" i="1"/>
  <c r="Z360" i="1" s="1"/>
  <c r="X361" i="1"/>
  <c r="Z361" i="1" s="1"/>
  <c r="X362" i="1"/>
  <c r="Z362" i="1" s="1"/>
  <c r="X363" i="1"/>
  <c r="Z363" i="1" s="1"/>
  <c r="X364" i="1"/>
  <c r="Z364" i="1" s="1"/>
  <c r="X365" i="1"/>
  <c r="X366" i="1"/>
  <c r="X367" i="1"/>
  <c r="Z367" i="1" s="1"/>
  <c r="X368" i="1"/>
  <c r="Z368" i="1" s="1"/>
  <c r="X369" i="1"/>
  <c r="Z369" i="1" s="1"/>
  <c r="X370" i="1"/>
  <c r="Z370" i="1" s="1"/>
  <c r="X371" i="1"/>
  <c r="Z371" i="1" s="1"/>
  <c r="X372" i="1"/>
  <c r="Z372" i="1" s="1"/>
  <c r="X373" i="1"/>
  <c r="X374" i="1"/>
  <c r="X375" i="1"/>
  <c r="Z375" i="1" s="1"/>
  <c r="X376" i="1"/>
  <c r="Z376" i="1" s="1"/>
  <c r="X377" i="1"/>
  <c r="X378" i="1"/>
  <c r="X379" i="1"/>
  <c r="Z379" i="1" s="1"/>
  <c r="X380" i="1"/>
  <c r="Z380" i="1" s="1"/>
  <c r="X381" i="1"/>
  <c r="X382" i="1"/>
  <c r="X383" i="1"/>
  <c r="Z383" i="1" s="1"/>
  <c r="X384" i="1"/>
  <c r="Z384" i="1" s="1"/>
  <c r="X385" i="1"/>
  <c r="X386" i="1"/>
  <c r="Z386" i="1" s="1"/>
  <c r="X387" i="1"/>
  <c r="X388" i="1"/>
  <c r="X389" i="1"/>
  <c r="X390" i="1"/>
  <c r="X391" i="1"/>
  <c r="Z391" i="1" s="1"/>
  <c r="X392" i="1"/>
  <c r="Z392" i="1" s="1"/>
  <c r="X393" i="1"/>
  <c r="X394" i="1"/>
  <c r="Z394" i="1" s="1"/>
  <c r="X395" i="1"/>
  <c r="X396" i="1"/>
  <c r="Z396" i="1" s="1"/>
  <c r="X397" i="1"/>
  <c r="X398" i="1"/>
  <c r="X399" i="1"/>
  <c r="Z399" i="1" s="1"/>
  <c r="X400" i="1"/>
  <c r="Z400" i="1" s="1"/>
  <c r="X401" i="1"/>
  <c r="X402" i="1"/>
  <c r="Z402" i="1" s="1"/>
  <c r="X403" i="1"/>
  <c r="X404" i="1"/>
  <c r="Z404" i="1" s="1"/>
  <c r="X405" i="1"/>
  <c r="X406" i="1"/>
  <c r="X407" i="1"/>
  <c r="Z407" i="1" s="1"/>
  <c r="X408" i="1"/>
  <c r="Z408" i="1" s="1"/>
  <c r="X409" i="1"/>
  <c r="X410" i="1"/>
  <c r="Z410" i="1" s="1"/>
  <c r="X411" i="1"/>
  <c r="X412" i="1"/>
  <c r="Z412" i="1" s="1"/>
  <c r="X413" i="1"/>
  <c r="X414" i="1"/>
  <c r="X415" i="1"/>
  <c r="Z415" i="1" s="1"/>
  <c r="X416" i="1"/>
  <c r="Z416" i="1" s="1"/>
  <c r="X417" i="1"/>
  <c r="X418" i="1"/>
  <c r="Z418" i="1" s="1"/>
  <c r="X419" i="1"/>
  <c r="X420" i="1"/>
  <c r="Z420" i="1" s="1"/>
  <c r="X421" i="1"/>
  <c r="X422" i="1"/>
  <c r="Z422" i="1" s="1"/>
  <c r="X423" i="1"/>
  <c r="Z423" i="1" s="1"/>
  <c r="X424" i="1"/>
  <c r="Z424" i="1" s="1"/>
  <c r="X425" i="1"/>
  <c r="Z425" i="1" s="1"/>
  <c r="X426" i="1"/>
  <c r="Z426" i="1" s="1"/>
  <c r="X427" i="1"/>
  <c r="X428" i="1"/>
  <c r="Z428" i="1" s="1"/>
  <c r="X429" i="1"/>
  <c r="X430" i="1"/>
  <c r="X431" i="1"/>
  <c r="Z431" i="1" s="1"/>
  <c r="X432" i="1"/>
  <c r="Z432" i="1" s="1"/>
  <c r="X433" i="1"/>
  <c r="X434" i="1"/>
  <c r="Z434" i="1" s="1"/>
  <c r="X435" i="1"/>
  <c r="X436" i="1"/>
  <c r="Z436" i="1" s="1"/>
  <c r="X437" i="1"/>
  <c r="X438" i="1"/>
  <c r="X439" i="1"/>
  <c r="Z439" i="1" s="1"/>
  <c r="X440" i="1"/>
  <c r="Z440" i="1" s="1"/>
  <c r="X441" i="1"/>
  <c r="X442" i="1"/>
  <c r="Z442" i="1" s="1"/>
  <c r="X443" i="1"/>
  <c r="X444" i="1"/>
  <c r="Z444" i="1" s="1"/>
  <c r="X445" i="1"/>
  <c r="X446" i="1"/>
  <c r="X447" i="1"/>
  <c r="Z447" i="1" s="1"/>
  <c r="X448" i="1"/>
  <c r="Z448" i="1" s="1"/>
  <c r="X449" i="1"/>
  <c r="X450" i="1"/>
  <c r="Z450" i="1" s="1"/>
  <c r="X451" i="1"/>
  <c r="Z451" i="1" s="1"/>
  <c r="X452" i="1"/>
  <c r="Z452" i="1" s="1"/>
  <c r="X453" i="1"/>
  <c r="X454" i="1"/>
  <c r="X455" i="1"/>
  <c r="Z455" i="1" s="1"/>
  <c r="X456" i="1"/>
  <c r="Z456" i="1" s="1"/>
  <c r="X457" i="1"/>
  <c r="X458" i="1"/>
  <c r="Z458" i="1" s="1"/>
  <c r="X459" i="1"/>
  <c r="X460" i="1"/>
  <c r="Z460" i="1" s="1"/>
  <c r="X461" i="1"/>
  <c r="X462" i="1"/>
  <c r="X463" i="1"/>
  <c r="Z463" i="1" s="1"/>
  <c r="X464" i="1"/>
  <c r="Z464" i="1" s="1"/>
  <c r="X465" i="1"/>
  <c r="Z465" i="1" s="1"/>
  <c r="X466" i="1"/>
  <c r="X467" i="1"/>
  <c r="X468" i="1"/>
  <c r="Z468" i="1" s="1"/>
  <c r="X469" i="1"/>
  <c r="X470" i="1"/>
  <c r="X471" i="1"/>
  <c r="Z471" i="1" s="1"/>
  <c r="X472" i="1"/>
  <c r="Z472" i="1" s="1"/>
  <c r="X473" i="1"/>
  <c r="X474" i="1"/>
  <c r="Y474" i="1" s="1"/>
  <c r="X475" i="1"/>
  <c r="Z475" i="1" s="1"/>
  <c r="X476" i="1"/>
  <c r="X477" i="1"/>
  <c r="X478" i="1"/>
  <c r="X479" i="1"/>
  <c r="Z479" i="1" s="1"/>
  <c r="X480" i="1"/>
  <c r="Z480" i="1" s="1"/>
  <c r="X481" i="1"/>
  <c r="X482" i="1"/>
  <c r="Y482" i="1" s="1"/>
  <c r="X483" i="1"/>
  <c r="X484" i="1"/>
  <c r="Z484" i="1" s="1"/>
  <c r="X485" i="1"/>
  <c r="X486" i="1"/>
  <c r="X487" i="1"/>
  <c r="Z487" i="1" s="1"/>
  <c r="X488" i="1"/>
  <c r="Z488" i="1" s="1"/>
  <c r="X489" i="1"/>
  <c r="X490" i="1"/>
  <c r="Y490" i="1" s="1"/>
  <c r="X491" i="1"/>
  <c r="X492" i="1"/>
  <c r="X493" i="1"/>
  <c r="X494" i="1"/>
  <c r="X495" i="1"/>
  <c r="Z495" i="1" s="1"/>
  <c r="X496" i="1"/>
  <c r="Z496" i="1" s="1"/>
  <c r="X497" i="1"/>
  <c r="Z497" i="1" s="1"/>
  <c r="X498" i="1"/>
  <c r="Y498" i="1" s="1"/>
  <c r="X499" i="1"/>
  <c r="X500" i="1"/>
  <c r="Z500" i="1" s="1"/>
  <c r="X501" i="1"/>
  <c r="X502" i="1"/>
  <c r="X503" i="1"/>
  <c r="Z503" i="1" s="1"/>
  <c r="X504" i="1"/>
  <c r="Z504" i="1" s="1"/>
  <c r="X505" i="1"/>
  <c r="Z505" i="1" s="1"/>
  <c r="X506" i="1"/>
  <c r="Y506" i="1" s="1"/>
  <c r="X507" i="1"/>
  <c r="X508" i="1"/>
  <c r="Z508" i="1" s="1"/>
  <c r="X509" i="1"/>
  <c r="X510" i="1"/>
  <c r="X511" i="1"/>
  <c r="Z511" i="1" s="1"/>
  <c r="X512" i="1"/>
  <c r="Z512" i="1" s="1"/>
  <c r="X513" i="1"/>
  <c r="X514" i="1"/>
  <c r="Z514" i="1" s="1"/>
  <c r="X515" i="1"/>
  <c r="Z515" i="1" s="1"/>
  <c r="X516" i="1"/>
  <c r="Z516" i="1" s="1"/>
  <c r="X517" i="1"/>
  <c r="X518" i="1"/>
  <c r="X519" i="1"/>
  <c r="X520" i="1"/>
  <c r="Z520" i="1" s="1"/>
  <c r="X521" i="1"/>
  <c r="X522" i="1"/>
  <c r="X523" i="1"/>
  <c r="Z523" i="1" s="1"/>
  <c r="X524" i="1"/>
  <c r="Z524" i="1" s="1"/>
  <c r="X525" i="1"/>
  <c r="X526" i="1"/>
  <c r="X527" i="1"/>
  <c r="Z527" i="1" s="1"/>
  <c r="X528" i="1"/>
  <c r="Z528" i="1" s="1"/>
  <c r="X529" i="1"/>
  <c r="X530" i="1"/>
  <c r="Z530" i="1" s="1"/>
  <c r="X531" i="1"/>
  <c r="X532" i="1"/>
  <c r="Z532" i="1" s="1"/>
  <c r="X533" i="1"/>
  <c r="X534" i="1"/>
  <c r="X535" i="1"/>
  <c r="Z535" i="1" s="1"/>
  <c r="X536" i="1"/>
  <c r="Z536" i="1" s="1"/>
  <c r="X537" i="1"/>
  <c r="X538" i="1"/>
  <c r="X539" i="1"/>
  <c r="Z539" i="1" s="1"/>
  <c r="X540" i="1"/>
  <c r="Z540" i="1" s="1"/>
  <c r="X541" i="1"/>
  <c r="X542" i="1"/>
  <c r="X543" i="1"/>
  <c r="Z543" i="1" s="1"/>
  <c r="X544" i="1"/>
  <c r="Z544" i="1" s="1"/>
  <c r="X545" i="1"/>
  <c r="X546" i="1"/>
  <c r="X547" i="1"/>
  <c r="X548" i="1"/>
  <c r="X549" i="1"/>
  <c r="X550" i="1"/>
  <c r="X551" i="1"/>
  <c r="Z551" i="1" s="1"/>
  <c r="X552" i="1"/>
  <c r="Z552" i="1" s="1"/>
  <c r="X553" i="1"/>
  <c r="Z553" i="1" s="1"/>
  <c r="X554" i="1"/>
  <c r="Z554" i="1" s="1"/>
  <c r="X555" i="1"/>
  <c r="X556" i="1"/>
  <c r="Z556" i="1" s="1"/>
  <c r="X557" i="1"/>
  <c r="X558" i="1"/>
  <c r="X559" i="1"/>
  <c r="Z559" i="1" s="1"/>
  <c r="X560" i="1"/>
  <c r="Z560" i="1" s="1"/>
  <c r="X561" i="1"/>
  <c r="Z561" i="1" s="1"/>
  <c r="X562" i="1"/>
  <c r="Z562" i="1" s="1"/>
  <c r="X563" i="1"/>
  <c r="X564" i="1"/>
  <c r="X565" i="1"/>
  <c r="X566" i="1"/>
  <c r="X567" i="1"/>
  <c r="Z567" i="1" s="1"/>
  <c r="X568" i="1"/>
  <c r="Z568" i="1" s="1"/>
  <c r="X569" i="1"/>
  <c r="Z569" i="1" s="1"/>
  <c r="X570" i="1"/>
  <c r="X571" i="1"/>
  <c r="X572" i="1"/>
  <c r="X573" i="1"/>
  <c r="X574" i="1"/>
  <c r="X575" i="1"/>
  <c r="Z575" i="1" s="1"/>
  <c r="X576" i="1"/>
  <c r="Z576" i="1" s="1"/>
  <c r="X577" i="1"/>
  <c r="X578" i="1"/>
  <c r="X579" i="1"/>
  <c r="X580" i="1"/>
  <c r="X581" i="1"/>
  <c r="X582" i="1"/>
  <c r="X583" i="1"/>
  <c r="Z583" i="1" s="1"/>
  <c r="X584" i="1"/>
  <c r="Z584" i="1" s="1"/>
  <c r="X585" i="1"/>
  <c r="X586" i="1"/>
  <c r="X587" i="1"/>
  <c r="X588" i="1"/>
  <c r="Z588" i="1" s="1"/>
  <c r="X589" i="1"/>
  <c r="X590" i="1"/>
  <c r="X591" i="1"/>
  <c r="Z591" i="1" s="1"/>
  <c r="X592" i="1"/>
  <c r="Z592" i="1" s="1"/>
  <c r="X593" i="1"/>
  <c r="X594" i="1"/>
  <c r="X595" i="1"/>
  <c r="X596" i="1"/>
  <c r="Z596" i="1" s="1"/>
  <c r="X597" i="1"/>
  <c r="X598" i="1"/>
  <c r="X599" i="1"/>
  <c r="Z599" i="1" s="1"/>
  <c r="X600" i="1"/>
  <c r="Z600" i="1" s="1"/>
  <c r="X601" i="1"/>
  <c r="X602" i="1"/>
  <c r="Y602" i="1" s="1"/>
  <c r="X603" i="1"/>
  <c r="X604" i="1"/>
  <c r="X605" i="1"/>
  <c r="X606" i="1"/>
  <c r="X607" i="1"/>
  <c r="Z607" i="1" s="1"/>
  <c r="X608" i="1"/>
  <c r="Z608" i="1" s="1"/>
  <c r="X609" i="1"/>
  <c r="X610" i="1"/>
  <c r="Y610" i="1" s="1"/>
  <c r="X611" i="1"/>
  <c r="X612" i="1"/>
  <c r="X613" i="1"/>
  <c r="X614" i="1"/>
  <c r="X615" i="1"/>
  <c r="Z615" i="1" s="1"/>
  <c r="X616" i="1"/>
  <c r="Z616" i="1" s="1"/>
  <c r="X617" i="1"/>
  <c r="X618" i="1"/>
  <c r="Y618" i="1" s="1"/>
  <c r="X619" i="1"/>
  <c r="X620" i="1"/>
  <c r="X621" i="1"/>
  <c r="X622" i="1"/>
  <c r="X623" i="1"/>
  <c r="Z623" i="1" s="1"/>
  <c r="X624" i="1"/>
  <c r="Z624" i="1" s="1"/>
  <c r="X625" i="1"/>
  <c r="X626" i="1"/>
  <c r="Y626" i="1" s="1"/>
  <c r="X627" i="1"/>
  <c r="Z627" i="1" s="1"/>
  <c r="X628" i="1"/>
  <c r="Z628" i="1" s="1"/>
  <c r="X629" i="1"/>
  <c r="X630" i="1"/>
  <c r="X631" i="1"/>
  <c r="Z631" i="1" s="1"/>
  <c r="X632" i="1"/>
  <c r="Z632" i="1" s="1"/>
  <c r="X633" i="1"/>
  <c r="X634" i="1"/>
  <c r="Y634" i="1" s="1"/>
  <c r="X635" i="1"/>
  <c r="X636" i="1"/>
  <c r="Z636" i="1" s="1"/>
  <c r="X637" i="1"/>
  <c r="X638" i="1"/>
  <c r="X639" i="1"/>
  <c r="Z639" i="1" s="1"/>
  <c r="X640" i="1"/>
  <c r="Z640" i="1" s="1"/>
  <c r="X641" i="1"/>
  <c r="X642" i="1"/>
  <c r="Y642" i="1" s="1"/>
  <c r="X643" i="1"/>
  <c r="Z643" i="1" s="1"/>
  <c r="X644" i="1"/>
  <c r="X645" i="1"/>
  <c r="X646" i="1"/>
  <c r="X647" i="1"/>
  <c r="Z647" i="1" s="1"/>
  <c r="X648" i="1"/>
  <c r="Z648" i="1" s="1"/>
  <c r="X649" i="1"/>
  <c r="X650" i="1"/>
  <c r="Y650" i="1" s="1"/>
  <c r="X651" i="1"/>
  <c r="Z651" i="1" s="1"/>
  <c r="X652" i="1"/>
  <c r="X653" i="1"/>
  <c r="X654" i="1"/>
  <c r="Z654" i="1" s="1"/>
  <c r="X655" i="1"/>
  <c r="Z655" i="1" s="1"/>
  <c r="X656" i="1"/>
  <c r="Z656" i="1" s="1"/>
  <c r="X657" i="1"/>
  <c r="X658" i="1"/>
  <c r="Y658" i="1" s="1"/>
  <c r="X659" i="1"/>
  <c r="Z659" i="1" s="1"/>
  <c r="X660" i="1"/>
  <c r="X661" i="1"/>
  <c r="X662" i="1"/>
  <c r="X663" i="1"/>
  <c r="Z663" i="1" s="1"/>
  <c r="X664" i="1"/>
  <c r="Z664" i="1" s="1"/>
  <c r="X665" i="1"/>
  <c r="X666" i="1"/>
  <c r="X667" i="1"/>
  <c r="Z667" i="1" s="1"/>
  <c r="X668" i="1"/>
  <c r="X669" i="1"/>
  <c r="X670" i="1"/>
  <c r="X671" i="1"/>
  <c r="Z671" i="1" s="1"/>
  <c r="X672" i="1"/>
  <c r="Z672" i="1" s="1"/>
  <c r="X673" i="1"/>
  <c r="X674" i="1"/>
  <c r="Y674" i="1" s="1"/>
  <c r="X675" i="1"/>
  <c r="X676" i="1"/>
  <c r="X677" i="1"/>
  <c r="X678" i="1"/>
  <c r="X679" i="1"/>
  <c r="Z679" i="1" s="1"/>
  <c r="X680" i="1"/>
  <c r="Z680" i="1" s="1"/>
  <c r="X681" i="1"/>
  <c r="X682" i="1"/>
  <c r="X683" i="1"/>
  <c r="Z683" i="1" s="1"/>
  <c r="X684" i="1"/>
  <c r="X685" i="1"/>
  <c r="X686" i="1"/>
  <c r="X687" i="1"/>
  <c r="X688" i="1"/>
  <c r="Z688" i="1" s="1"/>
  <c r="X689" i="1"/>
  <c r="Z689" i="1" s="1"/>
  <c r="X690" i="1"/>
  <c r="Z690" i="1" s="1"/>
  <c r="X691" i="1"/>
  <c r="X692" i="1"/>
  <c r="Z692" i="1" s="1"/>
  <c r="X693" i="1"/>
  <c r="X694" i="1"/>
  <c r="X695" i="1"/>
  <c r="Z695" i="1" s="1"/>
  <c r="X696" i="1"/>
  <c r="Z696" i="1" s="1"/>
  <c r="X697" i="1"/>
  <c r="Z697" i="1" s="1"/>
  <c r="X698" i="1"/>
  <c r="X699" i="1"/>
  <c r="X700" i="1"/>
  <c r="X701" i="1"/>
  <c r="X702" i="1"/>
  <c r="X703" i="1"/>
  <c r="Z703" i="1" s="1"/>
  <c r="X704" i="1"/>
  <c r="X705" i="1"/>
  <c r="Z705" i="1" s="1"/>
  <c r="X706" i="1"/>
  <c r="Z706" i="1" s="1"/>
  <c r="X707" i="1"/>
  <c r="X708" i="1"/>
  <c r="Z708" i="1" s="1"/>
  <c r="X709" i="1"/>
  <c r="X710" i="1"/>
  <c r="X711" i="1"/>
  <c r="Z711" i="1" s="1"/>
  <c r="X712" i="1"/>
  <c r="Z712" i="1" s="1"/>
  <c r="X713" i="1"/>
  <c r="Z713" i="1" s="1"/>
  <c r="X714" i="1"/>
  <c r="X715" i="1"/>
  <c r="X716" i="1"/>
  <c r="X717" i="1"/>
  <c r="X718" i="1"/>
  <c r="Z718" i="1" s="1"/>
  <c r="X719" i="1"/>
  <c r="Z719" i="1" s="1"/>
  <c r="X720" i="1"/>
  <c r="Z720" i="1" s="1"/>
  <c r="X721" i="1"/>
  <c r="X722" i="1"/>
  <c r="Z722" i="1" s="1"/>
  <c r="X723" i="1"/>
  <c r="X724" i="1"/>
  <c r="X725" i="1"/>
  <c r="X726" i="1"/>
  <c r="X727" i="1"/>
  <c r="Z727" i="1" s="1"/>
  <c r="X728" i="1"/>
  <c r="Z728" i="1" s="1"/>
  <c r="X729" i="1"/>
  <c r="Z729" i="1" s="1"/>
  <c r="X730" i="1"/>
  <c r="Z730" i="1" s="1"/>
  <c r="X731" i="1"/>
  <c r="Z731" i="1" s="1"/>
  <c r="X732" i="1"/>
  <c r="X733" i="1"/>
  <c r="Z733" i="1" s="1"/>
  <c r="X734" i="1"/>
  <c r="X735" i="1"/>
  <c r="Z735" i="1" s="1"/>
  <c r="X736" i="1"/>
  <c r="Z736" i="1" s="1"/>
  <c r="X737" i="1"/>
  <c r="Z737" i="1" s="1"/>
  <c r="X738" i="1"/>
  <c r="X739" i="1"/>
  <c r="X740" i="1"/>
  <c r="X741" i="1"/>
  <c r="X742" i="1"/>
  <c r="X743" i="1"/>
  <c r="Z743" i="1" s="1"/>
  <c r="X744" i="1"/>
  <c r="Z744" i="1" s="1"/>
  <c r="X745" i="1"/>
  <c r="X746" i="1"/>
  <c r="Y746" i="1" s="1"/>
  <c r="X747" i="1"/>
  <c r="Z747" i="1" s="1"/>
  <c r="X748" i="1"/>
  <c r="Z748" i="1" s="1"/>
  <c r="X749" i="1"/>
  <c r="X750" i="1"/>
  <c r="X751" i="1"/>
  <c r="Z751" i="1" s="1"/>
  <c r="X752" i="1"/>
  <c r="Z752" i="1" s="1"/>
  <c r="X753" i="1"/>
  <c r="X754" i="1"/>
  <c r="X755" i="1"/>
  <c r="X756" i="1"/>
  <c r="Z756" i="1" s="1"/>
  <c r="X757" i="1"/>
  <c r="X758" i="1"/>
  <c r="X759" i="1"/>
  <c r="Z759" i="1" s="1"/>
  <c r="X760" i="1"/>
  <c r="Z760" i="1" s="1"/>
  <c r="X761" i="1"/>
  <c r="X762" i="1"/>
  <c r="X763" i="1"/>
  <c r="X764" i="1"/>
  <c r="X765" i="1"/>
  <c r="X766" i="1"/>
  <c r="Z766" i="1" s="1"/>
  <c r="X767" i="1"/>
  <c r="Z767" i="1" s="1"/>
  <c r="X768" i="1"/>
  <c r="Z768" i="1" s="1"/>
  <c r="X769" i="1"/>
  <c r="X770" i="1"/>
  <c r="X771" i="1"/>
  <c r="X772" i="1"/>
  <c r="Z772" i="1" s="1"/>
  <c r="X773" i="1"/>
  <c r="X774" i="1"/>
  <c r="X775" i="1"/>
  <c r="Z775" i="1" s="1"/>
  <c r="X776" i="1"/>
  <c r="Z776" i="1" s="1"/>
  <c r="X777" i="1"/>
  <c r="Z777" i="1" s="1"/>
  <c r="X778" i="1"/>
  <c r="X779" i="1"/>
  <c r="Z779" i="1" s="1"/>
  <c r="X780" i="1"/>
  <c r="X781" i="1"/>
  <c r="X782" i="1"/>
  <c r="X783" i="1"/>
  <c r="Z783" i="1" s="1"/>
  <c r="X784" i="1"/>
  <c r="Z784" i="1" s="1"/>
  <c r="X785" i="1"/>
  <c r="Z785" i="1" s="1"/>
  <c r="X786" i="1"/>
  <c r="Y786" i="1" s="1"/>
  <c r="X787" i="1"/>
  <c r="X788" i="1"/>
  <c r="Z788" i="1" s="1"/>
  <c r="X789" i="1"/>
  <c r="X790" i="1"/>
  <c r="X791" i="1"/>
  <c r="Z791" i="1" s="1"/>
  <c r="X792" i="1"/>
  <c r="Z792" i="1" s="1"/>
  <c r="X793" i="1"/>
  <c r="Z793" i="1" s="1"/>
  <c r="X794" i="1"/>
  <c r="Y794" i="1" s="1"/>
  <c r="X795" i="1"/>
  <c r="X796" i="1"/>
  <c r="X797" i="1"/>
  <c r="X798" i="1"/>
  <c r="X799" i="1"/>
  <c r="Z799" i="1" s="1"/>
  <c r="X800" i="1"/>
  <c r="Z800" i="1" s="1"/>
  <c r="X801" i="1"/>
  <c r="Z801" i="1" s="1"/>
  <c r="X802" i="1"/>
  <c r="X803" i="1"/>
  <c r="Z803" i="1" s="1"/>
  <c r="X804" i="1"/>
  <c r="X805" i="1"/>
  <c r="X806" i="1"/>
  <c r="X807" i="1"/>
  <c r="Z807" i="1" s="1"/>
  <c r="X808" i="1"/>
  <c r="Z808" i="1" s="1"/>
  <c r="X809" i="1"/>
  <c r="Z809" i="1" s="1"/>
  <c r="X810" i="1"/>
  <c r="X811" i="1"/>
  <c r="X812" i="1"/>
  <c r="X813" i="1"/>
  <c r="X814" i="1"/>
  <c r="X815" i="1"/>
  <c r="Z815" i="1" s="1"/>
  <c r="X816" i="1"/>
  <c r="Z816" i="1" s="1"/>
  <c r="X817" i="1"/>
  <c r="X818" i="1"/>
  <c r="Z818" i="1" s="1"/>
  <c r="X819" i="1"/>
  <c r="X820" i="1"/>
  <c r="Z820" i="1" s="1"/>
  <c r="X821" i="1"/>
  <c r="X822" i="1"/>
  <c r="X823" i="1"/>
  <c r="Z823" i="1" s="1"/>
  <c r="X824" i="1"/>
  <c r="Z824" i="1" s="1"/>
  <c r="X825" i="1"/>
  <c r="X826" i="1"/>
  <c r="X827" i="1"/>
  <c r="X828" i="1"/>
  <c r="Z828" i="1" s="1"/>
  <c r="X829" i="1"/>
  <c r="X830" i="1"/>
  <c r="X831" i="1"/>
  <c r="Z831" i="1" s="1"/>
  <c r="X832" i="1"/>
  <c r="Z832" i="1" s="1"/>
  <c r="X833" i="1"/>
  <c r="X834" i="1"/>
  <c r="Z834" i="1" s="1"/>
  <c r="X835" i="1"/>
  <c r="X836" i="1"/>
  <c r="Z836" i="1" s="1"/>
  <c r="X837" i="1"/>
  <c r="X838" i="1"/>
  <c r="X839" i="1"/>
  <c r="Z839" i="1" s="1"/>
  <c r="X840" i="1"/>
  <c r="Z840" i="1" s="1"/>
  <c r="X841" i="1"/>
  <c r="X842" i="1"/>
  <c r="Z842" i="1" s="1"/>
  <c r="X843" i="1"/>
  <c r="X844" i="1"/>
  <c r="Z844" i="1" s="1"/>
  <c r="X845" i="1"/>
  <c r="X846" i="1"/>
  <c r="X847" i="1"/>
  <c r="Z847" i="1" s="1"/>
  <c r="X848" i="1"/>
  <c r="Z848" i="1" s="1"/>
  <c r="X849" i="1"/>
  <c r="X850" i="1"/>
  <c r="X851" i="1"/>
  <c r="X852" i="1"/>
  <c r="X853" i="1"/>
  <c r="X854" i="1"/>
  <c r="X855" i="1"/>
  <c r="Z855" i="1" s="1"/>
  <c r="X856" i="1"/>
  <c r="Z856" i="1" s="1"/>
  <c r="X857" i="1"/>
  <c r="X858" i="1"/>
  <c r="Z858" i="1" s="1"/>
  <c r="X859" i="1"/>
  <c r="Z859" i="1" s="1"/>
  <c r="X860" i="1"/>
  <c r="Z860" i="1" s="1"/>
  <c r="X861" i="1"/>
  <c r="X862" i="1"/>
  <c r="X863" i="1"/>
  <c r="Z863" i="1" s="1"/>
  <c r="X864" i="1"/>
  <c r="Z864" i="1" s="1"/>
  <c r="X865" i="1"/>
  <c r="X866" i="1"/>
  <c r="Z866" i="1" s="1"/>
  <c r="X867" i="1"/>
  <c r="X868" i="1"/>
  <c r="X869" i="1"/>
  <c r="X870" i="1"/>
  <c r="X871" i="1"/>
  <c r="Z871" i="1" s="1"/>
  <c r="X872" i="1"/>
  <c r="Z872" i="1" s="1"/>
  <c r="X873" i="1"/>
  <c r="Z873" i="1" s="1"/>
  <c r="X874" i="1"/>
  <c r="Z874" i="1" s="1"/>
  <c r="X875" i="1"/>
  <c r="X876" i="1"/>
  <c r="Z876" i="1" s="1"/>
  <c r="X877" i="1"/>
  <c r="X878" i="1"/>
  <c r="Z878" i="1" s="1"/>
  <c r="X879" i="1"/>
  <c r="Z879" i="1" s="1"/>
  <c r="X880" i="1"/>
  <c r="Z880" i="1" s="1"/>
  <c r="X881" i="1"/>
  <c r="X882" i="1"/>
  <c r="Y882" i="1" s="1"/>
  <c r="X883" i="1"/>
  <c r="X884" i="1"/>
  <c r="Z884" i="1" s="1"/>
  <c r="X885" i="1"/>
  <c r="X886" i="1"/>
  <c r="X887" i="1"/>
  <c r="Z887" i="1" s="1"/>
  <c r="X888" i="1"/>
  <c r="Z888" i="1" s="1"/>
  <c r="X889" i="1"/>
  <c r="X890" i="1"/>
  <c r="X891" i="1"/>
  <c r="X892" i="1"/>
  <c r="X893" i="1"/>
  <c r="X894" i="1"/>
  <c r="X895" i="1"/>
  <c r="Z895" i="1" s="1"/>
  <c r="X896" i="1"/>
  <c r="Z896" i="1" s="1"/>
  <c r="X897" i="1"/>
  <c r="X898" i="1"/>
  <c r="X899" i="1"/>
  <c r="Z899" i="1" s="1"/>
  <c r="X900" i="1"/>
  <c r="Z900" i="1" s="1"/>
  <c r="X901" i="1"/>
  <c r="X902" i="1"/>
  <c r="X903" i="1"/>
  <c r="Z903" i="1" s="1"/>
  <c r="X904" i="1"/>
  <c r="Z904" i="1" s="1"/>
  <c r="X905" i="1"/>
  <c r="Z905" i="1" s="1"/>
  <c r="X906" i="1"/>
  <c r="Y906" i="1" s="1"/>
  <c r="X907" i="1"/>
  <c r="X908" i="1"/>
  <c r="Z908" i="1" s="1"/>
  <c r="X909" i="1"/>
  <c r="X910" i="1"/>
  <c r="X911" i="1"/>
  <c r="Z911" i="1" s="1"/>
  <c r="X912" i="1"/>
  <c r="Z912" i="1" s="1"/>
  <c r="X913" i="1"/>
  <c r="Z913" i="1" s="1"/>
  <c r="X914" i="1"/>
  <c r="Y914" i="1" s="1"/>
  <c r="X915" i="1"/>
  <c r="X916" i="1"/>
  <c r="Z916" i="1" s="1"/>
  <c r="X917" i="1"/>
  <c r="X918" i="1"/>
  <c r="X919" i="1"/>
  <c r="Z919" i="1" s="1"/>
  <c r="X920" i="1"/>
  <c r="Z920" i="1" s="1"/>
  <c r="X921" i="1"/>
  <c r="Z921" i="1" s="1"/>
  <c r="X922" i="1"/>
  <c r="X923" i="1"/>
  <c r="X924" i="1"/>
  <c r="X925" i="1"/>
  <c r="Z925" i="1" s="1"/>
  <c r="X926" i="1"/>
  <c r="X927" i="1"/>
  <c r="Z927" i="1" s="1"/>
  <c r="X928" i="1"/>
  <c r="Z928" i="1" s="1"/>
  <c r="X929" i="1"/>
  <c r="X930" i="1"/>
  <c r="Z930" i="1" s="1"/>
  <c r="X931" i="1"/>
  <c r="Z931" i="1" s="1"/>
  <c r="X932" i="1"/>
  <c r="Y932" i="1" s="1"/>
  <c r="X933" i="1"/>
  <c r="X934" i="1"/>
  <c r="X935" i="1"/>
  <c r="Z935" i="1" s="1"/>
  <c r="X936" i="1"/>
  <c r="Z936" i="1" s="1"/>
  <c r="X937" i="1"/>
  <c r="X938" i="1"/>
  <c r="Y938" i="1" s="1"/>
  <c r="X939" i="1"/>
  <c r="X940" i="1"/>
  <c r="X941" i="1"/>
  <c r="X942" i="1"/>
  <c r="X943" i="1"/>
  <c r="Z943" i="1" s="1"/>
  <c r="X944" i="1"/>
  <c r="Z944" i="1" s="1"/>
  <c r="X945" i="1"/>
  <c r="Z945" i="1" s="1"/>
  <c r="X946" i="1"/>
  <c r="X947" i="1"/>
  <c r="X948" i="1"/>
  <c r="Z948" i="1" s="1"/>
  <c r="X949" i="1"/>
  <c r="X950" i="1"/>
  <c r="X951" i="1"/>
  <c r="Z951" i="1" s="1"/>
  <c r="X952" i="1"/>
  <c r="Z952" i="1" s="1"/>
  <c r="X953" i="1"/>
  <c r="X954" i="1"/>
  <c r="X955" i="1"/>
  <c r="X956" i="1"/>
  <c r="Z956" i="1" s="1"/>
  <c r="X957" i="1"/>
  <c r="X958" i="1"/>
  <c r="X959" i="1"/>
  <c r="Z959" i="1" s="1"/>
  <c r="X960" i="1"/>
  <c r="Z960" i="1" s="1"/>
  <c r="X961" i="1"/>
  <c r="X962" i="1"/>
  <c r="X963" i="1"/>
  <c r="X964" i="1"/>
  <c r="X965" i="1"/>
  <c r="X966" i="1"/>
  <c r="X967" i="1"/>
  <c r="Z967" i="1" s="1"/>
  <c r="X968" i="1"/>
  <c r="Z968" i="1" s="1"/>
  <c r="X969" i="1"/>
  <c r="X970" i="1"/>
  <c r="X971" i="1"/>
  <c r="X972" i="1"/>
  <c r="Z972" i="1" s="1"/>
  <c r="X973" i="1"/>
  <c r="X974" i="1"/>
  <c r="X975" i="1"/>
  <c r="Z975" i="1" s="1"/>
  <c r="X976" i="1"/>
  <c r="Z976" i="1" s="1"/>
  <c r="X977" i="1"/>
  <c r="X978" i="1"/>
  <c r="X979" i="1"/>
  <c r="X980" i="1"/>
  <c r="Z980" i="1" s="1"/>
  <c r="X981" i="1"/>
  <c r="X982" i="1"/>
  <c r="X983" i="1"/>
  <c r="Z983" i="1" s="1"/>
  <c r="X984" i="1"/>
  <c r="Z984" i="1" s="1"/>
  <c r="X985" i="1"/>
  <c r="X986" i="1"/>
  <c r="Z986" i="1" s="1"/>
  <c r="X987" i="1"/>
  <c r="X988" i="1"/>
  <c r="Y988" i="1" s="1"/>
  <c r="X989" i="1"/>
  <c r="X990" i="1"/>
  <c r="X991" i="1"/>
  <c r="Z991" i="1" s="1"/>
  <c r="X992" i="1"/>
  <c r="Z992" i="1" s="1"/>
  <c r="X993" i="1"/>
  <c r="Z993" i="1" s="1"/>
  <c r="X994" i="1"/>
  <c r="X995" i="1"/>
  <c r="X996" i="1"/>
  <c r="Z996" i="1" s="1"/>
  <c r="X997" i="1"/>
  <c r="X998" i="1"/>
  <c r="X999" i="1"/>
  <c r="Z999" i="1" s="1"/>
  <c r="X1000" i="1"/>
  <c r="Z1000" i="1" s="1"/>
  <c r="X1001" i="1"/>
  <c r="X1002" i="1"/>
  <c r="X1003" i="1"/>
  <c r="X1004" i="1"/>
  <c r="Z1004" i="1" s="1"/>
  <c r="X1005" i="1"/>
  <c r="X1006" i="1"/>
  <c r="X1007" i="1"/>
  <c r="Z1007" i="1" s="1"/>
  <c r="X1008" i="1"/>
  <c r="Z1008" i="1" s="1"/>
  <c r="X1009" i="1"/>
  <c r="X1010" i="1"/>
  <c r="X1011" i="1"/>
  <c r="X1012" i="1"/>
  <c r="X1013" i="1"/>
  <c r="X1014" i="1"/>
  <c r="X1015" i="1"/>
  <c r="Z1015" i="1" s="1"/>
  <c r="X1016" i="1"/>
  <c r="Z1016" i="1" s="1"/>
  <c r="X1017" i="1"/>
  <c r="Z1017" i="1" s="1"/>
  <c r="X1018" i="1"/>
  <c r="Z1018" i="1" s="1"/>
  <c r="X1019" i="1"/>
  <c r="X1020" i="1"/>
  <c r="X1021" i="1"/>
  <c r="X1022" i="1"/>
  <c r="X1023" i="1"/>
  <c r="Z1023" i="1" s="1"/>
  <c r="X1024" i="1"/>
  <c r="Z1024" i="1" s="1"/>
  <c r="X1025" i="1"/>
  <c r="X1026" i="1"/>
  <c r="X1027" i="1"/>
  <c r="X1028" i="1"/>
  <c r="Z1028" i="1" s="1"/>
  <c r="X1029" i="1"/>
  <c r="X1030" i="1"/>
  <c r="X1031" i="1"/>
  <c r="Z1031" i="1" s="1"/>
  <c r="X1032" i="1"/>
  <c r="Z1032" i="1" s="1"/>
  <c r="X1033" i="1"/>
  <c r="Z1033" i="1" s="1"/>
  <c r="X1034" i="1"/>
  <c r="Z1034" i="1" s="1"/>
  <c r="X1035" i="1"/>
  <c r="Z1035" i="1" s="1"/>
  <c r="X1036" i="1"/>
  <c r="X1037" i="1"/>
  <c r="X1038" i="1"/>
  <c r="X1039" i="1"/>
  <c r="Z1039" i="1" s="1"/>
  <c r="X1040" i="1"/>
  <c r="Z1040" i="1" s="1"/>
  <c r="X1041" i="1"/>
  <c r="Z1041" i="1" s="1"/>
  <c r="X1042" i="1"/>
  <c r="Z1042" i="1" s="1"/>
  <c r="X1043" i="1"/>
  <c r="X1044" i="1"/>
  <c r="X1045" i="1"/>
  <c r="X1046" i="1"/>
  <c r="X1047" i="1"/>
  <c r="Z1047" i="1" s="1"/>
  <c r="X1048" i="1"/>
  <c r="Z1048" i="1" s="1"/>
  <c r="X1049" i="1"/>
  <c r="X1050" i="1"/>
  <c r="Z1050" i="1" s="1"/>
  <c r="X1051" i="1"/>
  <c r="Z1051" i="1" s="1"/>
  <c r="X1052" i="1"/>
  <c r="Z1052" i="1" s="1"/>
  <c r="X1053" i="1"/>
  <c r="X1054" i="1"/>
  <c r="X1055" i="1"/>
  <c r="Z1055" i="1" s="1"/>
  <c r="X1056" i="1"/>
  <c r="Z1056" i="1" s="1"/>
  <c r="X1057" i="1"/>
  <c r="Z1057" i="1" s="1"/>
  <c r="X1058" i="1"/>
  <c r="Z1058" i="1" s="1"/>
  <c r="X1059" i="1"/>
  <c r="X1060" i="1"/>
  <c r="X1061" i="1"/>
  <c r="X1062" i="1"/>
  <c r="X1063" i="1"/>
  <c r="Z1063" i="1" s="1"/>
  <c r="X1064" i="1"/>
  <c r="Z1064" i="1" s="1"/>
  <c r="X1065" i="1"/>
  <c r="Z1065" i="1" s="1"/>
  <c r="X1066" i="1"/>
  <c r="X1067" i="1"/>
  <c r="X1068" i="1"/>
  <c r="X1069" i="1"/>
  <c r="X1070" i="1"/>
  <c r="X1071" i="1"/>
  <c r="Z1071" i="1" s="1"/>
  <c r="X1072" i="1"/>
  <c r="Z1072" i="1" s="1"/>
  <c r="X1073" i="1"/>
  <c r="Z1073" i="1" s="1"/>
  <c r="X1074" i="1"/>
  <c r="X1075" i="1"/>
  <c r="X1076" i="1"/>
  <c r="X1077" i="1"/>
  <c r="X1078" i="1"/>
  <c r="X1079" i="1"/>
  <c r="Z1079" i="1" s="1"/>
  <c r="X1080" i="1"/>
  <c r="Z1080" i="1" s="1"/>
  <c r="X1081" i="1"/>
  <c r="X1082" i="1"/>
  <c r="X1083" i="1"/>
  <c r="Z1083" i="1" s="1"/>
  <c r="X1084" i="1"/>
  <c r="Z1084" i="1" s="1"/>
  <c r="X1085" i="1"/>
  <c r="X1086" i="1"/>
  <c r="X1087" i="1"/>
  <c r="Z1087" i="1" s="1"/>
  <c r="X1088" i="1"/>
  <c r="Z1088" i="1" s="1"/>
  <c r="X1089" i="1"/>
  <c r="X1090" i="1"/>
  <c r="Y1090" i="1" s="1"/>
  <c r="X1091" i="1"/>
  <c r="X1092" i="1"/>
  <c r="Z1092" i="1" s="1"/>
  <c r="X1093" i="1"/>
  <c r="X1094" i="1"/>
  <c r="X1095" i="1"/>
  <c r="Z1095" i="1" s="1"/>
  <c r="X1096" i="1"/>
  <c r="Z1096" i="1" s="1"/>
  <c r="X1097" i="1"/>
  <c r="X1098" i="1"/>
  <c r="X1099" i="1"/>
  <c r="X1100" i="1"/>
  <c r="Z1100" i="1" s="1"/>
  <c r="X1101" i="1"/>
  <c r="X1102" i="1"/>
  <c r="X1103" i="1"/>
  <c r="Z1103" i="1" s="1"/>
  <c r="X1104" i="1"/>
  <c r="Z1104" i="1" s="1"/>
  <c r="X1105" i="1"/>
  <c r="X1106" i="1"/>
  <c r="Z1106" i="1" s="1"/>
  <c r="X1107" i="1"/>
  <c r="Z1107" i="1" s="1"/>
  <c r="X1108" i="1"/>
  <c r="Z1108" i="1" s="1"/>
  <c r="X1109" i="1"/>
  <c r="X1110" i="1"/>
  <c r="X1111" i="1"/>
  <c r="Z1111" i="1" s="1"/>
  <c r="X1112" i="1"/>
  <c r="Z1112" i="1" s="1"/>
  <c r="X1113" i="1"/>
  <c r="X1114" i="1"/>
  <c r="X1115" i="1"/>
  <c r="X1116" i="1"/>
  <c r="X1117" i="1"/>
  <c r="X1118" i="1"/>
  <c r="X1119" i="1"/>
  <c r="Z1119" i="1" s="1"/>
  <c r="X1120" i="1"/>
  <c r="Z1120" i="1" s="1"/>
  <c r="X1121" i="1"/>
  <c r="X1122" i="1"/>
  <c r="Z1122" i="1" s="1"/>
  <c r="X1123" i="1"/>
  <c r="X1124" i="1"/>
  <c r="Z1124" i="1" s="1"/>
  <c r="X1125" i="1"/>
  <c r="X1126" i="1"/>
  <c r="X1127" i="1"/>
  <c r="Z1127" i="1" s="1"/>
  <c r="X1128" i="1"/>
  <c r="Z1128" i="1" s="1"/>
  <c r="X1129" i="1"/>
  <c r="X1130" i="1"/>
  <c r="X1131" i="1"/>
  <c r="Z1131" i="1" s="1"/>
  <c r="X1132" i="1"/>
  <c r="Z1132" i="1" s="1"/>
  <c r="X1133" i="1"/>
  <c r="X1134" i="1"/>
  <c r="X1135" i="1"/>
  <c r="Z1135" i="1" s="1"/>
  <c r="X1136" i="1"/>
  <c r="Z1136" i="1" s="1"/>
  <c r="X1137" i="1"/>
  <c r="X1138" i="1"/>
  <c r="X1139" i="1"/>
  <c r="X1140" i="1"/>
  <c r="X1141" i="1"/>
  <c r="X1142" i="1"/>
  <c r="X1143" i="1"/>
  <c r="Z1143" i="1" s="1"/>
  <c r="X1144" i="1"/>
  <c r="Z1144" i="1" s="1"/>
  <c r="X1145" i="1"/>
  <c r="Z1145" i="1" s="1"/>
  <c r="X1146" i="1"/>
  <c r="Z1146" i="1" s="1"/>
  <c r="X1147" i="1"/>
  <c r="X1148" i="1"/>
  <c r="X1149" i="1"/>
  <c r="Z1149" i="1" s="1"/>
  <c r="X1150" i="1"/>
  <c r="X1151" i="1"/>
  <c r="Z1151" i="1" s="1"/>
  <c r="X1152" i="1"/>
  <c r="Z1152" i="1" s="1"/>
  <c r="X1153" i="1"/>
  <c r="X1154" i="1"/>
  <c r="X1155" i="1"/>
  <c r="X1156" i="1"/>
  <c r="Z1156" i="1" s="1"/>
  <c r="X1157" i="1"/>
  <c r="X1158" i="1"/>
  <c r="X1159" i="1"/>
  <c r="Z1159" i="1" s="1"/>
  <c r="X1160" i="1"/>
  <c r="Z1160" i="1" s="1"/>
  <c r="X1161" i="1"/>
  <c r="X1162" i="1"/>
  <c r="Z1162" i="1" s="1"/>
  <c r="X1163" i="1"/>
  <c r="X1164" i="1"/>
  <c r="Z1164" i="1" s="1"/>
  <c r="X1165" i="1"/>
  <c r="X1166" i="1"/>
  <c r="X1167" i="1"/>
  <c r="Z1167" i="1" s="1"/>
  <c r="X1168" i="1"/>
  <c r="Z1168" i="1" s="1"/>
  <c r="X1169" i="1"/>
  <c r="Z1169" i="1" s="1"/>
  <c r="X1170" i="1"/>
  <c r="Y1170" i="1" s="1"/>
  <c r="X1171" i="1"/>
  <c r="X1172" i="1"/>
  <c r="X1173" i="1"/>
  <c r="X1174" i="1"/>
  <c r="X1175" i="1"/>
  <c r="Z1175" i="1" s="1"/>
  <c r="X1176" i="1"/>
  <c r="Z1176" i="1" s="1"/>
  <c r="X1177" i="1"/>
  <c r="X1178" i="1"/>
  <c r="X1179" i="1"/>
  <c r="X1180" i="1"/>
  <c r="Z1180" i="1" s="1"/>
  <c r="X1181" i="1"/>
  <c r="X1182" i="1"/>
  <c r="X1183" i="1"/>
  <c r="Z1183" i="1" s="1"/>
  <c r="X1184" i="1"/>
  <c r="Z1184" i="1" s="1"/>
  <c r="X1185" i="1"/>
  <c r="X1186" i="1"/>
  <c r="Y1186" i="1" s="1"/>
  <c r="X1187" i="1"/>
  <c r="X1188" i="1"/>
  <c r="X1189" i="1"/>
  <c r="X1190" i="1"/>
  <c r="X1191" i="1"/>
  <c r="Z1191" i="1" s="1"/>
  <c r="X1192" i="1"/>
  <c r="Z1192" i="1" s="1"/>
  <c r="X1193" i="1"/>
  <c r="X1194" i="1"/>
  <c r="Y1194" i="1" s="1"/>
  <c r="X1195" i="1"/>
  <c r="X1196" i="1"/>
  <c r="Z1196" i="1" s="1"/>
  <c r="X1197" i="1"/>
  <c r="X1198" i="1"/>
  <c r="X1199" i="1"/>
  <c r="Z1199" i="1" s="1"/>
  <c r="X1200" i="1"/>
  <c r="Z1200" i="1" s="1"/>
  <c r="X1201" i="1"/>
  <c r="X1202" i="1"/>
  <c r="Y1202" i="1" s="1"/>
  <c r="X1203" i="1"/>
  <c r="X1204" i="1"/>
  <c r="Z1204" i="1" s="1"/>
  <c r="X1205" i="1"/>
  <c r="X1206" i="1"/>
  <c r="X1207" i="1"/>
  <c r="Z1207" i="1" s="1"/>
  <c r="X1208" i="1"/>
  <c r="Z1208" i="1" s="1"/>
  <c r="X1209" i="1"/>
  <c r="X1210" i="1"/>
  <c r="Z1210" i="1" s="1"/>
  <c r="X1211" i="1"/>
  <c r="X1212" i="1"/>
  <c r="X1213" i="1"/>
  <c r="X1214" i="1"/>
  <c r="X1215" i="1"/>
  <c r="Z1215" i="1" s="1"/>
  <c r="X1216" i="1"/>
  <c r="Z1216" i="1" s="1"/>
  <c r="X1217" i="1"/>
  <c r="X1218" i="1"/>
  <c r="Z1218" i="1" s="1"/>
  <c r="X1219" i="1"/>
  <c r="X1220" i="1"/>
  <c r="X1221" i="1"/>
  <c r="X1222" i="1"/>
  <c r="X1223" i="1"/>
  <c r="Z1223" i="1" s="1"/>
  <c r="X1224" i="1"/>
  <c r="Z1224" i="1" s="1"/>
  <c r="X1225" i="1"/>
  <c r="X1226" i="1"/>
  <c r="X1227" i="1"/>
  <c r="X1228" i="1"/>
  <c r="X1229" i="1"/>
  <c r="X1230" i="1"/>
  <c r="X1231" i="1"/>
  <c r="Z1231" i="1" s="1"/>
  <c r="X1232" i="1"/>
  <c r="Z1232" i="1" s="1"/>
  <c r="X1233" i="1"/>
  <c r="X1234" i="1"/>
  <c r="X1235" i="1"/>
  <c r="X1236" i="1"/>
  <c r="X1237" i="1"/>
  <c r="X1238" i="1"/>
  <c r="X1239" i="1"/>
  <c r="Z1239" i="1" s="1"/>
  <c r="X1240" i="1"/>
  <c r="Z1240" i="1" s="1"/>
  <c r="X1241" i="1"/>
  <c r="X1242" i="1"/>
  <c r="X1243" i="1"/>
  <c r="X1244" i="1"/>
  <c r="Z1244" i="1" s="1"/>
  <c r="X1245" i="1"/>
  <c r="X1246" i="1"/>
  <c r="X1247" i="1"/>
  <c r="Z1247" i="1" s="1"/>
  <c r="X1248" i="1"/>
  <c r="Z1248" i="1" s="1"/>
  <c r="X1249" i="1"/>
  <c r="Z1249" i="1" s="1"/>
  <c r="X1250" i="1"/>
  <c r="X1251" i="1"/>
  <c r="X1252" i="1"/>
  <c r="Z1252" i="1" s="1"/>
  <c r="X1253" i="1"/>
  <c r="X1254" i="1"/>
  <c r="X1255" i="1"/>
  <c r="Z1255" i="1" s="1"/>
  <c r="X1256" i="1"/>
  <c r="Z1256" i="1" s="1"/>
  <c r="X1257" i="1"/>
  <c r="X1258" i="1"/>
  <c r="X1259" i="1"/>
  <c r="Z1259" i="1" s="1"/>
  <c r="X1260" i="1"/>
  <c r="X1261" i="1"/>
  <c r="X1262" i="1"/>
  <c r="X1263" i="1"/>
  <c r="Z1263" i="1" s="1"/>
  <c r="X1264" i="1"/>
  <c r="X1265" i="1"/>
  <c r="X1266" i="1"/>
  <c r="X1267" i="1"/>
  <c r="Z1267" i="1" s="1"/>
  <c r="X1268" i="1"/>
  <c r="Z1268" i="1" s="1"/>
  <c r="X1269" i="1"/>
  <c r="X1270" i="1"/>
  <c r="X1271" i="1"/>
  <c r="Z1271" i="1" s="1"/>
  <c r="X1272" i="1"/>
  <c r="X1273" i="1"/>
  <c r="X1274" i="1"/>
  <c r="X1275" i="1"/>
  <c r="Z1275" i="1" s="1"/>
  <c r="X1276" i="1"/>
  <c r="X1277" i="1"/>
  <c r="X1278" i="1"/>
  <c r="X1279" i="1"/>
  <c r="Z1279" i="1" s="1"/>
  <c r="X1280" i="1"/>
  <c r="Z1280" i="1" s="1"/>
  <c r="X1281" i="1"/>
  <c r="Z1281" i="1" s="1"/>
  <c r="X1282" i="1"/>
  <c r="X1283" i="1"/>
  <c r="X1284" i="1"/>
  <c r="X1285" i="1"/>
  <c r="X1286" i="1"/>
  <c r="X1287" i="1"/>
  <c r="Z1287" i="1" s="1"/>
  <c r="X1288" i="1"/>
  <c r="Z1288" i="1" s="1"/>
  <c r="X1289" i="1"/>
  <c r="X1290" i="1"/>
  <c r="X1291" i="1"/>
  <c r="X1292" i="1"/>
  <c r="Z1292" i="1" s="1"/>
  <c r="X1293" i="1"/>
  <c r="X1294" i="1"/>
  <c r="X1295" i="1"/>
  <c r="Z1295" i="1" s="1"/>
  <c r="X1296" i="1"/>
  <c r="X1297" i="1"/>
  <c r="X1298" i="1"/>
  <c r="X1299" i="1"/>
  <c r="Z1299" i="1" s="1"/>
  <c r="X1300" i="1"/>
  <c r="X1301" i="1"/>
  <c r="X1302" i="1"/>
  <c r="X1303" i="1"/>
  <c r="Z1303" i="1" s="1"/>
  <c r="X1304" i="1"/>
  <c r="Z1304" i="1" s="1"/>
  <c r="X1305" i="1"/>
  <c r="X1306" i="1"/>
  <c r="Y1306" i="1" s="1"/>
  <c r="X1307" i="1"/>
  <c r="X1308" i="1"/>
  <c r="X1309" i="1"/>
  <c r="X1310" i="1"/>
  <c r="X1311" i="1"/>
  <c r="Z1311" i="1" s="1"/>
  <c r="X1312" i="1"/>
  <c r="Z1312" i="1" s="1"/>
  <c r="X1313" i="1"/>
  <c r="X1314" i="1"/>
  <c r="Y1314" i="1" s="1"/>
  <c r="X1315" i="1"/>
  <c r="X1316" i="1"/>
  <c r="Z1316" i="1" s="1"/>
  <c r="X1317" i="1"/>
  <c r="X1318" i="1"/>
  <c r="Z1318" i="1" s="1"/>
  <c r="X1319" i="1"/>
  <c r="Z1319" i="1" s="1"/>
  <c r="X1320" i="1"/>
  <c r="Z1320" i="1" s="1"/>
  <c r="X1321" i="1"/>
  <c r="Z1321" i="1" s="1"/>
  <c r="X1322" i="1"/>
  <c r="Z1322" i="1" s="1"/>
  <c r="X1323" i="1"/>
  <c r="Z1323" i="1" s="1"/>
  <c r="X1324" i="1"/>
  <c r="Z1324" i="1" s="1"/>
  <c r="X1325" i="1"/>
  <c r="X1326" i="1"/>
  <c r="X1327" i="1"/>
  <c r="Z1327" i="1" s="1"/>
  <c r="X1328" i="1"/>
  <c r="Z1328" i="1" s="1"/>
  <c r="X1329" i="1"/>
  <c r="Z1329" i="1" s="1"/>
  <c r="X1330" i="1"/>
  <c r="X1331" i="1"/>
  <c r="X1332" i="1"/>
  <c r="Z1332" i="1" s="1"/>
  <c r="X1333" i="1"/>
  <c r="X1334" i="1"/>
  <c r="X1335" i="1"/>
  <c r="Z1335" i="1" s="1"/>
  <c r="X1336" i="1"/>
  <c r="Z1336" i="1" s="1"/>
  <c r="X1337" i="1"/>
  <c r="Z1337" i="1" s="1"/>
  <c r="X1338" i="1"/>
  <c r="X1339" i="1"/>
  <c r="X1340" i="1"/>
  <c r="X1341" i="1"/>
  <c r="X1342" i="1"/>
  <c r="X1343" i="1"/>
  <c r="Z1343" i="1" s="1"/>
  <c r="X1344" i="1"/>
  <c r="X1345" i="1"/>
  <c r="X1346" i="1"/>
  <c r="X1347" i="1"/>
  <c r="X1348" i="1"/>
  <c r="Z1348" i="1" s="1"/>
  <c r="X1349" i="1"/>
  <c r="X1350" i="1"/>
  <c r="X1351" i="1"/>
  <c r="Z1351" i="1" s="1"/>
  <c r="X1352" i="1"/>
  <c r="Z1352" i="1" s="1"/>
  <c r="X1353" i="1"/>
  <c r="X1354" i="1"/>
  <c r="X1355" i="1"/>
  <c r="X1356" i="1"/>
  <c r="Z1356" i="1" s="1"/>
  <c r="X1357" i="1"/>
  <c r="X1358" i="1"/>
  <c r="X1359" i="1"/>
  <c r="Z1359" i="1" s="1"/>
  <c r="X1360" i="1"/>
  <c r="Z1360" i="1" s="1"/>
  <c r="X1361" i="1"/>
  <c r="X1362" i="1"/>
  <c r="X1363" i="1"/>
  <c r="X1364" i="1"/>
  <c r="X1365" i="1"/>
  <c r="X1366" i="1"/>
  <c r="X1367" i="1"/>
  <c r="Z1367" i="1" s="1"/>
  <c r="X1368" i="1"/>
  <c r="Z1368" i="1" s="1"/>
  <c r="X1369" i="1"/>
  <c r="Z1369" i="1" s="1"/>
  <c r="X1370" i="1"/>
  <c r="X1371" i="1"/>
  <c r="X1372" i="1"/>
  <c r="Z1372" i="1" s="1"/>
  <c r="X1373" i="1"/>
  <c r="X1374" i="1"/>
  <c r="X1375" i="1"/>
  <c r="Z1375" i="1" s="1"/>
  <c r="X1376" i="1"/>
  <c r="Z1376" i="1" s="1"/>
  <c r="X1377" i="1"/>
  <c r="X1378" i="1"/>
  <c r="X1379" i="1"/>
  <c r="X1380" i="1"/>
  <c r="X1381" i="1"/>
  <c r="X1382" i="1"/>
  <c r="X1383" i="1"/>
  <c r="Z1383" i="1" s="1"/>
  <c r="X1384" i="1"/>
  <c r="Z1384" i="1" s="1"/>
  <c r="X1385" i="1"/>
  <c r="X1386" i="1"/>
  <c r="Z1386" i="1" s="1"/>
  <c r="X1387" i="1"/>
  <c r="Z1387" i="1" s="1"/>
  <c r="X1388" i="1"/>
  <c r="Z1388" i="1" s="1"/>
  <c r="X1389" i="1"/>
  <c r="X1390" i="1"/>
  <c r="X1391" i="1"/>
  <c r="Z1391" i="1" s="1"/>
  <c r="X1392" i="1"/>
  <c r="Z1392" i="1" s="1"/>
  <c r="X1393" i="1"/>
  <c r="X1394" i="1"/>
  <c r="X1395" i="1"/>
  <c r="X1396" i="1"/>
  <c r="Z1396" i="1" s="1"/>
  <c r="X1397" i="1"/>
  <c r="X1398" i="1"/>
  <c r="X1399" i="1"/>
  <c r="Z1399" i="1" s="1"/>
  <c r="X1400" i="1"/>
  <c r="Z1400" i="1" s="1"/>
  <c r="X1401" i="1"/>
  <c r="X1402" i="1"/>
  <c r="X1403" i="1"/>
  <c r="X1404" i="1"/>
  <c r="Z1404" i="1" s="1"/>
  <c r="X1405" i="1"/>
  <c r="X1406" i="1"/>
  <c r="X1407" i="1"/>
  <c r="Z1407" i="1" s="1"/>
  <c r="X1408" i="1"/>
  <c r="Z1408" i="1" s="1"/>
  <c r="X1409" i="1"/>
  <c r="X1410" i="1"/>
  <c r="X1411" i="1"/>
  <c r="X1412" i="1"/>
  <c r="Z1412" i="1" s="1"/>
  <c r="X1413" i="1"/>
  <c r="X1414" i="1"/>
  <c r="X1415" i="1"/>
  <c r="Z1415" i="1" s="1"/>
  <c r="X1416" i="1"/>
  <c r="Z1416" i="1" s="1"/>
  <c r="X1417" i="1"/>
  <c r="X1418" i="1"/>
  <c r="Z1418" i="1" s="1"/>
  <c r="X1419" i="1"/>
  <c r="Z1419" i="1" s="1"/>
  <c r="X1420" i="1"/>
  <c r="Z1420" i="1" s="1"/>
  <c r="X1421" i="1"/>
  <c r="X1422" i="1"/>
  <c r="X1423" i="1"/>
  <c r="Z1423" i="1" s="1"/>
  <c r="X1424" i="1"/>
  <c r="X1425" i="1"/>
  <c r="X1426" i="1"/>
  <c r="X1427" i="1"/>
  <c r="X1428" i="1"/>
  <c r="Z1428" i="1" s="1"/>
  <c r="X1429" i="1"/>
  <c r="X1430" i="1"/>
  <c r="X1431" i="1"/>
  <c r="Z1431" i="1" s="1"/>
  <c r="X1432" i="1"/>
  <c r="X1433" i="1"/>
  <c r="X1434" i="1"/>
  <c r="X1435" i="1"/>
  <c r="X1436" i="1"/>
  <c r="Z1436" i="1" s="1"/>
  <c r="X1437" i="1"/>
  <c r="X1438" i="1"/>
  <c r="X1439" i="1"/>
  <c r="Z1439" i="1" s="1"/>
  <c r="X1440" i="1"/>
  <c r="Z1440" i="1" s="1"/>
  <c r="X1441" i="1"/>
  <c r="X1442" i="1"/>
  <c r="X1443" i="1"/>
  <c r="X1444" i="1"/>
  <c r="Z1444" i="1" s="1"/>
  <c r="X1445" i="1"/>
  <c r="X1446" i="1"/>
  <c r="X1447" i="1"/>
  <c r="Z1447" i="1" s="1"/>
  <c r="X1448" i="1"/>
  <c r="Z1448" i="1" s="1"/>
  <c r="X1449" i="1"/>
  <c r="X1450" i="1"/>
  <c r="X1451" i="1"/>
  <c r="X1452" i="1"/>
  <c r="X1453" i="1"/>
  <c r="X1454" i="1"/>
  <c r="X1455" i="1"/>
  <c r="Z1455" i="1" s="1"/>
  <c r="X1456" i="1"/>
  <c r="Z1456" i="1" s="1"/>
  <c r="X1457" i="1"/>
  <c r="Z1457" i="1" s="1"/>
  <c r="X1458" i="1"/>
  <c r="X1459" i="1"/>
  <c r="X1460" i="1"/>
  <c r="X1461" i="1"/>
  <c r="X1462" i="1"/>
  <c r="X1463" i="1"/>
  <c r="Z1463" i="1" s="1"/>
  <c r="X1464" i="1"/>
  <c r="Z1464" i="1" s="1"/>
  <c r="X1465" i="1"/>
  <c r="X1466" i="1"/>
  <c r="X1467" i="1"/>
  <c r="X1468" i="1"/>
  <c r="X1469" i="1"/>
  <c r="X1470" i="1"/>
  <c r="X1471" i="1"/>
  <c r="Z1471" i="1" s="1"/>
  <c r="X1472" i="1"/>
  <c r="Z1472" i="1" s="1"/>
  <c r="X1473" i="1"/>
  <c r="Z1473" i="1" s="1"/>
  <c r="X1474" i="1"/>
  <c r="X1475" i="1"/>
  <c r="Z1475" i="1" s="1"/>
  <c r="X1476" i="1"/>
  <c r="X1477" i="1"/>
  <c r="X1478" i="1"/>
  <c r="X1479" i="1"/>
  <c r="Z1479" i="1" s="1"/>
  <c r="X1480" i="1"/>
  <c r="Z1480" i="1" s="1"/>
  <c r="X1481" i="1"/>
  <c r="X1482" i="1"/>
  <c r="X1483" i="1"/>
  <c r="Z1483" i="1" s="1"/>
  <c r="X1484" i="1"/>
  <c r="X1485" i="1"/>
  <c r="X1486" i="1"/>
  <c r="X1487" i="1"/>
  <c r="Z1487" i="1" s="1"/>
  <c r="X1488" i="1"/>
  <c r="Z1488" i="1" s="1"/>
  <c r="X1489" i="1"/>
  <c r="X1490" i="1"/>
  <c r="X1491" i="1"/>
  <c r="X1492" i="1"/>
  <c r="X1493" i="1"/>
  <c r="X1494" i="1"/>
  <c r="X1495" i="1"/>
  <c r="Z1495" i="1" s="1"/>
  <c r="X1496" i="1"/>
  <c r="X1497" i="1"/>
  <c r="X1498" i="1"/>
  <c r="X1499" i="1"/>
  <c r="X1500" i="1"/>
  <c r="X1501" i="1"/>
  <c r="X1502" i="1"/>
  <c r="X1503" i="1"/>
  <c r="Z1503" i="1" s="1"/>
  <c r="X1504" i="1"/>
  <c r="X1505" i="1"/>
  <c r="X1506" i="1"/>
  <c r="X1507" i="1"/>
  <c r="X1508" i="1"/>
  <c r="X1509" i="1"/>
  <c r="X1510" i="1"/>
  <c r="X1511" i="1"/>
  <c r="Z1511" i="1" s="1"/>
  <c r="X1512" i="1"/>
  <c r="Z1512" i="1" s="1"/>
  <c r="X1513" i="1"/>
  <c r="X1514" i="1"/>
  <c r="X1515" i="1"/>
  <c r="Z1515" i="1" s="1"/>
  <c r="X1516" i="1"/>
  <c r="X1517" i="1"/>
  <c r="X1518" i="1"/>
  <c r="X1519" i="1"/>
  <c r="Z1519" i="1" s="1"/>
  <c r="X1520" i="1"/>
  <c r="Z1520" i="1" s="1"/>
  <c r="X1521" i="1"/>
  <c r="X1522" i="1"/>
  <c r="X1523" i="1"/>
  <c r="X1524" i="1"/>
  <c r="X1525" i="1"/>
  <c r="X1526" i="1"/>
  <c r="X1527" i="1"/>
  <c r="Z1527" i="1" s="1"/>
  <c r="X1528" i="1"/>
  <c r="X1529" i="1"/>
  <c r="X1530" i="1"/>
  <c r="X1531" i="1"/>
  <c r="X1532" i="1"/>
  <c r="X1533" i="1"/>
  <c r="X1534" i="1"/>
  <c r="X1535" i="1"/>
  <c r="Z1535" i="1" s="1"/>
  <c r="X1536" i="1"/>
  <c r="Z1536" i="1" s="1"/>
  <c r="X1537" i="1"/>
  <c r="X1538" i="1"/>
  <c r="Z1538" i="1" s="1"/>
  <c r="X1539" i="1"/>
  <c r="Z1539" i="1" s="1"/>
  <c r="X1540" i="1"/>
  <c r="X1541" i="1"/>
  <c r="X1542" i="1"/>
  <c r="X1543" i="1"/>
  <c r="Z1543" i="1" s="1"/>
  <c r="X1544" i="1"/>
  <c r="Z1544" i="1" s="1"/>
  <c r="X1545" i="1"/>
  <c r="X1546" i="1"/>
  <c r="X1547" i="1"/>
  <c r="X1548" i="1"/>
  <c r="Z1548" i="1" s="1"/>
  <c r="X1549" i="1"/>
  <c r="X1550" i="1"/>
  <c r="X1551" i="1"/>
  <c r="Z1551" i="1" s="1"/>
  <c r="X1552" i="1"/>
  <c r="Z1552" i="1" s="1"/>
  <c r="X1553" i="1"/>
  <c r="X1554" i="1"/>
  <c r="X1555" i="1"/>
  <c r="X1556" i="1"/>
  <c r="X1557" i="1"/>
  <c r="X1558" i="1"/>
  <c r="X1559" i="1"/>
  <c r="Z1559" i="1" s="1"/>
  <c r="X1560" i="1"/>
  <c r="X1561" i="1"/>
  <c r="X1562" i="1"/>
  <c r="X1563" i="1"/>
  <c r="X1564" i="1"/>
  <c r="X1565" i="1"/>
  <c r="X1566" i="1"/>
  <c r="X1567" i="1"/>
  <c r="Z1567" i="1" s="1"/>
  <c r="X1568" i="1"/>
  <c r="Z1568" i="1" s="1"/>
  <c r="X1569" i="1"/>
  <c r="X1570" i="1"/>
  <c r="X1571" i="1"/>
  <c r="X1572" i="1"/>
  <c r="X1573" i="1"/>
  <c r="X1574" i="1"/>
  <c r="X1575" i="1"/>
  <c r="Z1575" i="1" s="1"/>
  <c r="X1576" i="1"/>
  <c r="Z1576" i="1" s="1"/>
  <c r="X1577" i="1"/>
  <c r="X1578" i="1"/>
  <c r="X1579" i="1"/>
  <c r="Z1579" i="1" s="1"/>
  <c r="X1580" i="1"/>
  <c r="Z1580" i="1" s="1"/>
  <c r="X1581" i="1"/>
  <c r="X1582" i="1"/>
  <c r="X1583" i="1"/>
  <c r="Z1583" i="1" s="1"/>
  <c r="X1584" i="1"/>
  <c r="Z1584" i="1" s="1"/>
  <c r="X1585" i="1"/>
  <c r="X1586" i="1"/>
  <c r="Z1586" i="1" s="1"/>
  <c r="X1587" i="1"/>
  <c r="X1588" i="1"/>
  <c r="X1589" i="1"/>
  <c r="X1590" i="1"/>
  <c r="X1591" i="1"/>
  <c r="Z1591" i="1" s="1"/>
  <c r="X1592" i="1"/>
  <c r="Z1592" i="1" s="1"/>
  <c r="X1593" i="1"/>
  <c r="X1594" i="1"/>
  <c r="X1595" i="1"/>
  <c r="X1596" i="1"/>
  <c r="X1597" i="1"/>
  <c r="X1598" i="1"/>
  <c r="X1599" i="1"/>
  <c r="Z1599" i="1" s="1"/>
  <c r="X1600" i="1"/>
  <c r="Z1600" i="1" s="1"/>
  <c r="X1601" i="1"/>
  <c r="Z1601" i="1" s="1"/>
  <c r="X1602" i="1"/>
  <c r="X1603" i="1"/>
  <c r="X1604" i="1"/>
  <c r="X1605" i="1"/>
  <c r="X1606" i="1"/>
  <c r="X1607" i="1"/>
  <c r="Z1607" i="1" s="1"/>
  <c r="X1608" i="1"/>
  <c r="Z1608" i="1" s="1"/>
  <c r="X1609" i="1"/>
  <c r="Z1609" i="1" s="1"/>
  <c r="X1610" i="1"/>
  <c r="X1611" i="1"/>
  <c r="Z1611" i="1" s="1"/>
  <c r="X1612" i="1"/>
  <c r="X1613" i="1"/>
  <c r="X1614" i="1"/>
  <c r="X1615" i="1"/>
  <c r="Z1615" i="1" s="1"/>
  <c r="X1616" i="1"/>
  <c r="Z1616" i="1" s="1"/>
  <c r="X1617" i="1"/>
  <c r="Z1617" i="1" s="1"/>
  <c r="X1618" i="1"/>
  <c r="X1619" i="1"/>
  <c r="X1620" i="1"/>
  <c r="X1621" i="1"/>
  <c r="X1622" i="1"/>
  <c r="X1623" i="1"/>
  <c r="Z1623" i="1" s="1"/>
  <c r="X1624" i="1"/>
  <c r="X1625" i="1"/>
  <c r="X1626" i="1"/>
  <c r="X1627" i="1"/>
  <c r="X1628" i="1"/>
  <c r="X1629" i="1"/>
  <c r="X1630" i="1"/>
  <c r="X1631" i="1"/>
  <c r="Z1631" i="1" s="1"/>
  <c r="X1632" i="1"/>
  <c r="X1633" i="1"/>
  <c r="Z1633" i="1" s="1"/>
  <c r="X1634" i="1"/>
  <c r="Z1634" i="1" s="1"/>
  <c r="X1635" i="1"/>
  <c r="X1636" i="1"/>
  <c r="Z1636" i="1" s="1"/>
  <c r="X1637" i="1"/>
  <c r="X1638" i="1"/>
  <c r="X1639" i="1"/>
  <c r="Z1639" i="1" s="1"/>
  <c r="X1640" i="1"/>
  <c r="Z1640" i="1" s="1"/>
  <c r="X1641" i="1"/>
  <c r="X1642" i="1"/>
  <c r="X1643" i="1"/>
  <c r="X1644" i="1"/>
  <c r="Z1644" i="1" s="1"/>
  <c r="X1645" i="1"/>
  <c r="X1646" i="1"/>
  <c r="Z1646" i="1" s="1"/>
  <c r="X1647" i="1"/>
  <c r="Z1647" i="1" s="1"/>
  <c r="X1648" i="1"/>
  <c r="Z1648" i="1" s="1"/>
  <c r="X1649" i="1"/>
  <c r="X1650" i="1"/>
  <c r="X1651" i="1"/>
  <c r="X1652" i="1"/>
  <c r="X1653" i="1"/>
  <c r="X1654" i="1"/>
  <c r="X1655" i="1"/>
  <c r="Z1655" i="1" s="1"/>
  <c r="X1656" i="1"/>
  <c r="Z1656" i="1" s="1"/>
  <c r="X1657" i="1"/>
  <c r="Z1657" i="1" s="1"/>
  <c r="X1658" i="1"/>
  <c r="X1659" i="1"/>
  <c r="Z1659" i="1" s="1"/>
  <c r="X1660" i="1"/>
  <c r="Y1660" i="1" s="1"/>
  <c r="X1661" i="1"/>
  <c r="X1662" i="1"/>
  <c r="X1663" i="1"/>
  <c r="Z1663" i="1" s="1"/>
  <c r="X1664" i="1"/>
  <c r="Z1664" i="1" s="1"/>
  <c r="X1665" i="1"/>
  <c r="X1666" i="1"/>
  <c r="X1667" i="1"/>
  <c r="X1668" i="1"/>
  <c r="Y1668" i="1" s="1"/>
  <c r="X1669" i="1"/>
  <c r="X1670" i="1"/>
  <c r="X1671" i="1"/>
  <c r="Z1671" i="1" s="1"/>
  <c r="X1672" i="1"/>
  <c r="Z1672" i="1" s="1"/>
  <c r="X1673" i="1"/>
  <c r="X1674" i="1"/>
  <c r="X1675" i="1"/>
  <c r="X1676" i="1"/>
  <c r="Y1676" i="1" s="1"/>
  <c r="X1677" i="1"/>
  <c r="X1678" i="1"/>
  <c r="X1679" i="1"/>
  <c r="Z1679" i="1" s="1"/>
  <c r="X1680" i="1"/>
  <c r="Z1680" i="1" s="1"/>
  <c r="X1681" i="1"/>
  <c r="X1682" i="1"/>
  <c r="X1683" i="1"/>
  <c r="Z1683" i="1" s="1"/>
  <c r="Y1683" i="1"/>
  <c r="X1684" i="1"/>
  <c r="Z1684" i="1" s="1"/>
  <c r="X1685" i="1"/>
  <c r="X1686" i="1"/>
  <c r="X1687" i="1"/>
  <c r="Z1687" i="1" s="1"/>
  <c r="X1688" i="1"/>
  <c r="X1689" i="1"/>
  <c r="Z1689" i="1" s="1"/>
  <c r="X1690" i="1"/>
  <c r="Z1690" i="1" s="1"/>
  <c r="X1691" i="1"/>
  <c r="Y1691" i="1" s="1"/>
  <c r="X1692" i="1"/>
  <c r="Z1692" i="1" s="1"/>
  <c r="X1693" i="1"/>
  <c r="X1694" i="1"/>
  <c r="X1695" i="1"/>
  <c r="Z1695" i="1" s="1"/>
  <c r="X1696" i="1"/>
  <c r="X1697" i="1"/>
  <c r="X1698" i="1"/>
  <c r="X1699" i="1"/>
  <c r="X1700" i="1"/>
  <c r="Z1700" i="1" s="1"/>
  <c r="X1701" i="1"/>
  <c r="X1702" i="1"/>
  <c r="Z1702" i="1" s="1"/>
  <c r="X1703" i="1"/>
  <c r="Z1703" i="1" s="1"/>
  <c r="X1704" i="1"/>
  <c r="Z1704" i="1" s="1"/>
  <c r="X1705" i="1"/>
  <c r="X1706" i="1"/>
  <c r="Z1706" i="1" s="1"/>
  <c r="X1707" i="1"/>
  <c r="X1708" i="1"/>
  <c r="X1709" i="1"/>
  <c r="X1710" i="1"/>
  <c r="X1711" i="1"/>
  <c r="Z1711" i="1" s="1"/>
  <c r="X1712" i="1"/>
  <c r="Z1712" i="1" s="1"/>
  <c r="X1713" i="1"/>
  <c r="Z1713" i="1" s="1"/>
  <c r="X1714" i="1"/>
  <c r="X1715" i="1"/>
  <c r="Z1715" i="1" s="1"/>
  <c r="X1716" i="1"/>
  <c r="Y1716" i="1" s="1"/>
  <c r="X1717" i="1"/>
  <c r="X1718" i="1"/>
  <c r="Z1718" i="1" s="1"/>
  <c r="X1719" i="1"/>
  <c r="Z1719" i="1" s="1"/>
  <c r="X1720" i="1"/>
  <c r="Z1720" i="1" s="1"/>
  <c r="X1721" i="1"/>
  <c r="X1722" i="1"/>
  <c r="X1723" i="1"/>
  <c r="Y1723" i="1" s="1"/>
  <c r="X1724" i="1"/>
  <c r="X1725" i="1"/>
  <c r="X1726" i="1"/>
  <c r="X1727" i="1"/>
  <c r="Z1727" i="1" s="1"/>
  <c r="X1728" i="1"/>
  <c r="Z1728" i="1" s="1"/>
  <c r="X1729" i="1"/>
  <c r="X1730" i="1"/>
  <c r="X1731" i="1"/>
  <c r="Y1731" i="1" s="1"/>
  <c r="X1732" i="1"/>
  <c r="Y1732" i="1" s="1"/>
  <c r="X1733" i="1"/>
  <c r="X1734" i="1"/>
  <c r="X1735" i="1"/>
  <c r="Z1735" i="1" s="1"/>
  <c r="X1736" i="1"/>
  <c r="Z1736" i="1" s="1"/>
  <c r="X1737" i="1"/>
  <c r="X1738" i="1"/>
  <c r="Z1738" i="1" s="1"/>
  <c r="X1739" i="1"/>
  <c r="Y1739" i="1" s="1"/>
  <c r="X1740" i="1"/>
  <c r="Z1740" i="1" s="1"/>
  <c r="X1741" i="1"/>
  <c r="X1742" i="1"/>
  <c r="X1743" i="1"/>
  <c r="Z1743" i="1" s="1"/>
  <c r="X1744" i="1"/>
  <c r="Z1744" i="1" s="1"/>
  <c r="X1745" i="1"/>
  <c r="X1746" i="1"/>
  <c r="Z1746" i="1" s="1"/>
  <c r="X1747" i="1"/>
  <c r="Y1747" i="1" s="1"/>
  <c r="X1748" i="1"/>
  <c r="Z1748" i="1" s="1"/>
  <c r="X1749" i="1"/>
  <c r="X1750" i="1"/>
  <c r="X1751" i="1"/>
  <c r="Z1751" i="1" s="1"/>
  <c r="X1752" i="1"/>
  <c r="X1753" i="1"/>
  <c r="X1754" i="1"/>
  <c r="Z1754" i="1" s="1"/>
  <c r="X1755" i="1"/>
  <c r="Y1755" i="1" s="1"/>
  <c r="X1756" i="1"/>
  <c r="Z1756" i="1" s="1"/>
  <c r="X1757" i="1"/>
  <c r="X1758" i="1"/>
  <c r="X1759" i="1"/>
  <c r="Z1759" i="1" s="1"/>
  <c r="X1760" i="1"/>
  <c r="Z1760" i="1" s="1"/>
  <c r="X1761" i="1"/>
  <c r="X1762" i="1"/>
  <c r="Z1762" i="1" s="1"/>
  <c r="X1763" i="1"/>
  <c r="X1764" i="1"/>
  <c r="Y1764" i="1" s="1"/>
  <c r="X1765" i="1"/>
  <c r="X1766" i="1"/>
  <c r="X1767" i="1"/>
  <c r="Z1767" i="1" s="1"/>
  <c r="X1768" i="1"/>
  <c r="X1769" i="1"/>
  <c r="X1770" i="1"/>
  <c r="Y1770" i="1" s="1"/>
  <c r="X1771" i="1"/>
  <c r="X1772" i="1"/>
  <c r="X1773" i="1"/>
  <c r="X1774" i="1"/>
  <c r="X1775" i="1"/>
  <c r="Z1775" i="1" s="1"/>
  <c r="X1776" i="1"/>
  <c r="X1777" i="1"/>
  <c r="X1778" i="1"/>
  <c r="Y1778" i="1" s="1"/>
  <c r="X1779" i="1"/>
  <c r="Z1779" i="1" s="1"/>
  <c r="X1780" i="1"/>
  <c r="Z1780" i="1" s="1"/>
  <c r="X1781" i="1"/>
  <c r="X1782" i="1"/>
  <c r="X1783" i="1"/>
  <c r="Z1783" i="1" s="1"/>
  <c r="X1784" i="1"/>
  <c r="Z1784" i="1" s="1"/>
  <c r="X1785" i="1"/>
  <c r="Z1785" i="1" s="1"/>
  <c r="X1786" i="1"/>
  <c r="Y1786" i="1" s="1"/>
  <c r="X1787" i="1"/>
  <c r="Z1787" i="1" s="1"/>
  <c r="X1788" i="1"/>
  <c r="Z1788" i="1" s="1"/>
  <c r="X1789" i="1"/>
  <c r="X1790" i="1"/>
  <c r="X1791" i="1"/>
  <c r="Z1791" i="1" s="1"/>
  <c r="X1792" i="1"/>
  <c r="Z1792" i="1" s="1"/>
  <c r="X1793" i="1"/>
  <c r="X1794" i="1"/>
  <c r="X1795" i="1"/>
  <c r="X1796" i="1"/>
  <c r="X1797" i="1"/>
  <c r="X1798" i="1"/>
  <c r="X1799" i="1"/>
  <c r="Z1799" i="1" s="1"/>
  <c r="X1800" i="1"/>
  <c r="Z1800" i="1" s="1"/>
  <c r="X1801" i="1"/>
  <c r="X1802" i="1"/>
  <c r="Y1802" i="1" s="1"/>
  <c r="X1803" i="1"/>
  <c r="Y1803" i="1" s="1"/>
  <c r="X1804" i="1"/>
  <c r="X1805" i="1"/>
  <c r="X1806" i="1"/>
  <c r="X1807" i="1"/>
  <c r="Z1807" i="1" s="1"/>
  <c r="X1808" i="1"/>
  <c r="X1809" i="1"/>
  <c r="Z1809" i="1" s="1"/>
  <c r="X1810" i="1"/>
  <c r="Y1810" i="1" s="1"/>
  <c r="X1811" i="1"/>
  <c r="X1812" i="1"/>
  <c r="Z1812" i="1" s="1"/>
  <c r="X1813" i="1"/>
  <c r="X1814" i="1"/>
  <c r="X1815" i="1"/>
  <c r="Z1815" i="1" s="1"/>
  <c r="X1816" i="1"/>
  <c r="Z1816" i="1" s="1"/>
  <c r="X1817" i="1"/>
  <c r="X1818" i="1"/>
  <c r="Y1818" i="1" s="1"/>
  <c r="X1819" i="1"/>
  <c r="X1820" i="1"/>
  <c r="X1821" i="1"/>
  <c r="X1822" i="1"/>
  <c r="X1823" i="1"/>
  <c r="Z1823" i="1" s="1"/>
  <c r="X1824" i="1"/>
  <c r="Z1824" i="1" s="1"/>
  <c r="X1825" i="1"/>
  <c r="X1826" i="1"/>
  <c r="X1827" i="1"/>
  <c r="X1828" i="1"/>
  <c r="X1829" i="1"/>
  <c r="X1830" i="1"/>
  <c r="X1831" i="1"/>
  <c r="Z1831" i="1" s="1"/>
  <c r="X1832" i="1"/>
  <c r="X1833" i="1"/>
  <c r="X1834" i="1"/>
  <c r="Y1834" i="1" s="1"/>
  <c r="X1835" i="1"/>
  <c r="Z1835" i="1" s="1"/>
  <c r="X1836" i="1"/>
  <c r="X1837" i="1"/>
  <c r="X1838" i="1"/>
  <c r="X1839" i="1"/>
  <c r="Z1839" i="1" s="1"/>
  <c r="X1840" i="1"/>
  <c r="X1841" i="1"/>
  <c r="X1842" i="1"/>
  <c r="Y1842" i="1" s="1"/>
  <c r="X1843" i="1"/>
  <c r="X1844" i="1"/>
  <c r="X1845" i="1"/>
  <c r="X1846" i="1"/>
  <c r="X1847" i="1"/>
  <c r="Z1847" i="1" s="1"/>
  <c r="X1848" i="1"/>
  <c r="Z1848" i="1" s="1"/>
  <c r="X1849" i="1"/>
  <c r="X1850" i="1"/>
  <c r="Y1850" i="1" s="1"/>
  <c r="X1851" i="1"/>
  <c r="X1852" i="1"/>
  <c r="X1853" i="1"/>
  <c r="X1854" i="1"/>
  <c r="X1855" i="1"/>
  <c r="Z1855" i="1" s="1"/>
  <c r="X1856" i="1"/>
  <c r="Z1856" i="1" s="1"/>
  <c r="X1857" i="1"/>
  <c r="X1858" i="1"/>
  <c r="Z1858" i="1" s="1"/>
  <c r="X1859" i="1"/>
  <c r="X1860" i="1"/>
  <c r="Z1860" i="1" s="1"/>
  <c r="X1861" i="1"/>
  <c r="X1862" i="1"/>
  <c r="X1863" i="1"/>
  <c r="Z1863" i="1" s="1"/>
  <c r="X1864" i="1"/>
  <c r="Z1864" i="1" s="1"/>
  <c r="X1865" i="1"/>
  <c r="X1866" i="1"/>
  <c r="X1867" i="1"/>
  <c r="Z1867" i="1" s="1"/>
  <c r="X1868" i="1"/>
  <c r="X1869" i="1"/>
  <c r="X1870" i="1"/>
  <c r="X1871" i="1"/>
  <c r="Z1871" i="1" s="1"/>
  <c r="X1872" i="1"/>
  <c r="X1873" i="1"/>
  <c r="X1874" i="1"/>
  <c r="Y1874" i="1" s="1"/>
  <c r="X1875" i="1"/>
  <c r="Y1875" i="1" s="1"/>
  <c r="X1876" i="1"/>
  <c r="Z1876" i="1" s="1"/>
  <c r="X1877" i="1"/>
  <c r="X1878" i="1"/>
  <c r="X1879" i="1"/>
  <c r="Z1879" i="1" s="1"/>
  <c r="X1880" i="1"/>
  <c r="Z1880" i="1" s="1"/>
  <c r="X1881" i="1"/>
  <c r="X1882" i="1"/>
  <c r="Y1882" i="1" s="1"/>
  <c r="X1883" i="1"/>
  <c r="X1884" i="1"/>
  <c r="X1885" i="1"/>
  <c r="X1886" i="1"/>
  <c r="X1887" i="1"/>
  <c r="Z1887" i="1" s="1"/>
  <c r="X1888" i="1"/>
  <c r="Z1888" i="1" s="1"/>
  <c r="X1889" i="1"/>
  <c r="X1890" i="1"/>
  <c r="Z1890" i="1" s="1"/>
  <c r="X1891" i="1"/>
  <c r="X1892" i="1"/>
  <c r="X1893" i="1"/>
  <c r="X1894" i="1"/>
  <c r="Z1894" i="1" s="1"/>
  <c r="X1895" i="1"/>
  <c r="Z1895" i="1" s="1"/>
  <c r="X1896" i="1"/>
  <c r="Z1896" i="1" s="1"/>
  <c r="X1897" i="1"/>
  <c r="X1898" i="1"/>
  <c r="Y1898" i="1" s="1"/>
  <c r="X1899" i="1"/>
  <c r="Z1899" i="1" s="1"/>
  <c r="X1900" i="1"/>
  <c r="X1901" i="1"/>
  <c r="X1902" i="1"/>
  <c r="X1903" i="1"/>
  <c r="Z1903" i="1" s="1"/>
  <c r="X1904" i="1"/>
  <c r="Z1904" i="1" s="1"/>
  <c r="X1905" i="1"/>
  <c r="X1906" i="1"/>
  <c r="Y1906" i="1" s="1"/>
  <c r="X1907" i="1"/>
  <c r="Z1907" i="1" s="1"/>
  <c r="X1908" i="1"/>
  <c r="X1909" i="1"/>
  <c r="X1910" i="1"/>
  <c r="X1911" i="1"/>
  <c r="Z1911" i="1" s="1"/>
  <c r="X1912" i="1"/>
  <c r="Z1912" i="1" s="1"/>
  <c r="X1913" i="1"/>
  <c r="X1914" i="1"/>
  <c r="X1915" i="1"/>
  <c r="Z1915" i="1" s="1"/>
  <c r="X1916" i="1"/>
  <c r="X1917" i="1"/>
  <c r="X1918" i="1"/>
  <c r="X1919" i="1"/>
  <c r="X1920" i="1"/>
  <c r="Z1920" i="1" s="1"/>
  <c r="X1921" i="1"/>
  <c r="X1922" i="1"/>
  <c r="Y1922" i="1" s="1"/>
  <c r="X1923" i="1"/>
  <c r="Z1923" i="1" s="1"/>
  <c r="X1924" i="1"/>
  <c r="Z1924" i="1" s="1"/>
  <c r="X1925" i="1"/>
  <c r="X1926" i="1"/>
  <c r="Z1926" i="1" s="1"/>
  <c r="X1927" i="1"/>
  <c r="Z1927" i="1" s="1"/>
  <c r="X1928" i="1"/>
  <c r="Z1928" i="1" s="1"/>
  <c r="X1929" i="1"/>
  <c r="X1930" i="1"/>
  <c r="X1931" i="1"/>
  <c r="Z1931" i="1" s="1"/>
  <c r="X1932" i="1"/>
  <c r="X1933" i="1"/>
  <c r="X1934" i="1"/>
  <c r="X1935" i="1"/>
  <c r="Z1935" i="1" s="1"/>
  <c r="X1936" i="1"/>
  <c r="Z1936" i="1" s="1"/>
  <c r="X1937" i="1"/>
  <c r="Z1937" i="1" s="1"/>
  <c r="X1938" i="1"/>
  <c r="Z1938" i="1" s="1"/>
  <c r="X1939" i="1"/>
  <c r="X1940" i="1"/>
  <c r="Z1940" i="1" s="1"/>
  <c r="X1941" i="1"/>
  <c r="X1942" i="1"/>
  <c r="X1943" i="1"/>
  <c r="Z1943" i="1" s="1"/>
  <c r="Z17" i="1"/>
  <c r="Z26" i="1"/>
  <c r="Z39" i="1"/>
  <c r="Z47" i="1"/>
  <c r="Z53" i="1"/>
  <c r="Z58" i="1"/>
  <c r="Z59" i="1"/>
  <c r="Z60" i="1"/>
  <c r="Z68" i="1"/>
  <c r="Z70" i="1"/>
  <c r="Z76" i="1"/>
  <c r="Z82" i="1"/>
  <c r="Z84" i="1"/>
  <c r="Z90" i="1"/>
  <c r="Z92" i="1"/>
  <c r="Z134" i="1"/>
  <c r="Z138" i="1"/>
  <c r="Z140" i="1"/>
  <c r="Z157" i="1"/>
  <c r="Z165" i="1"/>
  <c r="Z181" i="1"/>
  <c r="Z195" i="1"/>
  <c r="Z253" i="1"/>
  <c r="Z258" i="1"/>
  <c r="Z278" i="1"/>
  <c r="Z282" i="1"/>
  <c r="Z294" i="1"/>
  <c r="Z314" i="1"/>
  <c r="Z317" i="1"/>
  <c r="Z324" i="1"/>
  <c r="Z341" i="1"/>
  <c r="Z346" i="1"/>
  <c r="Z349" i="1"/>
  <c r="Z378" i="1"/>
  <c r="Z397" i="1"/>
  <c r="Z405" i="1"/>
  <c r="Z406" i="1"/>
  <c r="Z414" i="1"/>
  <c r="Z437" i="1"/>
  <c r="Z469" i="1"/>
  <c r="Z476" i="1"/>
  <c r="Z485" i="1"/>
  <c r="Z492" i="1"/>
  <c r="Z517" i="1"/>
  <c r="Z519" i="1"/>
  <c r="Z542" i="1"/>
  <c r="Z566" i="1"/>
  <c r="Z581" i="1"/>
  <c r="Z590" i="1"/>
  <c r="Z614" i="1"/>
  <c r="Z621" i="1"/>
  <c r="Z629" i="1"/>
  <c r="Z630" i="1"/>
  <c r="Z650" i="1"/>
  <c r="Z662" i="1"/>
  <c r="Z675" i="1"/>
  <c r="Z687" i="1"/>
  <c r="Z693" i="1"/>
  <c r="Z714" i="1"/>
  <c r="Z726" i="1"/>
  <c r="Z740" i="1"/>
  <c r="Z741" i="1"/>
  <c r="Z749" i="1"/>
  <c r="Z757" i="1"/>
  <c r="Z758" i="1"/>
  <c r="Z781" i="1"/>
  <c r="Z789" i="1"/>
  <c r="Z797" i="1"/>
  <c r="Z798" i="1"/>
  <c r="Z821" i="1"/>
  <c r="Z830" i="1"/>
  <c r="Z837" i="1"/>
  <c r="Z838" i="1"/>
  <c r="Z845" i="1"/>
  <c r="Z851" i="1"/>
  <c r="Z861" i="1"/>
  <c r="Z869" i="1"/>
  <c r="Z892" i="1"/>
  <c r="Z893" i="1"/>
  <c r="Z906" i="1"/>
  <c r="Z909" i="1"/>
  <c r="Z917" i="1"/>
  <c r="Z929" i="1"/>
  <c r="Z938" i="1"/>
  <c r="Z950" i="1"/>
  <c r="Z953" i="1"/>
  <c r="Z977" i="1"/>
  <c r="Z1009" i="1"/>
  <c r="Z1025" i="1"/>
  <c r="Z1061" i="1"/>
  <c r="Z1066" i="1"/>
  <c r="Z1068" i="1"/>
  <c r="Z1114" i="1"/>
  <c r="Z1116" i="1"/>
  <c r="Z1130" i="1"/>
  <c r="Z1133" i="1"/>
  <c r="Z1166" i="1"/>
  <c r="Z1174" i="1"/>
  <c r="Z1236" i="1"/>
  <c r="Z1264" i="1"/>
  <c r="Z1302" i="1"/>
  <c r="Z1310" i="1"/>
  <c r="Z1330" i="1"/>
  <c r="Z1340" i="1"/>
  <c r="Z1362" i="1"/>
  <c r="Z1365" i="1"/>
  <c r="Z1370" i="1"/>
  <c r="Z1402" i="1"/>
  <c r="Z1411" i="1"/>
  <c r="Z1452" i="1"/>
  <c r="Z1528" i="1"/>
  <c r="Z1546" i="1"/>
  <c r="Z1562" i="1"/>
  <c r="Z1602" i="1"/>
  <c r="Z1603" i="1"/>
  <c r="Z1650" i="1"/>
  <c r="Z1705" i="1"/>
  <c r="Z1763" i="1"/>
  <c r="Z1766" i="1"/>
  <c r="Z1768" i="1"/>
  <c r="Z1777" i="1"/>
  <c r="Z1793" i="1"/>
  <c r="Z1828" i="1"/>
  <c r="Z1865" i="1"/>
  <c r="Z1905" i="1"/>
  <c r="Z1929" i="1"/>
  <c r="G8" i="5"/>
  <c r="G9" i="5"/>
  <c r="G10" i="5"/>
  <c r="G11" i="5"/>
  <c r="G12" i="5"/>
  <c r="G13" i="5"/>
  <c r="G14" i="5"/>
  <c r="G15" i="5"/>
  <c r="G16" i="5"/>
  <c r="G17" i="5"/>
  <c r="G18" i="5"/>
  <c r="G1944" i="5"/>
  <c r="G7" i="5"/>
  <c r="F8" i="5"/>
  <c r="F9" i="5"/>
  <c r="F10" i="5"/>
  <c r="F11" i="5"/>
  <c r="F12" i="5"/>
  <c r="F13" i="5"/>
  <c r="F14" i="5"/>
  <c r="F15" i="5"/>
  <c r="F16" i="5"/>
  <c r="F17" i="5"/>
  <c r="F18" i="5"/>
  <c r="F1944" i="5"/>
  <c r="F7" i="5"/>
  <c r="E8" i="5"/>
  <c r="E9" i="5"/>
  <c r="E10" i="5"/>
  <c r="E11" i="5"/>
  <c r="E12" i="5"/>
  <c r="E13" i="5"/>
  <c r="E14" i="5"/>
  <c r="E15" i="5"/>
  <c r="E16" i="5"/>
  <c r="E17" i="5"/>
  <c r="E18" i="5"/>
  <c r="E7" i="5"/>
  <c r="D24" i="4"/>
  <c r="J2" i="1"/>
  <c r="K2" i="1"/>
  <c r="L2"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U2" i="1"/>
  <c r="C20" i="4" s="1"/>
  <c r="T2" i="1"/>
  <c r="C19" i="4" s="1"/>
  <c r="S2" i="1"/>
  <c r="C18" i="4" s="1"/>
  <c r="R2" i="1"/>
  <c r="C17" i="4" s="1"/>
  <c r="Q2" i="1"/>
  <c r="C16" i="4" s="1"/>
  <c r="P2" i="1"/>
  <c r="C15" i="4" s="1"/>
  <c r="H2" i="1"/>
  <c r="G2" i="1"/>
  <c r="D15" i="4"/>
  <c r="D16" i="4"/>
  <c r="D17" i="4"/>
  <c r="D18" i="4"/>
  <c r="D19" i="4"/>
  <c r="D20" i="4"/>
  <c r="E25" i="4"/>
  <c r="E26" i="4"/>
  <c r="E27" i="4"/>
  <c r="E28" i="4"/>
  <c r="E29" i="4"/>
  <c r="E30" i="4"/>
  <c r="E31" i="4"/>
  <c r="E32" i="4"/>
  <c r="E33" i="4"/>
  <c r="E34" i="4"/>
  <c r="E24" i="4"/>
  <c r="D25" i="4"/>
  <c r="D26" i="4"/>
  <c r="D27" i="4"/>
  <c r="D28" i="4"/>
  <c r="D29" i="4"/>
  <c r="D30" i="4"/>
  <c r="D31" i="4"/>
  <c r="D32" i="4"/>
  <c r="D33" i="4"/>
  <c r="D34" i="4"/>
  <c r="C25" i="4"/>
  <c r="C26" i="4"/>
  <c r="C27" i="4"/>
  <c r="C28" i="4"/>
  <c r="C29" i="4"/>
  <c r="C30" i="4"/>
  <c r="C31" i="4"/>
  <c r="C32" i="4"/>
  <c r="C33" i="4"/>
  <c r="C34" i="4"/>
  <c r="C24" i="4"/>
  <c r="Z1818" i="1" l="1"/>
  <c r="Y1941" i="1"/>
  <c r="Y1933" i="1"/>
  <c r="Y1925" i="1"/>
  <c r="Y1917" i="1"/>
  <c r="Y1909" i="1"/>
  <c r="Y1901" i="1"/>
  <c r="Y1893" i="1"/>
  <c r="Y1885" i="1"/>
  <c r="Y1877" i="1"/>
  <c r="Y1869" i="1"/>
  <c r="Y1861" i="1"/>
  <c r="Y1853" i="1"/>
  <c r="Y1845" i="1"/>
  <c r="Y1837" i="1"/>
  <c r="Y1829" i="1"/>
  <c r="Y1821" i="1"/>
  <c r="Y1813" i="1"/>
  <c r="Y1805" i="1"/>
  <c r="Y1797" i="1"/>
  <c r="Y1789" i="1"/>
  <c r="Y1781" i="1"/>
  <c r="Y1773" i="1"/>
  <c r="Y1765" i="1"/>
  <c r="Y1757" i="1"/>
  <c r="Y1741" i="1"/>
  <c r="Y1733" i="1"/>
  <c r="Y1725" i="1"/>
  <c r="Y1717" i="1"/>
  <c r="Z1731" i="1"/>
  <c r="Y1669" i="1"/>
  <c r="Y1661" i="1"/>
  <c r="Y1653" i="1"/>
  <c r="Y1645" i="1"/>
  <c r="Y1637" i="1"/>
  <c r="Y1629" i="1"/>
  <c r="Y1621" i="1"/>
  <c r="Y1597" i="1"/>
  <c r="Y1589" i="1"/>
  <c r="Y1573" i="1"/>
  <c r="Y1557" i="1"/>
  <c r="Y1541" i="1"/>
  <c r="Y1533" i="1"/>
  <c r="Y1517" i="1"/>
  <c r="Y1509" i="1"/>
  <c r="Y1493" i="1"/>
  <c r="Y1477" i="1"/>
  <c r="Y1469" i="1"/>
  <c r="Y1453" i="1"/>
  <c r="Y1445" i="1"/>
  <c r="Y1437" i="1"/>
  <c r="Y1429" i="1"/>
  <c r="Y1421" i="1"/>
  <c r="Y1405" i="1"/>
  <c r="Y1397" i="1"/>
  <c r="Y1389" i="1"/>
  <c r="Y1381" i="1"/>
  <c r="Y1373" i="1"/>
  <c r="Y1365" i="1"/>
  <c r="Y1349" i="1"/>
  <c r="Y1341" i="1"/>
  <c r="Y1325" i="1"/>
  <c r="Y1309" i="1"/>
  <c r="Z932" i="1"/>
  <c r="Z1770" i="1"/>
  <c r="Y82" i="1"/>
  <c r="Y17" i="1"/>
  <c r="Y1313" i="1"/>
  <c r="Y1217" i="1"/>
  <c r="Y1161" i="1"/>
  <c r="Y1153" i="1"/>
  <c r="Y1129" i="1"/>
  <c r="Y1097" i="1"/>
  <c r="Y1089" i="1"/>
  <c r="Y929" i="1"/>
  <c r="Y849" i="1"/>
  <c r="Y833" i="1"/>
  <c r="Y825" i="1"/>
  <c r="Y817" i="1"/>
  <c r="Y681" i="1"/>
  <c r="Y673" i="1"/>
  <c r="Y665" i="1"/>
  <c r="Y657" i="1"/>
  <c r="Y1301" i="1"/>
  <c r="Y1229" i="1"/>
  <c r="Y1173" i="1"/>
  <c r="Y1141" i="1"/>
  <c r="Y1133" i="1"/>
  <c r="Y1117" i="1"/>
  <c r="Y1085" i="1"/>
  <c r="Y1069" i="1"/>
  <c r="Y1061" i="1"/>
  <c r="Y1029" i="1"/>
  <c r="Y1021" i="1"/>
  <c r="Y1013" i="1"/>
  <c r="Y1005" i="1"/>
  <c r="Y997" i="1"/>
  <c r="Y989" i="1"/>
  <c r="Y973" i="1"/>
  <c r="Y949" i="1"/>
  <c r="Y941" i="1"/>
  <c r="Y933" i="1"/>
  <c r="Y917" i="1"/>
  <c r="Y909" i="1"/>
  <c r="Y893" i="1"/>
  <c r="Y885" i="1"/>
  <c r="Y869" i="1"/>
  <c r="Y861" i="1"/>
  <c r="Y853" i="1"/>
  <c r="Y845" i="1"/>
  <c r="Y837" i="1"/>
  <c r="Y821" i="1"/>
  <c r="Y805" i="1"/>
  <c r="Y797" i="1"/>
  <c r="Y789" i="1"/>
  <c r="Y781" i="1"/>
  <c r="Y765" i="1"/>
  <c r="Y757" i="1"/>
  <c r="Y749" i="1"/>
  <c r="Y741" i="1"/>
  <c r="Y725" i="1"/>
  <c r="Y701" i="1"/>
  <c r="Y693" i="1"/>
  <c r="Y685" i="1"/>
  <c r="Y677" i="1"/>
  <c r="Y669" i="1"/>
  <c r="Y661" i="1"/>
  <c r="Y653" i="1"/>
  <c r="Y645" i="1"/>
  <c r="Y629" i="1"/>
  <c r="Y621" i="1"/>
  <c r="Y605" i="1"/>
  <c r="Y581" i="1"/>
  <c r="Y573" i="1"/>
  <c r="Y525" i="1"/>
  <c r="Y517" i="1"/>
  <c r="Y509" i="1"/>
  <c r="Y493" i="1"/>
  <c r="Y485" i="1"/>
  <c r="Y469" i="1"/>
  <c r="Y453" i="1"/>
  <c r="Y437" i="1"/>
  <c r="Y429" i="1"/>
  <c r="Y413" i="1"/>
  <c r="Y405" i="1"/>
  <c r="Y397" i="1"/>
  <c r="Y389" i="1"/>
  <c r="Y373" i="1"/>
  <c r="Y365" i="1"/>
  <c r="Y357" i="1"/>
  <c r="Y349" i="1"/>
  <c r="Y341" i="1"/>
  <c r="Y333" i="1"/>
  <c r="Y317" i="1"/>
  <c r="Y309" i="1"/>
  <c r="Y301" i="1"/>
  <c r="Y293" i="1"/>
  <c r="Y285" i="1"/>
  <c r="Y261" i="1"/>
  <c r="Y253" i="1"/>
  <c r="Y245" i="1"/>
  <c r="Y229" i="1"/>
  <c r="Y189" i="1"/>
  <c r="Y181" i="1"/>
  <c r="Y165" i="1"/>
  <c r="Y157" i="1"/>
  <c r="Y149" i="1"/>
  <c r="Y125" i="1"/>
  <c r="Y100" i="1"/>
  <c r="Y641" i="1"/>
  <c r="Y633" i="1"/>
  <c r="Y617" i="1"/>
  <c r="Y609" i="1"/>
  <c r="Y601" i="1"/>
  <c r="Y593" i="1"/>
  <c r="Y585" i="1"/>
  <c r="Y577" i="1"/>
  <c r="Y537" i="1"/>
  <c r="Y529" i="1"/>
  <c r="Y489" i="1"/>
  <c r="Y481" i="1"/>
  <c r="Y473" i="1"/>
  <c r="Y433" i="1"/>
  <c r="Y417" i="1"/>
  <c r="Y409" i="1"/>
  <c r="Y393" i="1"/>
  <c r="Y385" i="1"/>
  <c r="Y377" i="1"/>
  <c r="Y353" i="1"/>
  <c r="Y337" i="1"/>
  <c r="Y321" i="1"/>
  <c r="Y233" i="1"/>
  <c r="Y217" i="1"/>
  <c r="Y57" i="1"/>
  <c r="Z1739" i="1"/>
  <c r="Y1310" i="1"/>
  <c r="Y1302" i="1"/>
  <c r="Y1294" i="1"/>
  <c r="Y1278" i="1"/>
  <c r="Y1270" i="1"/>
  <c r="Y1262" i="1"/>
  <c r="Y1254" i="1"/>
  <c r="Y1230" i="1"/>
  <c r="Y1214" i="1"/>
  <c r="Z1214" i="1"/>
  <c r="Y1190" i="1"/>
  <c r="Y1182" i="1"/>
  <c r="Y1174" i="1"/>
  <c r="Y1166" i="1"/>
  <c r="Y1150" i="1"/>
  <c r="Y1134" i="1"/>
  <c r="Y1110" i="1"/>
  <c r="Y1102" i="1"/>
  <c r="Y1094" i="1"/>
  <c r="Y1078" i="1"/>
  <c r="Y1062" i="1"/>
  <c r="Y1054" i="1"/>
  <c r="Y1038" i="1"/>
  <c r="Y1030" i="1"/>
  <c r="Y1014" i="1"/>
  <c r="Y1006" i="1"/>
  <c r="Y998" i="1"/>
  <c r="Y990" i="1"/>
  <c r="Y982" i="1"/>
  <c r="Y974" i="1"/>
  <c r="Y966" i="1"/>
  <c r="Y958" i="1"/>
  <c r="Y950" i="1"/>
  <c r="Y942" i="1"/>
  <c r="Y934" i="1"/>
  <c r="Y1317" i="1"/>
  <c r="Z1317" i="1"/>
  <c r="Y1277" i="1"/>
  <c r="Z1277" i="1"/>
  <c r="Y1237" i="1"/>
  <c r="Z1237" i="1"/>
  <c r="Y1125" i="1"/>
  <c r="Z1125" i="1"/>
  <c r="Y1053" i="1"/>
  <c r="Z1053" i="1"/>
  <c r="Y1045" i="1"/>
  <c r="Z1045" i="1"/>
  <c r="Y141" i="1"/>
  <c r="Z141" i="1"/>
  <c r="Y133" i="1"/>
  <c r="Z133" i="1"/>
  <c r="Y117" i="1"/>
  <c r="Z117" i="1"/>
  <c r="Y101" i="1"/>
  <c r="Z1262" i="1"/>
  <c r="Z1069" i="1"/>
  <c r="Z125" i="1"/>
  <c r="Z1005" i="1"/>
  <c r="Y1643" i="1"/>
  <c r="Y1635" i="1"/>
  <c r="Y1627" i="1"/>
  <c r="Y1619" i="1"/>
  <c r="Y1603" i="1"/>
  <c r="Y1587" i="1"/>
  <c r="Y1579" i="1"/>
  <c r="Y1563" i="1"/>
  <c r="Y1547" i="1"/>
  <c r="Y1539" i="1"/>
  <c r="Y1531" i="1"/>
  <c r="Y1523" i="1"/>
  <c r="Y1515" i="1"/>
  <c r="Y1451" i="1"/>
  <c r="Y1443" i="1"/>
  <c r="Y1427" i="1"/>
  <c r="Y1419" i="1"/>
  <c r="Y1411" i="1"/>
  <c r="Y1403" i="1"/>
  <c r="Y1387" i="1"/>
  <c r="Y1371" i="1"/>
  <c r="Y1355" i="1"/>
  <c r="Y1331" i="1"/>
  <c r="Y1323" i="1"/>
  <c r="Y925" i="1"/>
  <c r="Y918" i="1"/>
  <c r="Y910" i="1"/>
  <c r="Y894" i="1"/>
  <c r="Y886" i="1"/>
  <c r="Y862" i="1"/>
  <c r="Y854" i="1"/>
  <c r="Y838" i="1"/>
  <c r="Y830" i="1"/>
  <c r="Y822" i="1"/>
  <c r="Y798" i="1"/>
  <c r="Y790" i="1"/>
  <c r="Y782" i="1"/>
  <c r="Y774" i="1"/>
  <c r="Y766" i="1"/>
  <c r="Y758" i="1"/>
  <c r="Y742" i="1"/>
  <c r="Y734" i="1"/>
  <c r="Y726" i="1"/>
  <c r="Y718" i="1"/>
  <c r="Y702" i="1"/>
  <c r="Y670" i="1"/>
  <c r="Y662" i="1"/>
  <c r="Y654" i="1"/>
  <c r="Y638" i="1"/>
  <c r="Y630" i="1"/>
  <c r="Y622" i="1"/>
  <c r="Y614" i="1"/>
  <c r="Y598" i="1"/>
  <c r="Y590" i="1"/>
  <c r="Y574" i="1"/>
  <c r="Y566" i="1"/>
  <c r="Y558" i="1"/>
  <c r="Y542" i="1"/>
  <c r="Y502" i="1"/>
  <c r="Y494" i="1"/>
  <c r="Y462" i="1"/>
  <c r="Y454" i="1"/>
  <c r="Y438" i="1"/>
  <c r="Y414" i="1"/>
  <c r="Y406" i="1"/>
  <c r="Y390" i="1"/>
  <c r="Y374" i="1"/>
  <c r="Y334" i="1"/>
  <c r="Y302" i="1"/>
  <c r="Y294" i="1"/>
  <c r="Y286" i="1"/>
  <c r="Y278" i="1"/>
  <c r="Y270" i="1"/>
  <c r="Y246" i="1"/>
  <c r="Y230" i="1"/>
  <c r="Y214" i="1"/>
  <c r="Y182" i="1"/>
  <c r="Y174" i="1"/>
  <c r="Y166" i="1"/>
  <c r="Y1307" i="1"/>
  <c r="Y1211" i="1"/>
  <c r="Y1203" i="1"/>
  <c r="Y1163" i="1"/>
  <c r="Y1147" i="1"/>
  <c r="Y1139" i="1"/>
  <c r="Y1123" i="1"/>
  <c r="Y1115" i="1"/>
  <c r="Y1107" i="1"/>
  <c r="Y1067" i="1"/>
  <c r="Y1011" i="1"/>
  <c r="Y1003" i="1"/>
  <c r="Y971" i="1"/>
  <c r="Y963" i="1"/>
  <c r="Y939" i="1"/>
  <c r="Y134" i="1"/>
  <c r="Y126" i="1"/>
  <c r="Y915" i="1"/>
  <c r="Y899" i="1"/>
  <c r="Y875" i="1"/>
  <c r="Y819" i="1"/>
  <c r="Y803" i="1"/>
  <c r="Y699" i="1"/>
  <c r="Y691" i="1"/>
  <c r="Y619" i="1"/>
  <c r="Y611" i="1"/>
  <c r="Y603" i="1"/>
  <c r="Y587" i="1"/>
  <c r="Y579" i="1"/>
  <c r="Y555" i="1"/>
  <c r="Y499" i="1"/>
  <c r="Y491" i="1"/>
  <c r="Y483" i="1"/>
  <c r="Y467" i="1"/>
  <c r="Y299" i="1"/>
  <c r="Y203" i="1"/>
  <c r="Y179" i="1"/>
  <c r="Y171" i="1"/>
  <c r="Y92" i="1"/>
  <c r="Y84" i="1"/>
  <c r="Y1942" i="1"/>
  <c r="Y1934" i="1"/>
  <c r="Y1926" i="1"/>
  <c r="Y1918" i="1"/>
  <c r="Y1910" i="1"/>
  <c r="Y1902" i="1"/>
  <c r="Y1894" i="1"/>
  <c r="Y1886" i="1"/>
  <c r="Y1878" i="1"/>
  <c r="Y1870" i="1"/>
  <c r="Y1854" i="1"/>
  <c r="Y1846" i="1"/>
  <c r="Y1838" i="1"/>
  <c r="Y1830" i="1"/>
  <c r="Y1822" i="1"/>
  <c r="Y1814" i="1"/>
  <c r="Y1806" i="1"/>
  <c r="Y1798" i="1"/>
  <c r="Y1790" i="1"/>
  <c r="Y1782" i="1"/>
  <c r="Y1766" i="1"/>
  <c r="Y1758" i="1"/>
  <c r="Y1742" i="1"/>
  <c r="Y1734" i="1"/>
  <c r="Y1726" i="1"/>
  <c r="Y1710" i="1"/>
  <c r="Y1702" i="1"/>
  <c r="Y1694" i="1"/>
  <c r="Y1686" i="1"/>
  <c r="Y123" i="1"/>
  <c r="Y115" i="1"/>
  <c r="Y75" i="1"/>
  <c r="Y67" i="1"/>
  <c r="Z1842" i="1"/>
  <c r="Z1427" i="1"/>
  <c r="Z1371" i="1"/>
  <c r="Z1331" i="1"/>
  <c r="Z853" i="1"/>
  <c r="Z774" i="1"/>
  <c r="Z742" i="1"/>
  <c r="Z638" i="1"/>
  <c r="Z587" i="1"/>
  <c r="Z333" i="1"/>
  <c r="Y1638" i="1"/>
  <c r="Y1614" i="1"/>
  <c r="Y1606" i="1"/>
  <c r="Y1598" i="1"/>
  <c r="Y1582" i="1"/>
  <c r="Y1574" i="1"/>
  <c r="Y1566" i="1"/>
  <c r="Y1550" i="1"/>
  <c r="Y1534" i="1"/>
  <c r="Y1518" i="1"/>
  <c r="Y1510" i="1"/>
  <c r="Y1502" i="1"/>
  <c r="Y1494" i="1"/>
  <c r="Y1478" i="1"/>
  <c r="Y1470" i="1"/>
  <c r="Y1454" i="1"/>
  <c r="Y1446" i="1"/>
  <c r="Y1438" i="1"/>
  <c r="Y1430" i="1"/>
  <c r="Y1422" i="1"/>
  <c r="Y1414" i="1"/>
  <c r="Y1406" i="1"/>
  <c r="Y1390" i="1"/>
  <c r="Y1374" i="1"/>
  <c r="Y1350" i="1"/>
  <c r="Y58" i="1"/>
  <c r="Y34" i="1"/>
  <c r="Y26" i="1"/>
  <c r="Y1286" i="1"/>
  <c r="Z1286" i="1"/>
  <c r="D12" i="10"/>
  <c r="G31" i="10" s="1"/>
  <c r="Y41" i="1"/>
  <c r="E19" i="10"/>
  <c r="H38" i="10" s="1"/>
  <c r="C4" i="4"/>
  <c r="Z1942" i="1"/>
  <c r="Z1893" i="1"/>
  <c r="Z1694" i="1"/>
  <c r="Z1638" i="1"/>
  <c r="Z1518" i="1"/>
  <c r="Z1294" i="1"/>
  <c r="Z1254" i="1"/>
  <c r="Z674" i="1"/>
  <c r="Z585" i="1"/>
  <c r="Y1101" i="1"/>
  <c r="Z1101" i="1"/>
  <c r="Y1077" i="1"/>
  <c r="Z1077" i="1"/>
  <c r="Z1861" i="1"/>
  <c r="Y1198" i="1"/>
  <c r="Z1198" i="1"/>
  <c r="Z1941" i="1"/>
  <c r="Z1917" i="1"/>
  <c r="Z1686" i="1"/>
  <c r="Z1325" i="1"/>
  <c r="Z1190" i="1"/>
  <c r="Z1150" i="1"/>
  <c r="Z934" i="1"/>
  <c r="Z915" i="1"/>
  <c r="Z673" i="1"/>
  <c r="Z641" i="1"/>
  <c r="Z619" i="1"/>
  <c r="Y870" i="1"/>
  <c r="Z870" i="1"/>
  <c r="Z1909" i="1"/>
  <c r="Z1845" i="1"/>
  <c r="Z1813" i="1"/>
  <c r="Z1755" i="1"/>
  <c r="Z1725" i="1"/>
  <c r="Z1629" i="1"/>
  <c r="Z1349" i="1"/>
  <c r="Z1110" i="1"/>
  <c r="Z1062" i="1"/>
  <c r="Z914" i="1"/>
  <c r="Z665" i="1"/>
  <c r="Z617" i="1"/>
  <c r="Z393" i="1"/>
  <c r="Z233" i="1"/>
  <c r="Y773" i="1"/>
  <c r="Z773" i="1"/>
  <c r="Y613" i="1"/>
  <c r="Z613" i="1"/>
  <c r="Y421" i="1"/>
  <c r="Z421" i="1"/>
  <c r="Y62" i="1"/>
  <c r="E11" i="10"/>
  <c r="H30" i="10" s="1"/>
  <c r="Z8" i="1"/>
  <c r="E13" i="10"/>
  <c r="H32" i="10" s="1"/>
  <c r="Y1812" i="1"/>
  <c r="Z1933" i="1"/>
  <c r="Z1877" i="1"/>
  <c r="Z1773" i="1"/>
  <c r="Z1669" i="1"/>
  <c r="Z1477" i="1"/>
  <c r="Z1373" i="1"/>
  <c r="Z1278" i="1"/>
  <c r="Z1030" i="1"/>
  <c r="Z966" i="1"/>
  <c r="Z746" i="1"/>
  <c r="Z634" i="1"/>
  <c r="Z409" i="1"/>
  <c r="Z385" i="1"/>
  <c r="Z353" i="1"/>
  <c r="Z179" i="1"/>
  <c r="Y1681" i="1"/>
  <c r="Y1673" i="1"/>
  <c r="Y1665" i="1"/>
  <c r="Y1657" i="1"/>
  <c r="Y1649" i="1"/>
  <c r="Y1601" i="1"/>
  <c r="Y1593" i="1"/>
  <c r="Y1585" i="1"/>
  <c r="Y1577" i="1"/>
  <c r="Y1569" i="1"/>
  <c r="Y1561" i="1"/>
  <c r="Y1553" i="1"/>
  <c r="Y1545" i="1"/>
  <c r="Y1537" i="1"/>
  <c r="Y1529" i="1"/>
  <c r="Y1521" i="1"/>
  <c r="Y1513" i="1"/>
  <c r="Y1497" i="1"/>
  <c r="Y1489" i="1"/>
  <c r="Y1473" i="1"/>
  <c r="Y1465" i="1"/>
  <c r="Y1457" i="1"/>
  <c r="Y1441" i="1"/>
  <c r="Y1425" i="1"/>
  <c r="Y1401" i="1"/>
  <c r="Y1385" i="1"/>
  <c r="Y1377" i="1"/>
  <c r="Y1369" i="1"/>
  <c r="Y970" i="1"/>
  <c r="Z970" i="1"/>
  <c r="Y122" i="1"/>
  <c r="Z122" i="1"/>
  <c r="Z1733" i="1"/>
  <c r="Z217" i="1"/>
  <c r="Y1246" i="1"/>
  <c r="Z1246" i="1"/>
  <c r="Z1902" i="1"/>
  <c r="Z1869" i="1"/>
  <c r="Z1837" i="1"/>
  <c r="Z1710" i="1"/>
  <c r="Z1661" i="1"/>
  <c r="Z1614" i="1"/>
  <c r="Z1582" i="1"/>
  <c r="Z1341" i="1"/>
  <c r="Z1182" i="1"/>
  <c r="Z1078" i="1"/>
  <c r="Z958" i="1"/>
  <c r="Z658" i="1"/>
  <c r="Z633" i="1"/>
  <c r="Z609" i="1"/>
  <c r="D19" i="10"/>
  <c r="Z1901" i="1"/>
  <c r="Z1829" i="1"/>
  <c r="Z1606" i="1"/>
  <c r="Z1230" i="1"/>
  <c r="Z1102" i="1"/>
  <c r="Z982" i="1"/>
  <c r="Z657" i="1"/>
  <c r="Z114" i="1"/>
  <c r="Y682" i="1"/>
  <c r="Z682" i="1"/>
  <c r="E14" i="10"/>
  <c r="H33" i="10" s="1"/>
  <c r="Y91" i="1"/>
  <c r="E18" i="10"/>
  <c r="H37" i="10" s="1"/>
  <c r="E9" i="10"/>
  <c r="H28" i="10" s="1"/>
  <c r="E16" i="10"/>
  <c r="H35" i="10" s="1"/>
  <c r="C8" i="4"/>
  <c r="Y104" i="1"/>
  <c r="Y96" i="1"/>
  <c r="Y88" i="1"/>
  <c r="E10" i="10"/>
  <c r="H29" i="10" s="1"/>
  <c r="Y1921" i="1"/>
  <c r="Y1913" i="1"/>
  <c r="Y1905" i="1"/>
  <c r="Y1897" i="1"/>
  <c r="Y1889" i="1"/>
  <c r="Y1881" i="1"/>
  <c r="Y1865" i="1"/>
  <c r="Y1857" i="1"/>
  <c r="Y1849" i="1"/>
  <c r="Y1841" i="1"/>
  <c r="Y1833" i="1"/>
  <c r="Y1817" i="1"/>
  <c r="Y1809" i="1"/>
  <c r="Y1801" i="1"/>
  <c r="Y1793" i="1"/>
  <c r="Y1785" i="1"/>
  <c r="Y1777" i="1"/>
  <c r="Y1769" i="1"/>
  <c r="Y1761" i="1"/>
  <c r="Y1745" i="1"/>
  <c r="Y1674" i="1"/>
  <c r="Y1650" i="1"/>
  <c r="Y1602" i="1"/>
  <c r="Y1586" i="1"/>
  <c r="Y1570" i="1"/>
  <c r="Y1562" i="1"/>
  <c r="Y1546" i="1"/>
  <c r="Y1538" i="1"/>
  <c r="Y1530" i="1"/>
  <c r="Y1522" i="1"/>
  <c r="Y1514" i="1"/>
  <c r="Y1498" i="1"/>
  <c r="Y1490" i="1"/>
  <c r="Y1482" i="1"/>
  <c r="Y1466" i="1"/>
  <c r="Y1458" i="1"/>
  <c r="Y1450" i="1"/>
  <c r="Y1442" i="1"/>
  <c r="Y1434" i="1"/>
  <c r="Y1426" i="1"/>
  <c r="Y1418" i="1"/>
  <c r="Y1410" i="1"/>
  <c r="Y1402" i="1"/>
  <c r="Y1386" i="1"/>
  <c r="Y1370" i="1"/>
  <c r="Y1362" i="1"/>
  <c r="Y1354" i="1"/>
  <c r="Y1346" i="1"/>
  <c r="Y1330" i="1"/>
  <c r="Y1322" i="1"/>
  <c r="E12" i="10"/>
  <c r="H31" i="10" s="1"/>
  <c r="Y21" i="1"/>
  <c r="E17" i="10"/>
  <c r="H36" i="10" s="1"/>
  <c r="E15" i="10"/>
  <c r="H34" i="10" s="1"/>
  <c r="Y1120" i="1"/>
  <c r="Y408" i="1"/>
  <c r="Z1117" i="1"/>
  <c r="Z699" i="1"/>
  <c r="Z579" i="1"/>
  <c r="Y1762" i="1"/>
  <c r="Y1825" i="1"/>
  <c r="Z1825" i="1"/>
  <c r="Y1253" i="1"/>
  <c r="Z1253" i="1"/>
  <c r="Z1769" i="1"/>
  <c r="Z1534" i="1"/>
  <c r="Z1229" i="1"/>
  <c r="Z603" i="1"/>
  <c r="Z126" i="1"/>
  <c r="Y1651" i="1"/>
  <c r="Z1651" i="1"/>
  <c r="Y1363" i="1"/>
  <c r="Z1363" i="1"/>
  <c r="Y1646" i="1"/>
  <c r="Z1598" i="1"/>
  <c r="Z1470" i="1"/>
  <c r="Z1550" i="1"/>
  <c r="Y715" i="1"/>
  <c r="Z715" i="1"/>
  <c r="Y1630" i="1"/>
  <c r="Z1630" i="1"/>
  <c r="Y1590" i="1"/>
  <c r="Z1590" i="1"/>
  <c r="Y865" i="1"/>
  <c r="Z865" i="1"/>
  <c r="Z1029" i="1"/>
  <c r="Y1920" i="1"/>
  <c r="Y1912" i="1"/>
  <c r="Y1888" i="1"/>
  <c r="Y1880" i="1"/>
  <c r="Y1856" i="1"/>
  <c r="Y1848" i="1"/>
  <c r="Y1824" i="1"/>
  <c r="Y1792" i="1"/>
  <c r="Y1784" i="1"/>
  <c r="Y1736" i="1"/>
  <c r="Y1728" i="1"/>
  <c r="Y1720" i="1"/>
  <c r="Y1608" i="1"/>
  <c r="Y1384" i="1"/>
  <c r="Y1192" i="1"/>
  <c r="Y1184" i="1"/>
  <c r="Y1176" i="1"/>
  <c r="Y1168" i="1"/>
  <c r="Y1160" i="1"/>
  <c r="Y1152" i="1"/>
  <c r="Y1136" i="1"/>
  <c r="Y1128" i="1"/>
  <c r="Y1112" i="1"/>
  <c r="Y1096" i="1"/>
  <c r="Y1088" i="1"/>
  <c r="Y1080" i="1"/>
  <c r="Y1072" i="1"/>
  <c r="Y1056" i="1"/>
  <c r="Y1048" i="1"/>
  <c r="Y1040" i="1"/>
  <c r="Y1032" i="1"/>
  <c r="Y1024" i="1"/>
  <c r="Y1008" i="1"/>
  <c r="Y1000" i="1"/>
  <c r="Y992" i="1"/>
  <c r="Y984" i="1"/>
  <c r="Y976" i="1"/>
  <c r="Y968" i="1"/>
  <c r="Y960" i="1"/>
  <c r="Y952" i="1"/>
  <c r="Y944" i="1"/>
  <c r="Y936" i="1"/>
  <c r="Y928" i="1"/>
  <c r="Y888" i="1"/>
  <c r="Y880" i="1"/>
  <c r="Y832" i="1"/>
  <c r="Y824" i="1"/>
  <c r="Y816" i="1"/>
  <c r="Y808" i="1"/>
  <c r="Y536" i="1"/>
  <c r="Y520" i="1"/>
  <c r="Y488" i="1"/>
  <c r="Y464" i="1"/>
  <c r="Y456" i="1"/>
  <c r="Y448" i="1"/>
  <c r="Y440" i="1"/>
  <c r="Y432" i="1"/>
  <c r="Y424" i="1"/>
  <c r="Y416" i="1"/>
  <c r="Y392" i="1"/>
  <c r="Y376" i="1"/>
  <c r="Y368" i="1"/>
  <c r="Y360" i="1"/>
  <c r="Y352" i="1"/>
  <c r="Y344" i="1"/>
  <c r="Y86" i="1"/>
  <c r="Y77" i="1"/>
  <c r="Y69" i="1"/>
  <c r="C14" i="11"/>
  <c r="Y12" i="1"/>
  <c r="Y876" i="1"/>
  <c r="Y733" i="1"/>
  <c r="Y310" i="1"/>
  <c r="Y81" i="1"/>
  <c r="Y73" i="1"/>
  <c r="Y65" i="1"/>
  <c r="Y1775" i="1"/>
  <c r="Y351" i="1"/>
  <c r="Y94" i="1"/>
  <c r="Y1804" i="1"/>
  <c r="Y1796" i="1"/>
  <c r="Y1772" i="1"/>
  <c r="Z1798" i="1"/>
  <c r="Z1645" i="1"/>
  <c r="Z1434" i="1"/>
  <c r="Z1270" i="1"/>
  <c r="Z1134" i="1"/>
  <c r="Z1115" i="1"/>
  <c r="Z990" i="1"/>
  <c r="Z942" i="1"/>
  <c r="Z765" i="1"/>
  <c r="Z734" i="1"/>
  <c r="Z622" i="1"/>
  <c r="Z598" i="1"/>
  <c r="Z558" i="1"/>
  <c r="Z509" i="1"/>
  <c r="Z453" i="1"/>
  <c r="Z433" i="1"/>
  <c r="Z334" i="1"/>
  <c r="Z286" i="1"/>
  <c r="Z266" i="1"/>
  <c r="Z115" i="1"/>
  <c r="Z75" i="1"/>
  <c r="Y1891" i="1"/>
  <c r="Y1883" i="1"/>
  <c r="Y1859" i="1"/>
  <c r="Y1843" i="1"/>
  <c r="Y1827" i="1"/>
  <c r="Y1819" i="1"/>
  <c r="Y1795" i="1"/>
  <c r="Y1787" i="1"/>
  <c r="Y1779" i="1"/>
  <c r="Y1771" i="1"/>
  <c r="Y1763" i="1"/>
  <c r="Y1654" i="1"/>
  <c r="Y771" i="1"/>
  <c r="Y755" i="1"/>
  <c r="Y747" i="1"/>
  <c r="Y158" i="1"/>
  <c r="Y142" i="1"/>
  <c r="Y10" i="1"/>
  <c r="Y1644" i="1"/>
  <c r="Y1204" i="1"/>
  <c r="Y1100" i="1"/>
  <c r="Y1028" i="1"/>
  <c r="Y713" i="1"/>
  <c r="Z1796" i="1"/>
  <c r="Z1782" i="1"/>
  <c r="Z1466" i="1"/>
  <c r="Z885" i="1"/>
  <c r="Z822" i="1"/>
  <c r="Z701" i="1"/>
  <c r="Z670" i="1"/>
  <c r="Z601" i="1"/>
  <c r="Y676" i="1"/>
  <c r="Y660" i="1"/>
  <c r="Y652" i="1"/>
  <c r="Y644" i="1"/>
  <c r="Z1795" i="1"/>
  <c r="Z1482" i="1"/>
  <c r="Z1307" i="1"/>
  <c r="Z669" i="1"/>
  <c r="Z577" i="1"/>
  <c r="Z1870" i="1"/>
  <c r="Z1478" i="1"/>
  <c r="Z1458" i="1"/>
  <c r="Z1129" i="1"/>
  <c r="Z997" i="1"/>
  <c r="Z882" i="1"/>
  <c r="Z819" i="1"/>
  <c r="Z685" i="1"/>
  <c r="Z653" i="1"/>
  <c r="Z593" i="1"/>
  <c r="Z573" i="1"/>
  <c r="Z203" i="1"/>
  <c r="Z21" i="1"/>
  <c r="Y878" i="1"/>
  <c r="Y729" i="1"/>
  <c r="Y721" i="1"/>
  <c r="Z1790" i="1"/>
  <c r="Z1717" i="1"/>
  <c r="Z677" i="1"/>
  <c r="Z1498" i="1"/>
  <c r="Z661" i="1"/>
  <c r="Z365" i="1"/>
  <c r="Z1494" i="1"/>
  <c r="Z1123" i="1"/>
  <c r="Z645" i="1"/>
  <c r="Z605" i="1"/>
  <c r="Y777" i="1"/>
  <c r="Z1881" i="1"/>
  <c r="Z1757" i="1"/>
  <c r="Z1726" i="1"/>
  <c r="Z1211" i="1"/>
  <c r="Z949" i="1"/>
  <c r="Z660" i="1"/>
  <c r="Y1481" i="1"/>
  <c r="Z1481" i="1"/>
  <c r="Y1433" i="1"/>
  <c r="Z1433" i="1"/>
  <c r="Y1361" i="1"/>
  <c r="Z1361" i="1"/>
  <c r="Y1345" i="1"/>
  <c r="Z1345" i="1"/>
  <c r="Y707" i="1"/>
  <c r="Z707" i="1"/>
  <c r="Y269" i="1"/>
  <c r="Z269" i="1"/>
  <c r="Y237" i="1"/>
  <c r="Z237" i="1"/>
  <c r="Y213" i="1"/>
  <c r="Z213" i="1"/>
  <c r="C11" i="4"/>
  <c r="C10" i="4"/>
  <c r="Y1656" i="1"/>
  <c r="Y1187" i="1"/>
  <c r="Z1187" i="1"/>
  <c r="Y1171" i="1"/>
  <c r="Z1171" i="1"/>
  <c r="Y965" i="1"/>
  <c r="Z965" i="1"/>
  <c r="Y668" i="1"/>
  <c r="Z668" i="1"/>
  <c r="Y565" i="1"/>
  <c r="Z565" i="1"/>
  <c r="Y262" i="1"/>
  <c r="Z262" i="1"/>
  <c r="Y254" i="1"/>
  <c r="Z254" i="1"/>
  <c r="Y1664" i="1"/>
  <c r="Y872" i="1"/>
  <c r="Y856" i="1"/>
  <c r="Z230" i="1"/>
  <c r="Y1693" i="1"/>
  <c r="Z1693" i="1"/>
  <c r="Y1059" i="1"/>
  <c r="Z1059" i="1"/>
  <c r="Y1019" i="1"/>
  <c r="Z1019" i="1"/>
  <c r="Y547" i="1"/>
  <c r="Z547" i="1"/>
  <c r="Y459" i="1"/>
  <c r="Z459" i="1"/>
  <c r="Z1804" i="1"/>
  <c r="Z1547" i="1"/>
  <c r="Z1451" i="1"/>
  <c r="Z1385" i="1"/>
  <c r="Z1203" i="1"/>
  <c r="Z1161" i="1"/>
  <c r="Z1085" i="1"/>
  <c r="Z989" i="1"/>
  <c r="Z974" i="1"/>
  <c r="Z849" i="1"/>
  <c r="Z833" i="1"/>
  <c r="Z790" i="1"/>
  <c r="Z489" i="1"/>
  <c r="Z390" i="1"/>
  <c r="Z229" i="1"/>
  <c r="Z214" i="1"/>
  <c r="Y1715" i="1"/>
  <c r="Y1708" i="1"/>
  <c r="Z1708" i="1"/>
  <c r="Y1700" i="1"/>
  <c r="Y1684" i="1"/>
  <c r="Y1677" i="1"/>
  <c r="Z1677" i="1"/>
  <c r="Y649" i="1"/>
  <c r="Z649" i="1"/>
  <c r="Y625" i="1"/>
  <c r="Z625" i="1"/>
  <c r="Y569" i="1"/>
  <c r="Y1672" i="1"/>
  <c r="Y864" i="1"/>
  <c r="Z1857" i="1"/>
  <c r="Z1841" i="1"/>
  <c r="Z1802" i="1"/>
  <c r="Z1778" i="1"/>
  <c r="Z1306" i="1"/>
  <c r="Z1202" i="1"/>
  <c r="Z1003" i="1"/>
  <c r="Z988" i="1"/>
  <c r="Z973" i="1"/>
  <c r="Z644" i="1"/>
  <c r="Z555" i="1"/>
  <c r="Z301" i="1"/>
  <c r="Z246" i="1"/>
  <c r="Y1753" i="1"/>
  <c r="Z1753" i="1"/>
  <c r="Y937" i="1"/>
  <c r="Z937" i="1"/>
  <c r="Y923" i="1"/>
  <c r="Z923" i="1"/>
  <c r="Y868" i="1"/>
  <c r="Z868" i="1"/>
  <c r="Y829" i="1"/>
  <c r="Z829" i="1"/>
  <c r="Y513" i="1"/>
  <c r="Z513" i="1"/>
  <c r="Y401" i="1"/>
  <c r="Z401" i="1"/>
  <c r="Y345" i="1"/>
  <c r="Z345" i="1"/>
  <c r="Y329" i="1"/>
  <c r="Z329" i="1"/>
  <c r="Y313" i="1"/>
  <c r="Z313" i="1"/>
  <c r="Y109" i="1"/>
  <c r="Z109" i="1"/>
  <c r="Y29" i="1"/>
  <c r="Z29" i="1"/>
  <c r="Y996" i="1"/>
  <c r="Y980" i="1"/>
  <c r="Z1934" i="1"/>
  <c r="Z1913" i="1"/>
  <c r="Z1747" i="1"/>
  <c r="Z1734" i="1"/>
  <c r="Z1513" i="1"/>
  <c r="Z1425" i="1"/>
  <c r="Z1401" i="1"/>
  <c r="Z1153" i="1"/>
  <c r="Z1038" i="1"/>
  <c r="Z941" i="1"/>
  <c r="Z825" i="1"/>
  <c r="Z771" i="1"/>
  <c r="Z467" i="1"/>
  <c r="Z261" i="1"/>
  <c r="Z245" i="1"/>
  <c r="Y1238" i="1"/>
  <c r="Z1238" i="1"/>
  <c r="Y1222" i="1"/>
  <c r="Z1222" i="1"/>
  <c r="Y1206" i="1"/>
  <c r="Z1206" i="1"/>
  <c r="Y1158" i="1"/>
  <c r="Z1158" i="1"/>
  <c r="Y1126" i="1"/>
  <c r="Z1126" i="1"/>
  <c r="Y241" i="1"/>
  <c r="Z241" i="1"/>
  <c r="Y225" i="1"/>
  <c r="Z225" i="1"/>
  <c r="Y557" i="1"/>
  <c r="Z557" i="1"/>
  <c r="Z1889" i="1"/>
  <c r="Z1817" i="1"/>
  <c r="Z1716" i="1"/>
  <c r="Z1563" i="1"/>
  <c r="Z1443" i="1"/>
  <c r="Z1377" i="1"/>
  <c r="Z1217" i="1"/>
  <c r="Z1054" i="1"/>
  <c r="Z1014" i="1"/>
  <c r="Z886" i="1"/>
  <c r="Z782" i="1"/>
  <c r="Z721" i="1"/>
  <c r="Z691" i="1"/>
  <c r="Z676" i="1"/>
  <c r="Z417" i="1"/>
  <c r="Y1611" i="1"/>
  <c r="Y1356" i="1"/>
  <c r="Y1348" i="1"/>
  <c r="Y1340" i="1"/>
  <c r="Y1332" i="1"/>
  <c r="Y1324" i="1"/>
  <c r="Y1293" i="1"/>
  <c r="Z1293" i="1"/>
  <c r="Y1261" i="1"/>
  <c r="Z1261" i="1"/>
  <c r="Y1221" i="1"/>
  <c r="Z1221" i="1"/>
  <c r="Y1189" i="1"/>
  <c r="Z1189" i="1"/>
  <c r="Y1157" i="1"/>
  <c r="Z1157" i="1"/>
  <c r="Y811" i="1"/>
  <c r="Z811" i="1"/>
  <c r="Y796" i="1"/>
  <c r="Z796" i="1"/>
  <c r="Y780" i="1"/>
  <c r="Z780" i="1"/>
  <c r="Z1849" i="1"/>
  <c r="Z1833" i="1"/>
  <c r="Z1761" i="1"/>
  <c r="Z1745" i="1"/>
  <c r="Z1441" i="1"/>
  <c r="Z1011" i="1"/>
  <c r="Z652" i="1"/>
  <c r="Z483" i="1"/>
  <c r="Y1923" i="1"/>
  <c r="Y1916" i="1"/>
  <c r="Y1908" i="1"/>
  <c r="Y1900" i="1"/>
  <c r="Y1892" i="1"/>
  <c r="Y1884" i="1"/>
  <c r="Y1868" i="1"/>
  <c r="Y1860" i="1"/>
  <c r="Y1852" i="1"/>
  <c r="Y1836" i="1"/>
  <c r="Y1828" i="1"/>
  <c r="Y1820" i="1"/>
  <c r="Y1395" i="1"/>
  <c r="Z1395" i="1"/>
  <c r="Y1347" i="1"/>
  <c r="Z1347" i="1"/>
  <c r="Y1308" i="1"/>
  <c r="Z1308" i="1"/>
  <c r="Y1188" i="1"/>
  <c r="Y1180" i="1"/>
  <c r="Y1172" i="1"/>
  <c r="Z1172" i="1"/>
  <c r="Y1132" i="1"/>
  <c r="Y857" i="1"/>
  <c r="Z857" i="1"/>
  <c r="Y795" i="1"/>
  <c r="Z795" i="1"/>
  <c r="Y486" i="1"/>
  <c r="Z486" i="1"/>
  <c r="Y430" i="1"/>
  <c r="Z430" i="1"/>
  <c r="Y398" i="1"/>
  <c r="Z398" i="1"/>
  <c r="Y382" i="1"/>
  <c r="Z382" i="1"/>
  <c r="Y350" i="1"/>
  <c r="Z350" i="1"/>
  <c r="Y342" i="1"/>
  <c r="Z342" i="1"/>
  <c r="Y326" i="1"/>
  <c r="Z326" i="1"/>
  <c r="Y98" i="1"/>
  <c r="Z98" i="1"/>
  <c r="Y74" i="1"/>
  <c r="Z74" i="1"/>
  <c r="Y66" i="1"/>
  <c r="Z66" i="1"/>
  <c r="Y1169" i="1"/>
  <c r="Y265" i="1"/>
  <c r="Z525" i="1"/>
  <c r="Z493" i="1"/>
  <c r="Z413" i="1"/>
  <c r="Z389" i="1"/>
  <c r="Z373" i="1"/>
  <c r="Y1737" i="1"/>
  <c r="Y1721" i="1"/>
  <c r="Y1201" i="1"/>
  <c r="Y1092" i="1"/>
  <c r="Y1084" i="1"/>
  <c r="Y977" i="1"/>
  <c r="Y731" i="1"/>
  <c r="Y305" i="1"/>
  <c r="Z611" i="1"/>
  <c r="Y1940" i="1"/>
  <c r="Y1932" i="1"/>
  <c r="Y1924" i="1"/>
  <c r="Y1713" i="1"/>
  <c r="Y1705" i="1"/>
  <c r="Y1697" i="1"/>
  <c r="Y1689" i="1"/>
  <c r="Y1636" i="1"/>
  <c r="Y1620" i="1"/>
  <c r="Y1612" i="1"/>
  <c r="Y1185" i="1"/>
  <c r="Y1177" i="1"/>
  <c r="Y1004" i="1"/>
  <c r="Y961" i="1"/>
  <c r="Y916" i="1"/>
  <c r="Y908" i="1"/>
  <c r="Y900" i="1"/>
  <c r="Y884" i="1"/>
  <c r="Y737" i="1"/>
  <c r="Y708" i="1"/>
  <c r="Y692" i="1"/>
  <c r="Y273" i="1"/>
  <c r="Y78" i="1"/>
  <c r="Y70" i="1"/>
  <c r="Y683" i="1"/>
  <c r="Y659" i="1"/>
  <c r="Y1937" i="1"/>
  <c r="Y1929" i="1"/>
  <c r="Y1748" i="1"/>
  <c r="Y1740" i="1"/>
  <c r="Y1633" i="1"/>
  <c r="Y1617" i="1"/>
  <c r="Y1292" i="1"/>
  <c r="Y1276" i="1"/>
  <c r="Y1268" i="1"/>
  <c r="Y1260" i="1"/>
  <c r="Y1228" i="1"/>
  <c r="Y1212" i="1"/>
  <c r="Y1073" i="1"/>
  <c r="Y1057" i="1"/>
  <c r="Y1041" i="1"/>
  <c r="Y1033" i="1"/>
  <c r="Y1025" i="1"/>
  <c r="Y1017" i="1"/>
  <c r="Y1009" i="1"/>
  <c r="Y921" i="1"/>
  <c r="Y913" i="1"/>
  <c r="Y905" i="1"/>
  <c r="Y889" i="1"/>
  <c r="Y540" i="1"/>
  <c r="Y532" i="1"/>
  <c r="Y524" i="1"/>
  <c r="Y516" i="1"/>
  <c r="Y476" i="1"/>
  <c r="Y468" i="1"/>
  <c r="Y452" i="1"/>
  <c r="Y444" i="1"/>
  <c r="Y436" i="1"/>
  <c r="Y396" i="1"/>
  <c r="Y380" i="1"/>
  <c r="Y372" i="1"/>
  <c r="Y340" i="1"/>
  <c r="Y161" i="1"/>
  <c r="Y145" i="1"/>
  <c r="Y99" i="1"/>
  <c r="Y1218" i="1"/>
  <c r="Y1210" i="1"/>
  <c r="Y866" i="1"/>
  <c r="Y54" i="1"/>
  <c r="Z1628" i="1"/>
  <c r="Y1628" i="1"/>
  <c r="Y1342" i="1"/>
  <c r="Z1342" i="1"/>
  <c r="Y1326" i="1"/>
  <c r="Z1326" i="1"/>
  <c r="Y466" i="1"/>
  <c r="Z466" i="1"/>
  <c r="Y205" i="1"/>
  <c r="Z205" i="1"/>
  <c r="Y97" i="1"/>
  <c r="Z97" i="1"/>
  <c r="D16" i="10"/>
  <c r="G35" i="10" s="1"/>
  <c r="Y5" i="1"/>
  <c r="D15" i="10"/>
  <c r="G34" i="10" s="1"/>
  <c r="Y1712" i="1"/>
  <c r="Y1232" i="1"/>
  <c r="Z498" i="1"/>
  <c r="Y955" i="1"/>
  <c r="Z955" i="1"/>
  <c r="Y902" i="1"/>
  <c r="Z902" i="1"/>
  <c r="Y710" i="1"/>
  <c r="Z710" i="1"/>
  <c r="Y521" i="1"/>
  <c r="Z521" i="1"/>
  <c r="Y197" i="1"/>
  <c r="Z197" i="1"/>
  <c r="Y150" i="1"/>
  <c r="Z150" i="1"/>
  <c r="Y80" i="1"/>
  <c r="Z80" i="1"/>
  <c r="Z1758" i="1"/>
  <c r="Z1635" i="1"/>
  <c r="Z1529" i="1"/>
  <c r="Z1442" i="1"/>
  <c r="Z1426" i="1"/>
  <c r="Z1410" i="1"/>
  <c r="Z1346" i="1"/>
  <c r="Z794" i="1"/>
  <c r="Y1641" i="1"/>
  <c r="Z1641" i="1"/>
  <c r="Y946" i="1"/>
  <c r="Z946" i="1"/>
  <c r="Y901" i="1"/>
  <c r="Z901" i="1"/>
  <c r="Y762" i="1"/>
  <c r="Z762" i="1"/>
  <c r="Y754" i="1"/>
  <c r="Z754" i="1"/>
  <c r="Y709" i="1"/>
  <c r="Z709" i="1"/>
  <c r="Y646" i="1"/>
  <c r="Z646" i="1"/>
  <c r="Y606" i="1"/>
  <c r="Z606" i="1"/>
  <c r="Y298" i="1"/>
  <c r="Z298" i="1"/>
  <c r="Y290" i="1"/>
  <c r="Z290" i="1"/>
  <c r="Y274" i="1"/>
  <c r="Z274" i="1"/>
  <c r="Y259" i="1"/>
  <c r="Z259" i="1"/>
  <c r="Y251" i="1"/>
  <c r="Z251" i="1"/>
  <c r="Y211" i="1"/>
  <c r="Z211" i="1"/>
  <c r="Z1673" i="1"/>
  <c r="Z474" i="1"/>
  <c r="Z1916" i="1"/>
  <c r="Z1900" i="1"/>
  <c r="Z1884" i="1"/>
  <c r="Z1781" i="1"/>
  <c r="Z1742" i="1"/>
  <c r="Z1612" i="1"/>
  <c r="Z1569" i="1"/>
  <c r="Z910" i="1"/>
  <c r="Z755" i="1"/>
  <c r="Z537" i="1"/>
  <c r="Z494" i="1"/>
  <c r="Z454" i="1"/>
  <c r="Z299" i="1"/>
  <c r="Y1724" i="1"/>
  <c r="Z1724" i="1"/>
  <c r="Y1670" i="1"/>
  <c r="Z1670" i="1"/>
  <c r="Y1594" i="1"/>
  <c r="Z1594" i="1"/>
  <c r="Y1578" i="1"/>
  <c r="Z1578" i="1"/>
  <c r="Y1554" i="1"/>
  <c r="Z1554" i="1"/>
  <c r="Y1506" i="1"/>
  <c r="Z1506" i="1"/>
  <c r="Y1474" i="1"/>
  <c r="Z1474" i="1"/>
  <c r="Y1435" i="1"/>
  <c r="Z1435" i="1"/>
  <c r="Y1379" i="1"/>
  <c r="Z1379" i="1"/>
  <c r="Y1285" i="1"/>
  <c r="Z1285" i="1"/>
  <c r="Y1269" i="1"/>
  <c r="Z1269" i="1"/>
  <c r="Y1245" i="1"/>
  <c r="Z1245" i="1"/>
  <c r="Y1205" i="1"/>
  <c r="Z1205" i="1"/>
  <c r="Y1105" i="1"/>
  <c r="Z1105" i="1"/>
  <c r="Y1075" i="1"/>
  <c r="Z1075" i="1"/>
  <c r="Y1027" i="1"/>
  <c r="Z1027" i="1"/>
  <c r="Y1012" i="1"/>
  <c r="Z1012" i="1"/>
  <c r="Y969" i="1"/>
  <c r="Z969" i="1"/>
  <c r="Y877" i="1"/>
  <c r="Z877" i="1"/>
  <c r="Y700" i="1"/>
  <c r="Z700" i="1"/>
  <c r="Y637" i="1"/>
  <c r="Z637" i="1"/>
  <c r="Z1147" i="1"/>
  <c r="Y978" i="1"/>
  <c r="Z978" i="1"/>
  <c r="Y763" i="1"/>
  <c r="Z763" i="1"/>
  <c r="Y173" i="1"/>
  <c r="Z173" i="1"/>
  <c r="Z24" i="1"/>
  <c r="D10" i="10"/>
  <c r="G29" i="10" s="1"/>
  <c r="Z1868" i="1"/>
  <c r="Z1665" i="1"/>
  <c r="Z1649" i="1"/>
  <c r="Z1186" i="1"/>
  <c r="Z918" i="1"/>
  <c r="Z894" i="1"/>
  <c r="Z506" i="1"/>
  <c r="Z189" i="1"/>
  <c r="Z105" i="1"/>
  <c r="Z73" i="1"/>
  <c r="Y1505" i="1"/>
  <c r="Z1505" i="1"/>
  <c r="Y1378" i="1"/>
  <c r="Z1378" i="1"/>
  <c r="Y1284" i="1"/>
  <c r="Z1284" i="1"/>
  <c r="Y510" i="1"/>
  <c r="Z510" i="1"/>
  <c r="Y478" i="1"/>
  <c r="Z478" i="1"/>
  <c r="Y470" i="1"/>
  <c r="Z470" i="1"/>
  <c r="Y446" i="1"/>
  <c r="Z446" i="1"/>
  <c r="Z1836" i="1"/>
  <c r="Z1681" i="1"/>
  <c r="Z1521" i="1"/>
  <c r="Z1497" i="1"/>
  <c r="Z1465" i="1"/>
  <c r="Z1450" i="1"/>
  <c r="Z1228" i="1"/>
  <c r="Z1201" i="1"/>
  <c r="Z1170" i="1"/>
  <c r="Z1139" i="1"/>
  <c r="Z998" i="1"/>
  <c r="Z482" i="1"/>
  <c r="Z104" i="1"/>
  <c r="Z81" i="1"/>
  <c r="Y1449" i="1"/>
  <c r="Z1449" i="1"/>
  <c r="Y1393" i="1"/>
  <c r="Z1393" i="1"/>
  <c r="Y1353" i="1"/>
  <c r="Z1353" i="1"/>
  <c r="Y1219" i="1"/>
  <c r="Z1219" i="1"/>
  <c r="Y1142" i="1"/>
  <c r="Z1142" i="1"/>
  <c r="Y1118" i="1"/>
  <c r="Z1118" i="1"/>
  <c r="Y922" i="1"/>
  <c r="Z922" i="1"/>
  <c r="Y890" i="1"/>
  <c r="Z890" i="1"/>
  <c r="Y867" i="1"/>
  <c r="Z867" i="1"/>
  <c r="Y595" i="1"/>
  <c r="Z595" i="1"/>
  <c r="Y549" i="1"/>
  <c r="Z549" i="1"/>
  <c r="Y533" i="1"/>
  <c r="Z533" i="1"/>
  <c r="Y501" i="1"/>
  <c r="Z501" i="1"/>
  <c r="Y477" i="1"/>
  <c r="Z477" i="1"/>
  <c r="Y461" i="1"/>
  <c r="Z461" i="1"/>
  <c r="Y139" i="1"/>
  <c r="Z139" i="1"/>
  <c r="Y131" i="1"/>
  <c r="Z131" i="1"/>
  <c r="Y1193" i="1"/>
  <c r="Z1193" i="1"/>
  <c r="Y198" i="1"/>
  <c r="Z198" i="1"/>
  <c r="Y33" i="1"/>
  <c r="D14" i="10"/>
  <c r="G33" i="10" s="1"/>
  <c r="Y1256" i="1"/>
  <c r="Y1224" i="1"/>
  <c r="Z817" i="1"/>
  <c r="Z702" i="1"/>
  <c r="Z529" i="1"/>
  <c r="Z490" i="1"/>
  <c r="Z158" i="1"/>
  <c r="Y1622" i="1"/>
  <c r="Z1622" i="1"/>
  <c r="Y1001" i="1"/>
  <c r="Z1001" i="1"/>
  <c r="Y666" i="1"/>
  <c r="Z666" i="1"/>
  <c r="Y570" i="1"/>
  <c r="Z570" i="1"/>
  <c r="Y548" i="1"/>
  <c r="Z548" i="1"/>
  <c r="Y388" i="1"/>
  <c r="Z388" i="1"/>
  <c r="Y356" i="1"/>
  <c r="Z356" i="1"/>
  <c r="Y130" i="1"/>
  <c r="Z130" i="1"/>
  <c r="Y107" i="1"/>
  <c r="Z107" i="1"/>
  <c r="Y9" i="1"/>
  <c r="Z9" i="1"/>
  <c r="Y1634" i="1"/>
  <c r="Y514" i="1"/>
  <c r="C9" i="4"/>
  <c r="Z1925" i="1"/>
  <c r="Z1908" i="1"/>
  <c r="Z1892" i="1"/>
  <c r="Z1878" i="1"/>
  <c r="Z1846" i="1"/>
  <c r="Z1814" i="1"/>
  <c r="Z1489" i="1"/>
  <c r="Z1006" i="1"/>
  <c r="Z786" i="1"/>
  <c r="Z502" i="1"/>
  <c r="Z462" i="1"/>
  <c r="Z182" i="1"/>
  <c r="Z89" i="1"/>
  <c r="Y1682" i="1"/>
  <c r="Z1682" i="1"/>
  <c r="Y1558" i="1"/>
  <c r="Z1558" i="1"/>
  <c r="Y1542" i="1"/>
  <c r="Z1542" i="1"/>
  <c r="Y1526" i="1"/>
  <c r="Z1526" i="1"/>
  <c r="Y1486" i="1"/>
  <c r="Z1486" i="1"/>
  <c r="Y1462" i="1"/>
  <c r="Z1462" i="1"/>
  <c r="Y1140" i="1"/>
  <c r="Z1140" i="1"/>
  <c r="Y238" i="1"/>
  <c r="Z238" i="1"/>
  <c r="Y222" i="1"/>
  <c r="Z222" i="1"/>
  <c r="Y206" i="1"/>
  <c r="Z206" i="1"/>
  <c r="Y1754" i="1"/>
  <c r="Y1746" i="1"/>
  <c r="Y1162" i="1"/>
  <c r="Y1154" i="1"/>
  <c r="Y1146" i="1"/>
  <c r="Y1138" i="1"/>
  <c r="Y842" i="1"/>
  <c r="Y834" i="1"/>
  <c r="Y562" i="1"/>
  <c r="Y258" i="1"/>
  <c r="Y250" i="1"/>
  <c r="Y242" i="1"/>
  <c r="Y226" i="1"/>
  <c r="Y218" i="1"/>
  <c r="Y210" i="1"/>
  <c r="Y79" i="1"/>
  <c r="Y63" i="1"/>
  <c r="Y1738" i="1"/>
  <c r="Y1730" i="1"/>
  <c r="Y1722" i="1"/>
  <c r="Z1652" i="1"/>
  <c r="Y1652" i="1"/>
  <c r="Y1130" i="1"/>
  <c r="Z926" i="1"/>
  <c r="Y926" i="1"/>
  <c r="Y818" i="1"/>
  <c r="Y554" i="1"/>
  <c r="Y546" i="1"/>
  <c r="Y538" i="1"/>
  <c r="Y530" i="1"/>
  <c r="Z28" i="1"/>
  <c r="D9" i="10"/>
  <c r="G28" i="10" s="1"/>
  <c r="Z20" i="1"/>
  <c r="D11" i="10"/>
  <c r="G30" i="10" s="1"/>
  <c r="Y1659" i="1"/>
  <c r="Y627" i="1"/>
  <c r="Y146" i="1"/>
  <c r="Y1938" i="1"/>
  <c r="Y1930" i="1"/>
  <c r="Y1642" i="1"/>
  <c r="Y1074" i="1"/>
  <c r="Y1066" i="1"/>
  <c r="Y1058" i="1"/>
  <c r="Y1050" i="1"/>
  <c r="Y1042" i="1"/>
  <c r="Y1034" i="1"/>
  <c r="Y1018" i="1"/>
  <c r="Y930" i="1"/>
  <c r="Y730" i="1"/>
  <c r="Y722" i="1"/>
  <c r="Y714" i="1"/>
  <c r="Z534" i="1"/>
  <c r="Y534" i="1"/>
  <c r="Y306" i="1"/>
  <c r="Y7" i="1"/>
  <c r="D18" i="10"/>
  <c r="G37" i="10" s="1"/>
  <c r="Y1298" i="1"/>
  <c r="Y1282" i="1"/>
  <c r="Y1274" i="1"/>
  <c r="Y1258" i="1"/>
  <c r="Y1250" i="1"/>
  <c r="Y1242" i="1"/>
  <c r="Y1234" i="1"/>
  <c r="Y1226" i="1"/>
  <c r="Y1122" i="1"/>
  <c r="Y1114" i="1"/>
  <c r="Y986" i="1"/>
  <c r="Y874" i="1"/>
  <c r="Y706" i="1"/>
  <c r="Y690" i="1"/>
  <c r="Y458" i="1"/>
  <c r="Y450" i="1"/>
  <c r="Y442" i="1"/>
  <c r="Y435" i="1"/>
  <c r="Y371" i="1"/>
  <c r="Y363" i="1"/>
  <c r="Y347" i="1"/>
  <c r="Y339" i="1"/>
  <c r="Y331" i="1"/>
  <c r="Y323" i="1"/>
  <c r="Y315" i="1"/>
  <c r="Y202" i="1"/>
  <c r="Y178" i="1"/>
  <c r="Y170" i="1"/>
  <c r="Y163" i="1"/>
  <c r="Y47" i="1"/>
  <c r="Y14" i="1"/>
  <c r="Y1714" i="1"/>
  <c r="Y1706" i="1"/>
  <c r="Y1690" i="1"/>
  <c r="Y1675" i="1"/>
  <c r="Y1626" i="1"/>
  <c r="Y1604" i="1"/>
  <c r="Y1588" i="1"/>
  <c r="Y1580" i="1"/>
  <c r="Y1572" i="1"/>
  <c r="Y1556" i="1"/>
  <c r="Y1548" i="1"/>
  <c r="Y1532" i="1"/>
  <c r="Y1516" i="1"/>
  <c r="Y1508" i="1"/>
  <c r="Y1492" i="1"/>
  <c r="Y1484" i="1"/>
  <c r="Y1476" i="1"/>
  <c r="Y1468" i="1"/>
  <c r="Y1297" i="1"/>
  <c r="Y1281" i="1"/>
  <c r="Y1273" i="1"/>
  <c r="Y1265" i="1"/>
  <c r="Y1257" i="1"/>
  <c r="Y1249" i="1"/>
  <c r="Y1241" i="1"/>
  <c r="Y1233" i="1"/>
  <c r="Y1106" i="1"/>
  <c r="Y1083" i="1"/>
  <c r="Y1068" i="1"/>
  <c r="Y1060" i="1"/>
  <c r="Y1044" i="1"/>
  <c r="Y1036" i="1"/>
  <c r="Y972" i="1"/>
  <c r="Y940" i="1"/>
  <c r="Y858" i="1"/>
  <c r="Y835" i="1"/>
  <c r="Y827" i="1"/>
  <c r="Y812" i="1"/>
  <c r="Y635" i="1"/>
  <c r="Y596" i="1"/>
  <c r="Y588" i="1"/>
  <c r="Y580" i="1"/>
  <c r="Y572" i="1"/>
  <c r="Y457" i="1"/>
  <c r="Y449" i="1"/>
  <c r="Y441" i="1"/>
  <c r="Y434" i="1"/>
  <c r="Y426" i="1"/>
  <c r="Y418" i="1"/>
  <c r="Y410" i="1"/>
  <c r="Y402" i="1"/>
  <c r="Y394" i="1"/>
  <c r="Y386" i="1"/>
  <c r="Y378" i="1"/>
  <c r="Y370" i="1"/>
  <c r="Y362" i="1"/>
  <c r="Y354" i="1"/>
  <c r="Y346" i="1"/>
  <c r="Y338" i="1"/>
  <c r="Y330" i="1"/>
  <c r="Y322" i="1"/>
  <c r="Y314" i="1"/>
  <c r="Y307" i="1"/>
  <c r="Y162" i="1"/>
  <c r="Y154" i="1"/>
  <c r="Y61" i="1"/>
  <c r="Y46" i="1"/>
  <c r="Y38" i="1"/>
  <c r="Y30" i="1"/>
  <c r="Y22" i="1"/>
  <c r="Y37" i="1"/>
  <c r="D17" i="10"/>
  <c r="G36" i="10" s="1"/>
  <c r="Y6" i="1"/>
  <c r="D13" i="10"/>
  <c r="Y779" i="1"/>
  <c r="Y53" i="1"/>
  <c r="Y1851" i="1"/>
  <c r="Z1851" i="1"/>
  <c r="Y1774" i="1"/>
  <c r="Z1774" i="1"/>
  <c r="Y1729" i="1"/>
  <c r="Z1729" i="1"/>
  <c r="Y1699" i="1"/>
  <c r="Z1699" i="1"/>
  <c r="Y1605" i="1"/>
  <c r="Z1605" i="1"/>
  <c r="Y1581" i="1"/>
  <c r="Z1581" i="1"/>
  <c r="Y1565" i="1"/>
  <c r="Z1565" i="1"/>
  <c r="Y1549" i="1"/>
  <c r="Z1549" i="1"/>
  <c r="Y1525" i="1"/>
  <c r="Z1525" i="1"/>
  <c r="Y1501" i="1"/>
  <c r="Z1501" i="1"/>
  <c r="Y1485" i="1"/>
  <c r="Z1485" i="1"/>
  <c r="Y1461" i="1"/>
  <c r="Z1461" i="1"/>
  <c r="Y1398" i="1"/>
  <c r="Z1398" i="1"/>
  <c r="Y1366" i="1"/>
  <c r="Z1366" i="1"/>
  <c r="Y1358" i="1"/>
  <c r="Z1358" i="1"/>
  <c r="Y1305" i="1"/>
  <c r="Z1305" i="1"/>
  <c r="Y1290" i="1"/>
  <c r="Z1290" i="1"/>
  <c r="Y1266" i="1"/>
  <c r="Z1266" i="1"/>
  <c r="Y1155" i="1"/>
  <c r="Z1155" i="1"/>
  <c r="Y850" i="1"/>
  <c r="Z850" i="1"/>
  <c r="Y843" i="1"/>
  <c r="Z843" i="1"/>
  <c r="Y620" i="1"/>
  <c r="Z620" i="1"/>
  <c r="Y612" i="1"/>
  <c r="Z612" i="1"/>
  <c r="Y604" i="1"/>
  <c r="Z604" i="1"/>
  <c r="Y597" i="1"/>
  <c r="Z597" i="1"/>
  <c r="Y589" i="1"/>
  <c r="Z589" i="1"/>
  <c r="Y427" i="1"/>
  <c r="Z427" i="1"/>
  <c r="Y419" i="1"/>
  <c r="Z419" i="1"/>
  <c r="Y411" i="1"/>
  <c r="Z411" i="1"/>
  <c r="Y403" i="1"/>
  <c r="Z403" i="1"/>
  <c r="Y395" i="1"/>
  <c r="Z395" i="1"/>
  <c r="Y387" i="1"/>
  <c r="Z387" i="1"/>
  <c r="Y25" i="1"/>
  <c r="Z25" i="1"/>
  <c r="Y16" i="1"/>
  <c r="Z16" i="1"/>
  <c r="Y1936" i="1"/>
  <c r="Y1928" i="1"/>
  <c r="Y1328" i="1"/>
  <c r="Y1104" i="1"/>
  <c r="Y920" i="1"/>
  <c r="Y904" i="1"/>
  <c r="Y896" i="1"/>
  <c r="Y504" i="1"/>
  <c r="Y480" i="1"/>
  <c r="Y472" i="1"/>
  <c r="Y103" i="1"/>
  <c r="Y95" i="1"/>
  <c r="Z1350" i="1"/>
  <c r="Z1044" i="1"/>
  <c r="Z1021" i="1"/>
  <c r="Z827" i="1"/>
  <c r="Z435" i="1"/>
  <c r="Z41" i="1"/>
  <c r="Y1866" i="1"/>
  <c r="Z1866" i="1"/>
  <c r="Y1698" i="1"/>
  <c r="Z1698" i="1"/>
  <c r="Y1667" i="1"/>
  <c r="Z1667" i="1"/>
  <c r="Y1618" i="1"/>
  <c r="Z1618" i="1"/>
  <c r="Y1596" i="1"/>
  <c r="Z1596" i="1"/>
  <c r="Y1564" i="1"/>
  <c r="Z1564" i="1"/>
  <c r="Y1540" i="1"/>
  <c r="Z1540" i="1"/>
  <c r="Y1524" i="1"/>
  <c r="Z1524" i="1"/>
  <c r="Y1500" i="1"/>
  <c r="Z1500" i="1"/>
  <c r="Y1460" i="1"/>
  <c r="Z1460" i="1"/>
  <c r="Y1413" i="1"/>
  <c r="Z1413" i="1"/>
  <c r="Y1357" i="1"/>
  <c r="Z1357" i="1"/>
  <c r="Y1225" i="1"/>
  <c r="Z1225" i="1"/>
  <c r="Y947" i="1"/>
  <c r="Z947" i="1"/>
  <c r="Y550" i="1"/>
  <c r="Z550" i="1"/>
  <c r="Y71" i="1"/>
  <c r="Z71" i="1"/>
  <c r="Z1898" i="1"/>
  <c r="Z1875" i="1"/>
  <c r="Z1797" i="1"/>
  <c r="Z1653" i="1"/>
  <c r="Z1589" i="1"/>
  <c r="Z1509" i="1"/>
  <c r="Z1493" i="1"/>
  <c r="Z1422" i="1"/>
  <c r="Z1313" i="1"/>
  <c r="Z1258" i="1"/>
  <c r="Z1074" i="1"/>
  <c r="Z933" i="1"/>
  <c r="Z835" i="1"/>
  <c r="Y1750" i="1"/>
  <c r="Z1750" i="1"/>
  <c r="Y1666" i="1"/>
  <c r="Z1666" i="1"/>
  <c r="Y1625" i="1"/>
  <c r="Z1625" i="1"/>
  <c r="Y1610" i="1"/>
  <c r="Z1610" i="1"/>
  <c r="Y1595" i="1"/>
  <c r="Z1595" i="1"/>
  <c r="Y1571" i="1"/>
  <c r="Z1571" i="1"/>
  <c r="Y1507" i="1"/>
  <c r="Z1507" i="1"/>
  <c r="Y1334" i="1"/>
  <c r="Z1334" i="1"/>
  <c r="Y962" i="1"/>
  <c r="Z962" i="1"/>
  <c r="Z810" i="1"/>
  <c r="Y810" i="1"/>
  <c r="Y802" i="1"/>
  <c r="Z802" i="1"/>
  <c r="Y787" i="1"/>
  <c r="Z787" i="1"/>
  <c r="Y571" i="1"/>
  <c r="Z571" i="1"/>
  <c r="Y564" i="1"/>
  <c r="Z564" i="1"/>
  <c r="Y541" i="1"/>
  <c r="Z541" i="1"/>
  <c r="Y526" i="1"/>
  <c r="Z526" i="1"/>
  <c r="Y518" i="1"/>
  <c r="Z518" i="1"/>
  <c r="Y186" i="1"/>
  <c r="Z186" i="1"/>
  <c r="Y155" i="1"/>
  <c r="Z155" i="1"/>
  <c r="Z1874" i="1"/>
  <c r="Z1834" i="1"/>
  <c r="Z1820" i="1"/>
  <c r="Z1737" i="1"/>
  <c r="Z1714" i="1"/>
  <c r="Z1626" i="1"/>
  <c r="Z1588" i="1"/>
  <c r="Z1508" i="1"/>
  <c r="Z1492" i="1"/>
  <c r="Z1469" i="1"/>
  <c r="Z1177" i="1"/>
  <c r="Z1097" i="1"/>
  <c r="Z963" i="1"/>
  <c r="Y1794" i="1"/>
  <c r="Z1794" i="1"/>
  <c r="Y1756" i="1"/>
  <c r="Y1718" i="1"/>
  <c r="Y778" i="1"/>
  <c r="Z778" i="1"/>
  <c r="Y739" i="1"/>
  <c r="Z739" i="1"/>
  <c r="Y732" i="1"/>
  <c r="Z732" i="1"/>
  <c r="Y717" i="1"/>
  <c r="Z717" i="1"/>
  <c r="Y694" i="1"/>
  <c r="Z694" i="1"/>
  <c r="Y686" i="1"/>
  <c r="Z686" i="1"/>
  <c r="Y594" i="1"/>
  <c r="Z594" i="1"/>
  <c r="Y586" i="1"/>
  <c r="Z586" i="1"/>
  <c r="Y578" i="1"/>
  <c r="Z578" i="1"/>
  <c r="Y563" i="1"/>
  <c r="Z563" i="1"/>
  <c r="Y277" i="1"/>
  <c r="Z277" i="1"/>
  <c r="Y193" i="1"/>
  <c r="Z193" i="1"/>
  <c r="Z1922" i="1"/>
  <c r="Z1883" i="1"/>
  <c r="Z1819" i="1"/>
  <c r="Z1805" i="1"/>
  <c r="Z1675" i="1"/>
  <c r="Z1573" i="1"/>
  <c r="Z1557" i="1"/>
  <c r="Z1533" i="1"/>
  <c r="Z1454" i="1"/>
  <c r="Z1430" i="1"/>
  <c r="Z1406" i="1"/>
  <c r="Z1265" i="1"/>
  <c r="Z1141" i="1"/>
  <c r="Z940" i="1"/>
  <c r="Z441" i="1"/>
  <c r="Y1209" i="1"/>
  <c r="Z1209" i="1"/>
  <c r="Y1195" i="1"/>
  <c r="Z1195" i="1"/>
  <c r="Y770" i="1"/>
  <c r="Z770" i="1"/>
  <c r="Y716" i="1"/>
  <c r="Z716" i="1"/>
  <c r="Z1921" i="1"/>
  <c r="Z1906" i="1"/>
  <c r="Z1843" i="1"/>
  <c r="Z1721" i="1"/>
  <c r="Z1660" i="1"/>
  <c r="Z1572" i="1"/>
  <c r="Z1556" i="1"/>
  <c r="Z1532" i="1"/>
  <c r="Z1517" i="1"/>
  <c r="Z1381" i="1"/>
  <c r="Z1298" i="1"/>
  <c r="Z1274" i="1"/>
  <c r="Z1234" i="1"/>
  <c r="Z1212" i="1"/>
  <c r="Z1163" i="1"/>
  <c r="Y1002" i="1"/>
  <c r="Z1002" i="1"/>
  <c r="Y995" i="1"/>
  <c r="Z995" i="1"/>
  <c r="Y981" i="1"/>
  <c r="Z981" i="1"/>
  <c r="Y907" i="1"/>
  <c r="Z907" i="1"/>
  <c r="Y891" i="1"/>
  <c r="Z891" i="1"/>
  <c r="Y883" i="1"/>
  <c r="Z883" i="1"/>
  <c r="Y769" i="1"/>
  <c r="Z769" i="1"/>
  <c r="Y761" i="1"/>
  <c r="Z761" i="1"/>
  <c r="Y753" i="1"/>
  <c r="Z753" i="1"/>
  <c r="Y723" i="1"/>
  <c r="Z723" i="1"/>
  <c r="Y291" i="1"/>
  <c r="Z291" i="1"/>
  <c r="Y283" i="1"/>
  <c r="Z283" i="1"/>
  <c r="Z5" i="1"/>
  <c r="Z1619" i="1"/>
  <c r="Z1597" i="1"/>
  <c r="Z1516" i="1"/>
  <c r="Z1389" i="1"/>
  <c r="Z1297" i="1"/>
  <c r="Z1273" i="1"/>
  <c r="Z1242" i="1"/>
  <c r="Z1233" i="1"/>
  <c r="Z1185" i="1"/>
  <c r="Z1036" i="1"/>
  <c r="Z635" i="1"/>
  <c r="Z457" i="1"/>
  <c r="Z449" i="1"/>
  <c r="Z171" i="1"/>
  <c r="Y1807" i="1"/>
  <c r="Y1709" i="1"/>
  <c r="Z1709" i="1"/>
  <c r="Y1685" i="1"/>
  <c r="Z1685" i="1"/>
  <c r="Y1678" i="1"/>
  <c r="Z1678" i="1"/>
  <c r="Y1662" i="1"/>
  <c r="Z1662" i="1"/>
  <c r="Y1613" i="1"/>
  <c r="Z1613" i="1"/>
  <c r="Y1338" i="1"/>
  <c r="Z1338" i="1"/>
  <c r="Y1300" i="1"/>
  <c r="Z1300" i="1"/>
  <c r="Y1213" i="1"/>
  <c r="Z1213" i="1"/>
  <c r="Y1179" i="1"/>
  <c r="Z1179" i="1"/>
  <c r="Y1149" i="1"/>
  <c r="Y1121" i="1"/>
  <c r="Z1121" i="1"/>
  <c r="Y1113" i="1"/>
  <c r="Z1113" i="1"/>
  <c r="Y1099" i="1"/>
  <c r="Z1099" i="1"/>
  <c r="Y1091" i="1"/>
  <c r="Z1091" i="1"/>
  <c r="Y1046" i="1"/>
  <c r="Z1046" i="1"/>
  <c r="Y994" i="1"/>
  <c r="Z994" i="1"/>
  <c r="Y987" i="1"/>
  <c r="Z987" i="1"/>
  <c r="Y852" i="1"/>
  <c r="Z852" i="1"/>
  <c r="Y814" i="1"/>
  <c r="Z814" i="1"/>
  <c r="Y806" i="1"/>
  <c r="Z806" i="1"/>
  <c r="Y545" i="1"/>
  <c r="Z545" i="1"/>
  <c r="Y522" i="1"/>
  <c r="Z522" i="1"/>
  <c r="Y507" i="1"/>
  <c r="Z507" i="1"/>
  <c r="Y366" i="1"/>
  <c r="Z366" i="1"/>
  <c r="Y358" i="1"/>
  <c r="Z358" i="1"/>
  <c r="Z1891" i="1"/>
  <c r="Z1850" i="1"/>
  <c r="Z1827" i="1"/>
  <c r="Z1541" i="1"/>
  <c r="Z1414" i="1"/>
  <c r="Z1282" i="1"/>
  <c r="Z1250" i="1"/>
  <c r="Z1241" i="1"/>
  <c r="Z1089" i="1"/>
  <c r="Z1067" i="1"/>
  <c r="Z33" i="1"/>
  <c r="Y1251" i="1"/>
  <c r="Z1251" i="1"/>
  <c r="Y1243" i="1"/>
  <c r="Z1243" i="1"/>
  <c r="Y1235" i="1"/>
  <c r="Z1235" i="1"/>
  <c r="Y1227" i="1"/>
  <c r="Z1227" i="1"/>
  <c r="Y1178" i="1"/>
  <c r="Z1178" i="1"/>
  <c r="Y1082" i="1"/>
  <c r="Z1082" i="1"/>
  <c r="Y1037" i="1"/>
  <c r="Z1037" i="1"/>
  <c r="Y1022" i="1"/>
  <c r="Z1022" i="1"/>
  <c r="Y957" i="1"/>
  <c r="Z957" i="1"/>
  <c r="Y897" i="1"/>
  <c r="Z897" i="1"/>
  <c r="Y813" i="1"/>
  <c r="Z813" i="1"/>
  <c r="Y582" i="1"/>
  <c r="Z582" i="1"/>
  <c r="Z681" i="1"/>
  <c r="Z491" i="1"/>
  <c r="Z438" i="1"/>
  <c r="Z293" i="1"/>
  <c r="Z285" i="1"/>
  <c r="Z142" i="1"/>
  <c r="Z725" i="1"/>
  <c r="Z572" i="1"/>
  <c r="Z499" i="1"/>
  <c r="Z481" i="1"/>
  <c r="Z473" i="1"/>
  <c r="Z331" i="1"/>
  <c r="Z242" i="1"/>
  <c r="Z149" i="1"/>
  <c r="Z65" i="1"/>
  <c r="Z57" i="1"/>
  <c r="Y1871" i="1"/>
  <c r="Y1839" i="1"/>
  <c r="Z580" i="1"/>
  <c r="Z374" i="1"/>
  <c r="Z339" i="1"/>
  <c r="Z309" i="1"/>
  <c r="Z210" i="1"/>
  <c r="Z174" i="1"/>
  <c r="Z166" i="1"/>
  <c r="Y460" i="1"/>
  <c r="Y190" i="1"/>
  <c r="Y1372" i="1"/>
  <c r="Y1236" i="1"/>
  <c r="Y1116" i="1"/>
  <c r="Y484" i="1"/>
  <c r="Y420" i="1"/>
  <c r="Y348" i="1"/>
  <c r="Y643" i="1"/>
  <c r="Y219" i="1"/>
  <c r="Y187" i="1"/>
  <c r="Z626" i="1"/>
  <c r="Z618" i="1"/>
  <c r="Z610" i="1"/>
  <c r="Z602" i="1"/>
  <c r="Z354" i="1"/>
  <c r="Z337" i="1"/>
  <c r="Z307" i="1"/>
  <c r="Z96" i="1"/>
  <c r="Z88" i="1"/>
  <c r="Z34" i="1"/>
  <c r="Z7" i="1"/>
  <c r="C8" i="11"/>
  <c r="Y249" i="1"/>
  <c r="Y45" i="1"/>
  <c r="Y993" i="1"/>
  <c r="Y953" i="1"/>
  <c r="Y945" i="1"/>
  <c r="Y859" i="1"/>
  <c r="Y851" i="1"/>
  <c r="Y809" i="1"/>
  <c r="Y801" i="1"/>
  <c r="Y705" i="1"/>
  <c r="Y697" i="1"/>
  <c r="Y689" i="1"/>
  <c r="Y675" i="1"/>
  <c r="Y667" i="1"/>
  <c r="Y561" i="1"/>
  <c r="Y539" i="1"/>
  <c r="Y465" i="1"/>
  <c r="Y451" i="1"/>
  <c r="Y443" i="1"/>
  <c r="Y369" i="1"/>
  <c r="Y355" i="1"/>
  <c r="Y195" i="1"/>
  <c r="Y137" i="1"/>
  <c r="Y121" i="1"/>
  <c r="Y39" i="1"/>
  <c r="Y31" i="1"/>
  <c r="Y23" i="1"/>
  <c r="Y1609" i="1"/>
  <c r="Y1499" i="1"/>
  <c r="Y1491" i="1"/>
  <c r="Y1483" i="1"/>
  <c r="Y1475" i="1"/>
  <c r="Y1467" i="1"/>
  <c r="Y1459" i="1"/>
  <c r="Y1452" i="1"/>
  <c r="Y1444" i="1"/>
  <c r="Y1436" i="1"/>
  <c r="Y1428" i="1"/>
  <c r="Y1420" i="1"/>
  <c r="Y1412" i="1"/>
  <c r="Y1404" i="1"/>
  <c r="Y1396" i="1"/>
  <c r="Y1380" i="1"/>
  <c r="Y1337" i="1"/>
  <c r="Y1329" i="1"/>
  <c r="Y1321" i="1"/>
  <c r="Y1299" i="1"/>
  <c r="Y1291" i="1"/>
  <c r="Y1275" i="1"/>
  <c r="Y1267" i="1"/>
  <c r="Y1259" i="1"/>
  <c r="Y1196" i="1"/>
  <c r="Y1145" i="1"/>
  <c r="Y1131" i="1"/>
  <c r="Y1124" i="1"/>
  <c r="Y1065" i="1"/>
  <c r="Y1051" i="1"/>
  <c r="Y1035" i="1"/>
  <c r="Y1020" i="1"/>
  <c r="Y985" i="1"/>
  <c r="Y979" i="1"/>
  <c r="Y931" i="1"/>
  <c r="Y873" i="1"/>
  <c r="Y844" i="1"/>
  <c r="Y836" i="1"/>
  <c r="Y828" i="1"/>
  <c r="Y793" i="1"/>
  <c r="Y785" i="1"/>
  <c r="Y772" i="1"/>
  <c r="Y756" i="1"/>
  <c r="Y748" i="1"/>
  <c r="Y740" i="1"/>
  <c r="Y651" i="1"/>
  <c r="Y636" i="1"/>
  <c r="Y553" i="1"/>
  <c r="Y531" i="1"/>
  <c r="Y523" i="1"/>
  <c r="Y515" i="1"/>
  <c r="Y500" i="1"/>
  <c r="Y492" i="1"/>
  <c r="Y428" i="1"/>
  <c r="Y361" i="1"/>
  <c r="Y297" i="1"/>
  <c r="Y289" i="1"/>
  <c r="Y281" i="1"/>
  <c r="Y275" i="1"/>
  <c r="Y267" i="1"/>
  <c r="Y201" i="1"/>
  <c r="Y113" i="1"/>
  <c r="Y90" i="1"/>
  <c r="Y13" i="1"/>
  <c r="Y505" i="1"/>
  <c r="Y497" i="1"/>
  <c r="Y475" i="1"/>
  <c r="Y425" i="1"/>
  <c r="Y379" i="1"/>
  <c r="Y257" i="1"/>
  <c r="Y243" i="1"/>
  <c r="Y235" i="1"/>
  <c r="Y227" i="1"/>
  <c r="Y169" i="1"/>
  <c r="Y147" i="1"/>
  <c r="Y87" i="1"/>
  <c r="Y72" i="1"/>
  <c r="Y64" i="1"/>
  <c r="Z1939" i="1"/>
  <c r="Y1939" i="1"/>
  <c r="Y1904" i="1"/>
  <c r="Y1816" i="1"/>
  <c r="Y1648" i="1"/>
  <c r="Y1600" i="1"/>
  <c r="Y1144" i="1"/>
  <c r="Y1064" i="1"/>
  <c r="Y912" i="1"/>
  <c r="Y848" i="1"/>
  <c r="Y840" i="1"/>
  <c r="Y552" i="1"/>
  <c r="Y384" i="1"/>
  <c r="Z1882" i="1"/>
  <c r="Z1642" i="1"/>
  <c r="Z1621" i="1"/>
  <c r="Z1514" i="1"/>
  <c r="Z1484" i="1"/>
  <c r="Z1476" i="1"/>
  <c r="Z1468" i="1"/>
  <c r="Z1421" i="1"/>
  <c r="Z1374" i="1"/>
  <c r="Z1173" i="1"/>
  <c r="Y1903" i="1"/>
  <c r="Y1858" i="1"/>
  <c r="Y15" i="1"/>
  <c r="Z15" i="1"/>
  <c r="Z1859" i="1"/>
  <c r="Z1803" i="1"/>
  <c r="Z1764" i="1"/>
  <c r="Z1585" i="1"/>
  <c r="Z1577" i="1"/>
  <c r="Z1522" i="1"/>
  <c r="Z1429" i="1"/>
  <c r="Z875" i="1"/>
  <c r="Z805" i="1"/>
  <c r="X2" i="1"/>
  <c r="Y1344" i="1"/>
  <c r="Y129" i="1"/>
  <c r="Z129" i="1"/>
  <c r="Y83" i="1"/>
  <c r="Z83" i="1"/>
  <c r="Z1697" i="1"/>
  <c r="Z1593" i="1"/>
  <c r="Z1530" i="1"/>
  <c r="Z1491" i="1"/>
  <c r="Z1013" i="1"/>
  <c r="Z979" i="1"/>
  <c r="Z961" i="1"/>
  <c r="Z812" i="1"/>
  <c r="Z574" i="1"/>
  <c r="Z429" i="1"/>
  <c r="Z123" i="1"/>
  <c r="Y1780" i="1"/>
  <c r="Y381" i="1"/>
  <c r="Z381" i="1"/>
  <c r="Y194" i="1"/>
  <c r="Z194" i="1"/>
  <c r="Z1910" i="1"/>
  <c r="Z1772" i="1"/>
  <c r="Z1723" i="1"/>
  <c r="Z1499" i="1"/>
  <c r="Z1437" i="1"/>
  <c r="Z1390" i="1"/>
  <c r="Z1257" i="1"/>
  <c r="Z1188" i="1"/>
  <c r="Z377" i="1"/>
  <c r="Z306" i="1"/>
  <c r="Y1935" i="1"/>
  <c r="Y1907" i="1"/>
  <c r="Z1826" i="1"/>
  <c r="Y1826" i="1"/>
  <c r="Y1388" i="1"/>
  <c r="Y1244" i="1"/>
  <c r="Y1052" i="1"/>
  <c r="Y948" i="1"/>
  <c r="Y892" i="1"/>
  <c r="Y860" i="1"/>
  <c r="Y820" i="1"/>
  <c r="Y404" i="1"/>
  <c r="Z1810" i="1"/>
  <c r="Z1676" i="1"/>
  <c r="Z1553" i="1"/>
  <c r="Z1545" i="1"/>
  <c r="Z1537" i="1"/>
  <c r="Z1445" i="1"/>
  <c r="Z1020" i="1"/>
  <c r="Z531" i="1"/>
  <c r="Z443" i="1"/>
  <c r="Z218" i="1"/>
  <c r="Z1932" i="1"/>
  <c r="Z1897" i="1"/>
  <c r="Z1852" i="1"/>
  <c r="Z1830" i="1"/>
  <c r="Z1730" i="1"/>
  <c r="Z1453" i="1"/>
  <c r="Z1397" i="1"/>
  <c r="Z985" i="1"/>
  <c r="Z889" i="1"/>
  <c r="Z862" i="1"/>
  <c r="Z854" i="1"/>
  <c r="Z546" i="1"/>
  <c r="Z538" i="1"/>
  <c r="Y1692" i="1"/>
  <c r="Y177" i="1"/>
  <c r="Z177" i="1"/>
  <c r="Y110" i="1"/>
  <c r="Z110" i="1"/>
  <c r="Y50" i="1"/>
  <c r="Z50" i="1"/>
  <c r="Z1918" i="1"/>
  <c r="Z1691" i="1"/>
  <c r="Z1654" i="1"/>
  <c r="Z1561" i="1"/>
  <c r="Z1405" i="1"/>
  <c r="Z1194" i="1"/>
  <c r="Z1094" i="1"/>
  <c r="Z939" i="1"/>
  <c r="Z642" i="1"/>
  <c r="Z357" i="1"/>
  <c r="Z270" i="1"/>
  <c r="Z1919" i="1"/>
  <c r="Y1919" i="1"/>
  <c r="Y1890" i="1"/>
  <c r="Y422" i="1"/>
  <c r="Y153" i="1"/>
  <c r="Z153" i="1"/>
  <c r="W2" i="1"/>
  <c r="Z321" i="1"/>
  <c r="Z137" i="1"/>
  <c r="Z67" i="1"/>
  <c r="Y1788" i="1"/>
  <c r="Y1696" i="1"/>
  <c r="Y1316" i="1"/>
  <c r="Y1252" i="1"/>
  <c r="Y1164" i="1"/>
  <c r="Y1156" i="1"/>
  <c r="Y1108" i="1"/>
  <c r="Y956" i="1"/>
  <c r="Y788" i="1"/>
  <c r="Y628" i="1"/>
  <c r="Y556" i="1"/>
  <c r="Y508" i="1"/>
  <c r="Y412" i="1"/>
  <c r="Y364" i="1"/>
  <c r="Y8" i="1"/>
  <c r="Y1339" i="1"/>
  <c r="Z1339" i="1"/>
  <c r="Y1016" i="1"/>
  <c r="Y400" i="1"/>
  <c r="Y1504" i="1"/>
  <c r="Z1504" i="1"/>
  <c r="Y804" i="1"/>
  <c r="Z804" i="1"/>
  <c r="Y704" i="1"/>
  <c r="Z704" i="1"/>
  <c r="Y234" i="1"/>
  <c r="Z234" i="1"/>
  <c r="Y221" i="1"/>
  <c r="Z221" i="1"/>
  <c r="Y209" i="1"/>
  <c r="Z209" i="1"/>
  <c r="Y18" i="1"/>
  <c r="Z18" i="1"/>
  <c r="Z1786" i="1"/>
  <c r="Z1722" i="1"/>
  <c r="Z1696" i="1"/>
  <c r="Z1643" i="1"/>
  <c r="Z1490" i="1"/>
  <c r="Z1309" i="1"/>
  <c r="Z227" i="1"/>
  <c r="Y1832" i="1"/>
  <c r="Z1832" i="1"/>
  <c r="Y1749" i="1"/>
  <c r="Z1749" i="1"/>
  <c r="Y1394" i="1"/>
  <c r="Z1394" i="1"/>
  <c r="Y1315" i="1"/>
  <c r="Z1315" i="1"/>
  <c r="Y1148" i="1"/>
  <c r="Z1148" i="1"/>
  <c r="Y1086" i="1"/>
  <c r="Z1086" i="1"/>
  <c r="Y738" i="1"/>
  <c r="Z738" i="1"/>
  <c r="Y724" i="1"/>
  <c r="Z724" i="1"/>
  <c r="Y55" i="1"/>
  <c r="Z55" i="1"/>
  <c r="Y49" i="1"/>
  <c r="Z49" i="1"/>
  <c r="Y42" i="1"/>
  <c r="Z42" i="1"/>
  <c r="Y1701" i="1"/>
  <c r="Z1701" i="1"/>
  <c r="Y1409" i="1"/>
  <c r="Z1409" i="1"/>
  <c r="Y1197" i="1"/>
  <c r="Z1197" i="1"/>
  <c r="Y1093" i="1"/>
  <c r="Z1093" i="1"/>
  <c r="Y1070" i="1"/>
  <c r="Z1070" i="1"/>
  <c r="Y1010" i="1"/>
  <c r="Z1010" i="1"/>
  <c r="Y841" i="1"/>
  <c r="Z841" i="1"/>
  <c r="Y745" i="1"/>
  <c r="Z745" i="1"/>
  <c r="Y318" i="1"/>
  <c r="Z318" i="1"/>
  <c r="I2" i="1"/>
  <c r="Z1930" i="1"/>
  <c r="Z1801" i="1"/>
  <c r="Z1344" i="1"/>
  <c r="Y1873" i="1"/>
  <c r="Z1873" i="1"/>
  <c r="Z1844" i="1"/>
  <c r="Y1844" i="1"/>
  <c r="Y1555" i="1"/>
  <c r="Z1555" i="1"/>
  <c r="Y1424" i="1"/>
  <c r="Y1364" i="1"/>
  <c r="Z1364" i="1"/>
  <c r="Y1320" i="1"/>
  <c r="Y1043" i="1"/>
  <c r="Z1043" i="1"/>
  <c r="Y954" i="1"/>
  <c r="Z954" i="1"/>
  <c r="Y924" i="1"/>
  <c r="Z924" i="1"/>
  <c r="Y898" i="1"/>
  <c r="Z898" i="1"/>
  <c r="Y826" i="1"/>
  <c r="Z826" i="1"/>
  <c r="Y445" i="1"/>
  <c r="Z445" i="1"/>
  <c r="Y325" i="1"/>
  <c r="Z325" i="1"/>
  <c r="Z1765" i="1"/>
  <c r="Z1570" i="1"/>
  <c r="Y1811" i="1"/>
  <c r="Z1811" i="1"/>
  <c r="Y1760" i="1"/>
  <c r="Y1707" i="1"/>
  <c r="Z1707" i="1"/>
  <c r="Y1658" i="1"/>
  <c r="Z1658" i="1"/>
  <c r="Y1632" i="1"/>
  <c r="Z1632" i="1"/>
  <c r="Y1283" i="1"/>
  <c r="Z1283" i="1"/>
  <c r="Y1220" i="1"/>
  <c r="Z1220" i="1"/>
  <c r="Y1208" i="1"/>
  <c r="Y1098" i="1"/>
  <c r="Z1098" i="1"/>
  <c r="Y1076" i="1"/>
  <c r="Z1076" i="1"/>
  <c r="Y750" i="1"/>
  <c r="Z750" i="1"/>
  <c r="Y678" i="1"/>
  <c r="Z678" i="1"/>
  <c r="Y1417" i="1"/>
  <c r="Z1417" i="1"/>
  <c r="Z1674" i="1"/>
  <c r="Z1620" i="1"/>
  <c r="Z1424" i="1"/>
  <c r="Z1276" i="1"/>
  <c r="Z1226" i="1"/>
  <c r="Y1914" i="1"/>
  <c r="Z1914" i="1"/>
  <c r="Y1592" i="1"/>
  <c r="Y1289" i="1"/>
  <c r="Z1289" i="1"/>
  <c r="Y1181" i="1"/>
  <c r="Z1181" i="1"/>
  <c r="Y1137" i="1"/>
  <c r="Z1137" i="1"/>
  <c r="Y1049" i="1"/>
  <c r="Z1049" i="1"/>
  <c r="Y846" i="1"/>
  <c r="Z846" i="1"/>
  <c r="Y764" i="1"/>
  <c r="Z764" i="1"/>
  <c r="Y684" i="1"/>
  <c r="Z684" i="1"/>
  <c r="Y336" i="1"/>
  <c r="Z336" i="1"/>
  <c r="Y118" i="1"/>
  <c r="Z118" i="1"/>
  <c r="Y112" i="1"/>
  <c r="Z112" i="1"/>
  <c r="Z1806" i="1"/>
  <c r="Z1771" i="1"/>
  <c r="Z1060" i="1"/>
  <c r="Y1333" i="1"/>
  <c r="Z1333" i="1"/>
  <c r="Y1296" i="1"/>
  <c r="Y1081" i="1"/>
  <c r="Z1081" i="1"/>
  <c r="Y1026" i="1"/>
  <c r="Z1026" i="1"/>
  <c r="Y964" i="1"/>
  <c r="Z964" i="1"/>
  <c r="Y881" i="1"/>
  <c r="Z881" i="1"/>
  <c r="Y698" i="1"/>
  <c r="Z698" i="1"/>
  <c r="Z1838" i="1"/>
  <c r="Z1637" i="1"/>
  <c r="Z1627" i="1"/>
  <c r="Y1862" i="1"/>
  <c r="Z1862" i="1"/>
  <c r="Y1382" i="1"/>
  <c r="Z1382" i="1"/>
  <c r="Y1165" i="1"/>
  <c r="Z1165" i="1"/>
  <c r="Y1109" i="1"/>
  <c r="Z1109" i="1"/>
  <c r="Y185" i="1"/>
  <c r="Z185" i="1"/>
  <c r="Y1872" i="1"/>
  <c r="Y1867" i="1"/>
  <c r="Y1800" i="1"/>
  <c r="Y1584" i="1"/>
  <c r="Y1576" i="1"/>
  <c r="Y1416" i="1"/>
  <c r="Y1408" i="1"/>
  <c r="Y744" i="1"/>
  <c r="Y208" i="1"/>
  <c r="Y1896" i="1"/>
  <c r="Y1568" i="1"/>
  <c r="Y1488" i="1"/>
  <c r="Y1400" i="1"/>
  <c r="Y1392" i="1"/>
  <c r="Y776" i="1"/>
  <c r="Y648" i="1"/>
  <c r="Y600" i="1"/>
  <c r="Y136" i="1"/>
  <c r="Y20" i="1"/>
  <c r="Y1480" i="1"/>
  <c r="Y1472" i="1"/>
  <c r="Y1368" i="1"/>
  <c r="Y1280" i="1"/>
  <c r="Y1200" i="1"/>
  <c r="Y688" i="1"/>
  <c r="Y640" i="1"/>
  <c r="Y592" i="1"/>
  <c r="Y264" i="1"/>
  <c r="Y60" i="1"/>
  <c r="Y1943" i="1"/>
  <c r="Y1927" i="1"/>
  <c r="Y1911" i="1"/>
  <c r="Y1876" i="1"/>
  <c r="Y1840" i="1"/>
  <c r="Y1835" i="1"/>
  <c r="Y1808" i="1"/>
  <c r="Y1768" i="1"/>
  <c r="Y1752" i="1"/>
  <c r="Y1704" i="1"/>
  <c r="Y1688" i="1"/>
  <c r="Y1640" i="1"/>
  <c r="Y1624" i="1"/>
  <c r="Y1552" i="1"/>
  <c r="Y1464" i="1"/>
  <c r="Y1336" i="1"/>
  <c r="Y1272" i="1"/>
  <c r="Y1248" i="1"/>
  <c r="Y728" i="1"/>
  <c r="Y280" i="1"/>
  <c r="Y1864" i="1"/>
  <c r="Y1544" i="1"/>
  <c r="Y1536" i="1"/>
  <c r="Y1456" i="1"/>
  <c r="Y1448" i="1"/>
  <c r="Y1216" i="1"/>
  <c r="Y800" i="1"/>
  <c r="Y760" i="1"/>
  <c r="Y720" i="1"/>
  <c r="Y632" i="1"/>
  <c r="Y584" i="1"/>
  <c r="Y544" i="1"/>
  <c r="Y512" i="1"/>
  <c r="Y160" i="1"/>
  <c r="Y1931" i="1"/>
  <c r="Y1915" i="1"/>
  <c r="Y1899" i="1"/>
  <c r="Y1616" i="1"/>
  <c r="Y1528" i="1"/>
  <c r="Y1440" i="1"/>
  <c r="Y1352" i="1"/>
  <c r="Y1304" i="1"/>
  <c r="Y1264" i="1"/>
  <c r="Y752" i="1"/>
  <c r="Y680" i="1"/>
  <c r="Y624" i="1"/>
  <c r="Y576" i="1"/>
  <c r="Y312" i="1"/>
  <c r="Y36" i="1"/>
  <c r="Y1776" i="1"/>
  <c r="Y1744" i="1"/>
  <c r="Y1680" i="1"/>
  <c r="Y1520" i="1"/>
  <c r="Y1512" i="1"/>
  <c r="Y1376" i="1"/>
  <c r="Y792" i="1"/>
  <c r="Y784" i="1"/>
  <c r="Y712" i="1"/>
  <c r="Y672" i="1"/>
  <c r="Y616" i="1"/>
  <c r="Y256" i="1"/>
  <c r="Y184" i="1"/>
  <c r="Y152" i="1"/>
  <c r="Y106" i="1"/>
  <c r="Y1895" i="1"/>
  <c r="Y1887" i="1"/>
  <c r="Y1879" i="1"/>
  <c r="Y1863" i="1"/>
  <c r="Y1855" i="1"/>
  <c r="Y1847" i="1"/>
  <c r="Y1831" i="1"/>
  <c r="Y1823" i="1"/>
  <c r="Y1815" i="1"/>
  <c r="Y1799" i="1"/>
  <c r="Y1791" i="1"/>
  <c r="Y1767" i="1"/>
  <c r="Y1759" i="1"/>
  <c r="Y1751" i="1"/>
  <c r="Y1743" i="1"/>
  <c r="Y1735" i="1"/>
  <c r="Y1727" i="1"/>
  <c r="Y1719" i="1"/>
  <c r="Y1711" i="1"/>
  <c r="Y1703" i="1"/>
  <c r="Y1695" i="1"/>
  <c r="Y1687" i="1"/>
  <c r="Y1679" i="1"/>
  <c r="Y1671" i="1"/>
  <c r="Y1663" i="1"/>
  <c r="Y1655" i="1"/>
  <c r="Y1647" i="1"/>
  <c r="Y1639" i="1"/>
  <c r="Y1631" i="1"/>
  <c r="Y1623" i="1"/>
  <c r="Y1615" i="1"/>
  <c r="Y1607" i="1"/>
  <c r="Y1599" i="1"/>
  <c r="Y1591" i="1"/>
  <c r="Y1583" i="1"/>
  <c r="Y1575" i="1"/>
  <c r="Y1567" i="1"/>
  <c r="Y1559" i="1"/>
  <c r="Y1551" i="1"/>
  <c r="Y1543" i="1"/>
  <c r="Y1535" i="1"/>
  <c r="Y1527" i="1"/>
  <c r="Y1519" i="1"/>
  <c r="Y1511" i="1"/>
  <c r="Y1503" i="1"/>
  <c r="Y1495" i="1"/>
  <c r="Y1487" i="1"/>
  <c r="Y1479" i="1"/>
  <c r="Y1471" i="1"/>
  <c r="Y1463" i="1"/>
  <c r="Y1455" i="1"/>
  <c r="Y1447" i="1"/>
  <c r="Y1439" i="1"/>
  <c r="Y1431" i="1"/>
  <c r="Y1423" i="1"/>
  <c r="Y1415" i="1"/>
  <c r="Y1407" i="1"/>
  <c r="Y1399" i="1"/>
  <c r="Y1391" i="1"/>
  <c r="Y1383" i="1"/>
  <c r="Y1375" i="1"/>
  <c r="Y1367" i="1"/>
  <c r="Y1359" i="1"/>
  <c r="Y1351" i="1"/>
  <c r="Y1343" i="1"/>
  <c r="Y1335" i="1"/>
  <c r="Y1327" i="1"/>
  <c r="Y1319" i="1"/>
  <c r="Y1311" i="1"/>
  <c r="Y1303" i="1"/>
  <c r="Y1295" i="1"/>
  <c r="Y1287" i="1"/>
  <c r="Y1279" i="1"/>
  <c r="Y1271" i="1"/>
  <c r="Y1263" i="1"/>
  <c r="Y1255" i="1"/>
  <c r="Y1247" i="1"/>
  <c r="Y1239" i="1"/>
  <c r="Y1231" i="1"/>
  <c r="Y1223" i="1"/>
  <c r="Y1215" i="1"/>
  <c r="Y1207" i="1"/>
  <c r="Y1199" i="1"/>
  <c r="Y1191" i="1"/>
  <c r="Y1183" i="1"/>
  <c r="Y1175" i="1"/>
  <c r="Y1167" i="1"/>
  <c r="Y1159" i="1"/>
  <c r="Y1151" i="1"/>
  <c r="Y1143" i="1"/>
  <c r="Y1135" i="1"/>
  <c r="Y1127" i="1"/>
  <c r="Y1119" i="1"/>
  <c r="Y1111" i="1"/>
  <c r="Y1103" i="1"/>
  <c r="Y1095" i="1"/>
  <c r="Y1087" i="1"/>
  <c r="Y1079" i="1"/>
  <c r="Y1071" i="1"/>
  <c r="Y1055" i="1"/>
  <c r="Y1047" i="1"/>
  <c r="Y1039" i="1"/>
  <c r="Y1031" i="1"/>
  <c r="Y1023" i="1"/>
  <c r="Y1015" i="1"/>
  <c r="Y1007" i="1"/>
  <c r="Y999" i="1"/>
  <c r="Y991" i="1"/>
  <c r="Y983" i="1"/>
  <c r="Y975" i="1"/>
  <c r="Y967" i="1"/>
  <c r="Y959" i="1"/>
  <c r="Y951" i="1"/>
  <c r="Y943" i="1"/>
  <c r="Y935" i="1"/>
  <c r="Y927" i="1"/>
  <c r="Y919" i="1"/>
  <c r="Y911" i="1"/>
  <c r="Y903" i="1"/>
  <c r="Y895" i="1"/>
  <c r="Y887" i="1"/>
  <c r="Y879" i="1"/>
  <c r="Y871" i="1"/>
  <c r="Y863" i="1"/>
  <c r="Y855" i="1"/>
  <c r="Y847" i="1"/>
  <c r="Y839" i="1"/>
  <c r="Y831" i="1"/>
  <c r="Y823" i="1"/>
  <c r="Y815" i="1"/>
  <c r="Y807" i="1"/>
  <c r="Y799" i="1"/>
  <c r="Y791" i="1"/>
  <c r="Y783" i="1"/>
  <c r="Y775" i="1"/>
  <c r="Y767" i="1"/>
  <c r="Y759" i="1"/>
  <c r="Y751" i="1"/>
  <c r="Y743" i="1"/>
  <c r="Y735" i="1"/>
  <c r="Y727" i="1"/>
  <c r="Y736" i="1"/>
  <c r="Y664" i="1"/>
  <c r="Y608" i="1"/>
  <c r="Y568" i="1"/>
  <c r="Y496" i="1"/>
  <c r="Y304" i="1"/>
  <c r="Y232" i="1"/>
  <c r="Y128" i="1"/>
  <c r="Y1560" i="1"/>
  <c r="Y1496" i="1"/>
  <c r="Y1432" i="1"/>
  <c r="Y1360" i="1"/>
  <c r="Y1312" i="1"/>
  <c r="Y1288" i="1"/>
  <c r="Y1240" i="1"/>
  <c r="Y768" i="1"/>
  <c r="Y696" i="1"/>
  <c r="Y656" i="1"/>
  <c r="Y560" i="1"/>
  <c r="Y528" i="1"/>
  <c r="Y272" i="1"/>
  <c r="Y248" i="1"/>
  <c r="Y224" i="1"/>
  <c r="Y176" i="1"/>
  <c r="Y28" i="1"/>
  <c r="Y328" i="1"/>
  <c r="Y296" i="1"/>
  <c r="Y200" i="1"/>
  <c r="Y144" i="1"/>
  <c r="Y52" i="1"/>
  <c r="Y168" i="1"/>
  <c r="Y120" i="1"/>
  <c r="Y320" i="1"/>
  <c r="Y288" i="1"/>
  <c r="Y240" i="1"/>
  <c r="Y216" i="1"/>
  <c r="Y192" i="1"/>
  <c r="Y44" i="1"/>
  <c r="Y719" i="1"/>
  <c r="Y711" i="1"/>
  <c r="Y703" i="1"/>
  <c r="Y695" i="1"/>
  <c r="Y687" i="1"/>
  <c r="Y679" i="1"/>
  <c r="Y671" i="1"/>
  <c r="Y663" i="1"/>
  <c r="Y655" i="1"/>
  <c r="Y647" i="1"/>
  <c r="Y639" i="1"/>
  <c r="Y631" i="1"/>
  <c r="Y623" i="1"/>
  <c r="Y615" i="1"/>
  <c r="Y607" i="1"/>
  <c r="Y599" i="1"/>
  <c r="Y591" i="1"/>
  <c r="Y583" i="1"/>
  <c r="Y575" i="1"/>
  <c r="Y567" i="1"/>
  <c r="Y559" i="1"/>
  <c r="Y551" i="1"/>
  <c r="Y543" i="1"/>
  <c r="Y535" i="1"/>
  <c r="Y527" i="1"/>
  <c r="Y519" i="1"/>
  <c r="Y511" i="1"/>
  <c r="Y503" i="1"/>
  <c r="Y495" i="1"/>
  <c r="Y487" i="1"/>
  <c r="Y479" i="1"/>
  <c r="Y471" i="1"/>
  <c r="Y463" i="1"/>
  <c r="Y455" i="1"/>
  <c r="Y447" i="1"/>
  <c r="Y439" i="1"/>
  <c r="Y431" i="1"/>
  <c r="Y423" i="1"/>
  <c r="Y415" i="1"/>
  <c r="Y407" i="1"/>
  <c r="Y399" i="1"/>
  <c r="Y391" i="1"/>
  <c r="Y383" i="1"/>
  <c r="Y375" i="1"/>
  <c r="Y367" i="1"/>
  <c r="Y359" i="1"/>
  <c r="Y343" i="1"/>
  <c r="Y335" i="1"/>
  <c r="Y327" i="1"/>
  <c r="Y319" i="1"/>
  <c r="Y311" i="1"/>
  <c r="Y303" i="1"/>
  <c r="Y295" i="1"/>
  <c r="Y287" i="1"/>
  <c r="Y279" i="1"/>
  <c r="Y271" i="1"/>
  <c r="Y263" i="1"/>
  <c r="Y255" i="1"/>
  <c r="Y247" i="1"/>
  <c r="Y239" i="1"/>
  <c r="Y231" i="1"/>
  <c r="Y223" i="1"/>
  <c r="Y215" i="1"/>
  <c r="Y207" i="1"/>
  <c r="Y199" i="1"/>
  <c r="Y191" i="1"/>
  <c r="Y183" i="1"/>
  <c r="Y175" i="1"/>
  <c r="Y167" i="1"/>
  <c r="Y159" i="1"/>
  <c r="Y151" i="1"/>
  <c r="Y143" i="1"/>
  <c r="Y135" i="1"/>
  <c r="Y127" i="1"/>
  <c r="Y119" i="1"/>
  <c r="Y111" i="1"/>
  <c r="Y102" i="1"/>
  <c r="Y93" i="1"/>
  <c r="Y85" i="1"/>
  <c r="Y76" i="1"/>
  <c r="Y68" i="1"/>
  <c r="Y59" i="1"/>
  <c r="Y51" i="1"/>
  <c r="Y43" i="1"/>
  <c r="Y27" i="1"/>
  <c r="Z1872" i="1"/>
  <c r="Z1840" i="1"/>
  <c r="Z1808" i="1"/>
  <c r="Z1776" i="1"/>
  <c r="Z1752" i="1"/>
  <c r="Z1688" i="1"/>
  <c r="Z1624" i="1"/>
  <c r="Z1560" i="1"/>
  <c r="Z1496" i="1"/>
  <c r="Z1432" i="1"/>
  <c r="Z1296" i="1"/>
  <c r="Z1272" i="1"/>
  <c r="Y1063" i="1"/>
  <c r="Z1886" i="1"/>
  <c r="Z1854" i="1"/>
  <c r="Z1822" i="1"/>
  <c r="Z1574" i="1"/>
  <c r="Z1566" i="1"/>
  <c r="Z1510" i="1"/>
  <c r="Z1502" i="1"/>
  <c r="Z1446" i="1"/>
  <c r="Z1438" i="1"/>
  <c r="Y1783" i="1"/>
  <c r="Z1885" i="1"/>
  <c r="Z1853" i="1"/>
  <c r="Z1821" i="1"/>
  <c r="Z1789" i="1"/>
  <c r="Z1741" i="1"/>
  <c r="Z1301" i="1"/>
  <c r="Z101" i="1"/>
  <c r="V2" i="1"/>
  <c r="Z1732" i="1"/>
  <c r="Z1668" i="1"/>
  <c r="Z1604" i="1"/>
  <c r="Z1380" i="1"/>
  <c r="Z1260" i="1"/>
  <c r="Z100" i="1"/>
  <c r="Z1587" i="1"/>
  <c r="Z1531" i="1"/>
  <c r="Z1523" i="1"/>
  <c r="Z1467" i="1"/>
  <c r="Z1459" i="1"/>
  <c r="Z1403" i="1"/>
  <c r="Z1355" i="1"/>
  <c r="Z1291" i="1"/>
  <c r="Z971" i="1"/>
  <c r="Z1354" i="1"/>
  <c r="Z1314" i="1"/>
  <c r="Z1154" i="1"/>
  <c r="Z1138" i="1"/>
  <c r="Z1090" i="1"/>
  <c r="Z106" i="1"/>
  <c r="C12" i="11"/>
  <c r="Y35" i="1"/>
  <c r="C15" i="11"/>
  <c r="Y19" i="1"/>
  <c r="Y11" i="1"/>
  <c r="C16" i="11"/>
  <c r="C13" i="11"/>
  <c r="Y332" i="1"/>
  <c r="Y324" i="1"/>
  <c r="Y316" i="1"/>
  <c r="Y308" i="1"/>
  <c r="Y300" i="1"/>
  <c r="Y292" i="1"/>
  <c r="Y284" i="1"/>
  <c r="Y276" i="1"/>
  <c r="Y268" i="1"/>
  <c r="Y260" i="1"/>
  <c r="Y252" i="1"/>
  <c r="Y244" i="1"/>
  <c r="Y236" i="1"/>
  <c r="Y228" i="1"/>
  <c r="Y220" i="1"/>
  <c r="Y212" i="1"/>
  <c r="Y204" i="1"/>
  <c r="Y196" i="1"/>
  <c r="Y188" i="1"/>
  <c r="Y180" i="1"/>
  <c r="Y172" i="1"/>
  <c r="Y164" i="1"/>
  <c r="Y156" i="1"/>
  <c r="Y148" i="1"/>
  <c r="Y140" i="1"/>
  <c r="Y132" i="1"/>
  <c r="Y124" i="1"/>
  <c r="Y116" i="1"/>
  <c r="Y108" i="1"/>
  <c r="Y56" i="1"/>
  <c r="Y48" i="1"/>
  <c r="Y40" i="1"/>
  <c r="Y32" i="1"/>
  <c r="Y24" i="1"/>
  <c r="G13" i="10" l="1"/>
  <c r="H13" i="10" s="1"/>
  <c r="G32" i="10"/>
  <c r="G38" i="10"/>
  <c r="F19" i="10"/>
  <c r="G19" i="10" s="1"/>
  <c r="H19" i="10" s="1"/>
  <c r="F14" i="10"/>
  <c r="G14" i="10" s="1"/>
  <c r="H14" i="10" s="1"/>
  <c r="F13" i="10"/>
  <c r="F9" i="10"/>
  <c r="G9" i="10" s="1"/>
  <c r="H9" i="10" s="1"/>
  <c r="F17" i="10"/>
  <c r="G17" i="10" s="1"/>
  <c r="H17" i="10" s="1"/>
  <c r="F12" i="10"/>
  <c r="G12" i="10" s="1"/>
  <c r="H12" i="10" s="1"/>
  <c r="F18" i="10"/>
  <c r="G18" i="10" s="1"/>
  <c r="H18" i="10" s="1"/>
  <c r="F15" i="10"/>
  <c r="G15" i="10" s="1"/>
  <c r="H15" i="10" s="1"/>
  <c r="F10" i="10"/>
  <c r="G10" i="10" s="1"/>
  <c r="H10" i="10" s="1"/>
  <c r="F11" i="10"/>
  <c r="G11" i="10" s="1"/>
  <c r="H11" i="10" s="1"/>
  <c r="F16" i="10"/>
  <c r="G16" i="10"/>
  <c r="H16" i="10" s="1"/>
  <c r="C6" i="11"/>
  <c r="C2" i="4"/>
  <c r="H6" i="4" s="1"/>
  <c r="Y2" i="1"/>
  <c r="C7" i="11" l="1"/>
  <c r="C3" i="4"/>
  <c r="H7"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10" authorId="0" shapeId="0" xr:uid="{FC79890C-4D68-40C4-BED8-05F4DFFE925D}">
      <text>
        <r>
          <rPr>
            <b/>
            <sz val="9"/>
            <color indexed="81"/>
            <rFont val="Tahoma"/>
            <charset val="1"/>
          </rPr>
          <t xml:space="preserve">Author:
</t>
        </r>
      </text>
    </comment>
  </commentList>
</comments>
</file>

<file path=xl/sharedStrings.xml><?xml version="1.0" encoding="utf-8"?>
<sst xmlns="http://schemas.openxmlformats.org/spreadsheetml/2006/main" count="9970" uniqueCount="97">
  <si>
    <t>Economic Position</t>
  </si>
  <si>
    <t>Gender</t>
  </si>
  <si>
    <t>Region</t>
  </si>
  <si>
    <t>Jan Expenditure</t>
  </si>
  <si>
    <t>Full-time working</t>
  </si>
  <si>
    <t>Part-time working</t>
  </si>
  <si>
    <t>Economically Inactive</t>
  </si>
  <si>
    <t>Routine or manual</t>
  </si>
  <si>
    <t>Long Term Unemployed</t>
  </si>
  <si>
    <t>Not Classified</t>
  </si>
  <si>
    <t>Managerial or Professional</t>
  </si>
  <si>
    <t>Rented</t>
  </si>
  <si>
    <t>Owned</t>
  </si>
  <si>
    <t>North East</t>
  </si>
  <si>
    <t>North West and Merseyside</t>
  </si>
  <si>
    <t>Yorkshire and the Humber</t>
  </si>
  <si>
    <t>Eastern</t>
  </si>
  <si>
    <t>London</t>
  </si>
  <si>
    <t>South East</t>
  </si>
  <si>
    <t>South West</t>
  </si>
  <si>
    <t>Wales</t>
  </si>
  <si>
    <t>Scotland</t>
  </si>
  <si>
    <t>Northern Ireland</t>
  </si>
  <si>
    <t>Male</t>
  </si>
  <si>
    <t>Female</t>
  </si>
  <si>
    <t>Home</t>
  </si>
  <si>
    <t>Jan Income</t>
  </si>
  <si>
    <t>Feb Expenditure</t>
  </si>
  <si>
    <t>Feb Income</t>
  </si>
  <si>
    <t>Mar Expenditure</t>
  </si>
  <si>
    <t>Mar Income</t>
  </si>
  <si>
    <t>Apr Expenditure</t>
  </si>
  <si>
    <t>Apr Income</t>
  </si>
  <si>
    <t>May Expenditure</t>
  </si>
  <si>
    <t>May Income</t>
  </si>
  <si>
    <t>Jun Expenditure</t>
  </si>
  <si>
    <t>Jun Income</t>
  </si>
  <si>
    <t>Training Program</t>
  </si>
  <si>
    <t xml:space="preserve">Occupation Type </t>
  </si>
  <si>
    <t>Total Expenditure</t>
  </si>
  <si>
    <t>Total Income</t>
  </si>
  <si>
    <t>Date:</t>
  </si>
  <si>
    <t>Intermediate occupation</t>
  </si>
  <si>
    <t>Case ID</t>
  </si>
  <si>
    <t>Adults</t>
  </si>
  <si>
    <t>Children</t>
  </si>
  <si>
    <t>Totals:</t>
  </si>
  <si>
    <t>Average Income</t>
  </si>
  <si>
    <t>Forecast Expenditure</t>
  </si>
  <si>
    <t>Month</t>
  </si>
  <si>
    <t>Jan</t>
  </si>
  <si>
    <t>Feb</t>
  </si>
  <si>
    <t>Mar</t>
  </si>
  <si>
    <t>Apr</t>
  </si>
  <si>
    <t>May</t>
  </si>
  <si>
    <t>Jun</t>
  </si>
  <si>
    <t>Midlands</t>
  </si>
  <si>
    <t>Total Net</t>
  </si>
  <si>
    <t>Total Income Q1</t>
  </si>
  <si>
    <t>Household</t>
  </si>
  <si>
    <t>Row Labels</t>
  </si>
  <si>
    <t>Grand Total</t>
  </si>
  <si>
    <t>Sum of Total Income</t>
  </si>
  <si>
    <t>After 5 years(Increase in Total Income)</t>
  </si>
  <si>
    <t>After 10 years(Increase in Total Income)</t>
  </si>
  <si>
    <t>After 15 years(Increase in Total Income)</t>
  </si>
  <si>
    <t>Column Labels</t>
  </si>
  <si>
    <t>Sum of Total Expenditure</t>
  </si>
  <si>
    <t>Total  income Q2</t>
  </si>
  <si>
    <t>Occupation Type</t>
  </si>
  <si>
    <t>Intermediate Occupation</t>
  </si>
  <si>
    <t>Managerial or professional</t>
  </si>
  <si>
    <t>Routine or Manual</t>
  </si>
  <si>
    <t>Not classified</t>
  </si>
  <si>
    <t>APRIL INCOME</t>
  </si>
  <si>
    <t>MAY INCOME</t>
  </si>
  <si>
    <t>JUNE INCOME</t>
  </si>
  <si>
    <t xml:space="preserve">                   2015 Household Expenditure Report</t>
  </si>
  <si>
    <t>Trends</t>
  </si>
  <si>
    <t>Saving</t>
  </si>
  <si>
    <t>Total Saving</t>
  </si>
  <si>
    <t>Sum of Saving</t>
  </si>
  <si>
    <t>REGION</t>
  </si>
  <si>
    <t>HOME</t>
  </si>
  <si>
    <t>OWNED</t>
  </si>
  <si>
    <t>RENTED</t>
  </si>
  <si>
    <t>EASTERN</t>
  </si>
  <si>
    <t>LONDON</t>
  </si>
  <si>
    <t>MIDLANDS</t>
  </si>
  <si>
    <t>NORTH EAST</t>
  </si>
  <si>
    <t>NORTH WEST and Merseyside</t>
  </si>
  <si>
    <t>Total</t>
  </si>
  <si>
    <t>Owned Percentage</t>
  </si>
  <si>
    <t>Rented Percentage</t>
  </si>
  <si>
    <t>Per Person Owned Exp.</t>
  </si>
  <si>
    <t>Per Person Rented Exp.</t>
  </si>
  <si>
    <t>Count of Economic Position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</si>
</sst>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yyyy/mm/dd;@"/>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0"/>
      <name val="Calibri"/>
      <family val="2"/>
      <scheme val="minor"/>
    </font>
    <font>
      <b/>
      <i/>
      <sz val="11"/>
      <color theme="1"/>
      <name val="Calibri"/>
      <family val="2"/>
      <scheme val="minor"/>
    </font>
    <font>
      <b/>
      <i/>
      <sz val="36"/>
      <color theme="0"/>
      <name val="Algerian"/>
      <family val="5"/>
    </font>
    <font>
      <b/>
      <i/>
      <sz val="36"/>
      <color theme="0"/>
      <name val="Calibri Light"/>
      <family val="2"/>
      <scheme val="major"/>
    </font>
    <font>
      <sz val="22"/>
      <color theme="0"/>
      <name val="Calibri"/>
      <family val="2"/>
      <scheme val="minor"/>
    </font>
    <font>
      <b/>
      <sz val="12"/>
      <color theme="1"/>
      <name val="Calibri"/>
      <family val="2"/>
      <scheme val="minor"/>
    </font>
    <font>
      <b/>
      <sz val="9"/>
      <color indexed="81"/>
      <name val="Tahoma"/>
      <charset val="1"/>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34998626667073579"/>
        <bgColor indexed="64"/>
      </patternFill>
    </fill>
    <fill>
      <patternFill patternType="solid">
        <fgColor theme="0"/>
        <bgColor indexed="64"/>
      </patternFill>
    </fill>
    <fill>
      <patternFill patternType="solid">
        <fgColor theme="5"/>
        <bgColor indexed="64"/>
      </patternFill>
    </fill>
    <fill>
      <patternFill patternType="solid">
        <fgColor theme="4" tint="0.39997558519241921"/>
        <bgColor indexed="64"/>
      </patternFill>
    </fill>
    <fill>
      <patternFill patternType="solid">
        <fgColor theme="4"/>
        <bgColor indexed="64"/>
      </patternFill>
    </fill>
    <fill>
      <patternFill patternType="solid">
        <fgColor theme="5" tint="0.59999389629810485"/>
        <bgColor indexed="64"/>
      </patternFill>
    </fill>
    <fill>
      <patternFill patternType="solid">
        <fgColor theme="7" tint="-0.249977111117893"/>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medium">
        <color indexed="64"/>
      </top>
      <bottom/>
      <diagonal/>
    </border>
    <border>
      <left style="thin">
        <color rgb="FF7F7F7F"/>
      </left>
      <right style="medium">
        <color indexed="64"/>
      </right>
      <top style="medium">
        <color indexed="64"/>
      </top>
      <bottom style="thin">
        <color rgb="FF7F7F7F"/>
      </bottom>
      <diagonal/>
    </border>
    <border>
      <left style="medium">
        <color indexed="64"/>
      </left>
      <right/>
      <top/>
      <bottom/>
      <diagonal/>
    </border>
    <border>
      <left style="thin">
        <color rgb="FF7F7F7F"/>
      </left>
      <right style="medium">
        <color indexed="64"/>
      </right>
      <top style="thin">
        <color rgb="FF7F7F7F"/>
      </top>
      <bottom style="thin">
        <color rgb="FF7F7F7F"/>
      </bottom>
      <diagonal/>
    </border>
    <border>
      <left style="medium">
        <color indexed="64"/>
      </left>
      <right/>
      <top/>
      <bottom style="medium">
        <color indexed="64"/>
      </bottom>
      <diagonal/>
    </border>
    <border>
      <left style="thin">
        <color rgb="FF7F7F7F"/>
      </left>
      <right style="medium">
        <color indexed="64"/>
      </right>
      <top style="thin">
        <color rgb="FF7F7F7F"/>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156">
    <xf numFmtId="0" fontId="0" fillId="0" borderId="0" xfId="0"/>
    <xf numFmtId="2" fontId="0" fillId="0" borderId="0" xfId="0" applyNumberFormat="1"/>
    <xf numFmtId="0" fontId="0" fillId="0" borderId="0" xfId="0" applyAlignment="1">
      <alignment horizontal="left"/>
    </xf>
    <xf numFmtId="0" fontId="17" fillId="0" borderId="0" xfId="0" applyFont="1"/>
    <xf numFmtId="0" fontId="17" fillId="9" borderId="12" xfId="18" applyFont="1" applyBorder="1"/>
    <xf numFmtId="0" fontId="0" fillId="0" borderId="0" xfId="0" applyBorder="1"/>
    <xf numFmtId="0" fontId="17" fillId="9" borderId="14" xfId="18" applyBorder="1" applyAlignment="1">
      <alignment wrapText="1"/>
    </xf>
    <xf numFmtId="2" fontId="1" fillId="18" borderId="15" xfId="27" applyNumberFormat="1" applyBorder="1"/>
    <xf numFmtId="0" fontId="17" fillId="9" borderId="16" xfId="18" applyBorder="1" applyAlignment="1">
      <alignment wrapText="1"/>
    </xf>
    <xf numFmtId="2" fontId="1" fillId="18" borderId="17" xfId="27" applyNumberFormat="1" applyBorder="1"/>
    <xf numFmtId="0" fontId="17" fillId="9" borderId="18" xfId="18" applyBorder="1" applyAlignment="1">
      <alignment wrapText="1"/>
    </xf>
    <xf numFmtId="2" fontId="1" fillId="18" borderId="19" xfId="27" applyNumberFormat="1" applyBorder="1"/>
    <xf numFmtId="0" fontId="0" fillId="0" borderId="16" xfId="0" applyBorder="1"/>
    <xf numFmtId="2" fontId="0" fillId="0" borderId="21" xfId="0" applyNumberFormat="1" applyBorder="1"/>
    <xf numFmtId="0" fontId="0" fillId="0" borderId="18" xfId="0" applyBorder="1"/>
    <xf numFmtId="2" fontId="0" fillId="0" borderId="22" xfId="0" applyNumberFormat="1" applyBorder="1"/>
    <xf numFmtId="2" fontId="0" fillId="0" borderId="0" xfId="0" applyNumberFormat="1" applyBorder="1"/>
    <xf numFmtId="2" fontId="0" fillId="0" borderId="24" xfId="0" applyNumberFormat="1" applyBorder="1"/>
    <xf numFmtId="0" fontId="1" fillId="11" borderId="0" xfId="20" applyAlignment="1">
      <alignment wrapText="1"/>
    </xf>
    <xf numFmtId="0" fontId="19" fillId="33" borderId="0" xfId="0" applyFont="1" applyFill="1"/>
    <xf numFmtId="0" fontId="13" fillId="9" borderId="10" xfId="18" applyFont="1" applyBorder="1"/>
    <xf numFmtId="0" fontId="17" fillId="9" borderId="10" xfId="18" applyFont="1" applyBorder="1"/>
    <xf numFmtId="2" fontId="17" fillId="9" borderId="10" xfId="18" applyNumberFormat="1" applyFont="1" applyBorder="1"/>
    <xf numFmtId="164" fontId="17" fillId="9" borderId="11" xfId="18" applyNumberFormat="1" applyFont="1" applyBorder="1"/>
    <xf numFmtId="0" fontId="17" fillId="9" borderId="13" xfId="18" applyFont="1" applyBorder="1"/>
    <xf numFmtId="0" fontId="17" fillId="34" borderId="0" xfId="18" applyFont="1" applyFill="1" applyBorder="1"/>
    <xf numFmtId="0" fontId="13" fillId="34" borderId="0" xfId="18" applyFont="1" applyFill="1" applyBorder="1"/>
    <xf numFmtId="164" fontId="17" fillId="34" borderId="0" xfId="18" applyNumberFormat="1" applyFont="1" applyFill="1" applyBorder="1"/>
    <xf numFmtId="2" fontId="17" fillId="34" borderId="0" xfId="18" applyNumberFormat="1" applyFont="1" applyFill="1" applyBorder="1"/>
    <xf numFmtId="0" fontId="17" fillId="9" borderId="25" xfId="18" applyFont="1" applyBorder="1"/>
    <xf numFmtId="0" fontId="19" fillId="0" borderId="0" xfId="0" applyFont="1" applyFill="1"/>
    <xf numFmtId="0" fontId="17" fillId="0" borderId="12" xfId="18" applyFont="1" applyFill="1" applyBorder="1"/>
    <xf numFmtId="0" fontId="17" fillId="0" borderId="0" xfId="18" applyFont="1" applyFill="1" applyBorder="1"/>
    <xf numFmtId="0" fontId="1" fillId="0" borderId="0" xfId="20" applyFill="1" applyAlignment="1">
      <alignment wrapText="1"/>
    </xf>
    <xf numFmtId="0" fontId="18" fillId="13" borderId="10" xfId="22" applyFont="1" applyBorder="1"/>
    <xf numFmtId="0" fontId="18" fillId="13" borderId="10" xfId="22" applyFont="1" applyBorder="1" applyAlignment="1"/>
    <xf numFmtId="0" fontId="0" fillId="0" borderId="26" xfId="0" applyNumberFormat="1" applyBorder="1"/>
    <xf numFmtId="0" fontId="0" fillId="0" borderId="27" xfId="0" applyNumberFormat="1" applyBorder="1"/>
    <xf numFmtId="2" fontId="0" fillId="0" borderId="20" xfId="0" applyNumberFormat="1" applyBorder="1"/>
    <xf numFmtId="2" fontId="6" fillId="2" borderId="22" xfId="6" applyNumberFormat="1" applyBorder="1"/>
    <xf numFmtId="10" fontId="17" fillId="9" borderId="10" xfId="43" applyNumberFormat="1" applyFont="1" applyFill="1" applyBorder="1"/>
    <xf numFmtId="2" fontId="21" fillId="33" borderId="24" xfId="1" applyNumberFormat="1" applyFont="1" applyFill="1" applyBorder="1" applyAlignment="1" applyProtection="1">
      <alignment vertical="center"/>
      <protection locked="0" hidden="1"/>
    </xf>
    <xf numFmtId="2" fontId="21" fillId="33" borderId="24" xfId="42" applyNumberFormat="1" applyFont="1" applyFill="1" applyBorder="1" applyAlignment="1" applyProtection="1">
      <alignment vertical="center"/>
      <protection locked="0" hidden="1"/>
    </xf>
    <xf numFmtId="2" fontId="17" fillId="34" borderId="0" xfId="42" applyNumberFormat="1" applyFont="1" applyFill="1" applyBorder="1"/>
    <xf numFmtId="2" fontId="0" fillId="0" borderId="0" xfId="42" applyNumberFormat="1" applyFont="1"/>
    <xf numFmtId="0" fontId="0" fillId="0" borderId="21" xfId="0" applyBorder="1"/>
    <xf numFmtId="0" fontId="0" fillId="0" borderId="22" xfId="0" applyBorder="1"/>
    <xf numFmtId="0" fontId="0" fillId="0" borderId="24" xfId="0" applyBorder="1"/>
    <xf numFmtId="0" fontId="18" fillId="35" borderId="10" xfId="22" applyFont="1" applyFill="1" applyBorder="1" applyAlignment="1"/>
    <xf numFmtId="0" fontId="20" fillId="33" borderId="24" xfId="1" applyFont="1" applyFill="1" applyBorder="1" applyAlignment="1" applyProtection="1">
      <alignment vertical="center"/>
      <protection locked="0" hidden="1"/>
    </xf>
    <xf numFmtId="0" fontId="0" fillId="37" borderId="0" xfId="0" applyNumberFormat="1" applyFill="1" applyBorder="1"/>
    <xf numFmtId="0" fontId="0" fillId="37" borderId="21" xfId="0" applyNumberFormat="1" applyFill="1" applyBorder="1"/>
    <xf numFmtId="0" fontId="0" fillId="0" borderId="18" xfId="0" applyBorder="1" applyAlignment="1">
      <alignment horizontal="left"/>
    </xf>
    <xf numFmtId="0" fontId="0" fillId="37" borderId="27" xfId="0" applyFill="1" applyBorder="1" applyAlignment="1">
      <alignment horizontal="left"/>
    </xf>
    <xf numFmtId="0" fontId="0" fillId="0" borderId="22" xfId="0" applyNumberFormat="1" applyBorder="1"/>
    <xf numFmtId="0" fontId="0" fillId="0" borderId="24" xfId="0" applyNumberFormat="1" applyBorder="1"/>
    <xf numFmtId="0" fontId="0" fillId="0" borderId="16" xfId="0" applyBorder="1" applyAlignment="1">
      <alignment horizontal="left"/>
    </xf>
    <xf numFmtId="0" fontId="0" fillId="38" borderId="10" xfId="0" applyFill="1" applyBorder="1"/>
    <xf numFmtId="2" fontId="0" fillId="0" borderId="26" xfId="0" applyNumberFormat="1" applyBorder="1"/>
    <xf numFmtId="2" fontId="0" fillId="0" borderId="27" xfId="0" applyNumberFormat="1" applyBorder="1"/>
    <xf numFmtId="0" fontId="0" fillId="0" borderId="27" xfId="0" applyBorder="1"/>
    <xf numFmtId="0" fontId="0" fillId="0" borderId="28" xfId="0" applyBorder="1"/>
    <xf numFmtId="0" fontId="0" fillId="38" borderId="10" xfId="0" applyFill="1" applyBorder="1" applyAlignment="1">
      <alignment horizontal="left"/>
    </xf>
    <xf numFmtId="9" fontId="16" fillId="15" borderId="10" xfId="24" applyNumberFormat="1" applyFont="1" applyBorder="1"/>
    <xf numFmtId="0" fontId="0" fillId="38" borderId="10" xfId="0" applyNumberFormat="1" applyFill="1" applyBorder="1"/>
    <xf numFmtId="2" fontId="23" fillId="38" borderId="10" xfId="0" applyNumberFormat="1" applyFont="1" applyFill="1" applyBorder="1"/>
    <xf numFmtId="0" fontId="1" fillId="11" borderId="28" xfId="20" applyBorder="1" applyAlignment="1">
      <alignment wrapText="1"/>
    </xf>
    <xf numFmtId="2" fontId="1" fillId="11" borderId="28" xfId="20" applyNumberFormat="1" applyBorder="1" applyAlignment="1">
      <alignment wrapText="1"/>
    </xf>
    <xf numFmtId="2" fontId="0" fillId="11" borderId="28" xfId="20" applyNumberFormat="1" applyFont="1" applyBorder="1" applyAlignment="1">
      <alignment wrapText="1"/>
    </xf>
    <xf numFmtId="2" fontId="1" fillId="11" borderId="28" xfId="42" applyNumberFormat="1" applyFill="1" applyBorder="1" applyAlignment="1">
      <alignment wrapText="1"/>
    </xf>
    <xf numFmtId="0" fontId="0" fillId="0" borderId="23" xfId="0" applyBorder="1"/>
    <xf numFmtId="0" fontId="0" fillId="0" borderId="23" xfId="0" pivotButton="1" applyBorder="1"/>
    <xf numFmtId="0" fontId="0" fillId="0" borderId="20" xfId="0" applyBorder="1"/>
    <xf numFmtId="0" fontId="0" fillId="0" borderId="0" xfId="0" applyNumberFormat="1" applyBorder="1"/>
    <xf numFmtId="0" fontId="0" fillId="0" borderId="21" xfId="0" applyNumberFormat="1" applyBorder="1"/>
    <xf numFmtId="0" fontId="0" fillId="0" borderId="14" xfId="0" applyBorder="1"/>
    <xf numFmtId="0" fontId="0" fillId="0" borderId="26" xfId="0" applyBorder="1"/>
    <xf numFmtId="0" fontId="0" fillId="36" borderId="26" xfId="0" applyFill="1" applyBorder="1"/>
    <xf numFmtId="0" fontId="0" fillId="36" borderId="28" xfId="0" applyFill="1" applyBorder="1"/>
    <xf numFmtId="0" fontId="0" fillId="36" borderId="27" xfId="0" applyFill="1" applyBorder="1"/>
    <xf numFmtId="9" fontId="0" fillId="0" borderId="20" xfId="0" applyNumberFormat="1" applyBorder="1"/>
    <xf numFmtId="9" fontId="0" fillId="0" borderId="21" xfId="0" applyNumberFormat="1" applyBorder="1"/>
    <xf numFmtId="9" fontId="0" fillId="0" borderId="22" xfId="0" applyNumberFormat="1" applyBorder="1"/>
    <xf numFmtId="9" fontId="0" fillId="0" borderId="20" xfId="43" applyFont="1" applyBorder="1"/>
    <xf numFmtId="9" fontId="0" fillId="0" borderId="21" xfId="43" applyFont="1" applyBorder="1"/>
    <xf numFmtId="9" fontId="0" fillId="0" borderId="22" xfId="43" applyFont="1" applyBorder="1"/>
    <xf numFmtId="0" fontId="0" fillId="36" borderId="25" xfId="0" applyFill="1" applyBorder="1"/>
    <xf numFmtId="0" fontId="0" fillId="36" borderId="10" xfId="0" applyFill="1" applyBorder="1"/>
    <xf numFmtId="0" fontId="0" fillId="37" borderId="26" xfId="0" applyFill="1" applyBorder="1"/>
    <xf numFmtId="0" fontId="0" fillId="37" borderId="28" xfId="0" applyFill="1" applyBorder="1"/>
    <xf numFmtId="0" fontId="0" fillId="37" borderId="10" xfId="0" applyFill="1" applyBorder="1"/>
    <xf numFmtId="0" fontId="0" fillId="37" borderId="27" xfId="0" applyFill="1" applyBorder="1"/>
    <xf numFmtId="0" fontId="0" fillId="37" borderId="25" xfId="0" applyFill="1" applyBorder="1"/>
    <xf numFmtId="0" fontId="0" fillId="37" borderId="24" xfId="0" applyFill="1" applyBorder="1"/>
    <xf numFmtId="0" fontId="0" fillId="0" borderId="27" xfId="0" applyFill="1" applyBorder="1"/>
    <xf numFmtId="0" fontId="0" fillId="0" borderId="28" xfId="0" applyFill="1" applyBorder="1"/>
    <xf numFmtId="0" fontId="0" fillId="36" borderId="12" xfId="0" applyFill="1" applyBorder="1"/>
    <xf numFmtId="0" fontId="0" fillId="0" borderId="16" xfId="0" applyNumberFormat="1" applyBorder="1"/>
    <xf numFmtId="0" fontId="0" fillId="0" borderId="18" xfId="0" applyNumberFormat="1" applyBorder="1"/>
    <xf numFmtId="0" fontId="0" fillId="0" borderId="18" xfId="0" pivotButton="1" applyBorder="1"/>
    <xf numFmtId="0" fontId="0" fillId="0" borderId="28" xfId="0" applyNumberFormat="1" applyBorder="1"/>
    <xf numFmtId="0" fontId="0" fillId="0" borderId="29" xfId="0" applyBorder="1"/>
    <xf numFmtId="0" fontId="0" fillId="37" borderId="22" xfId="0" applyFill="1" applyBorder="1"/>
    <xf numFmtId="0" fontId="0" fillId="0" borderId="11" xfId="0" applyBorder="1" applyAlignment="1">
      <alignment horizontal="left"/>
    </xf>
    <xf numFmtId="0" fontId="16" fillId="0" borderId="12" xfId="0" applyNumberFormat="1" applyFont="1" applyBorder="1"/>
    <xf numFmtId="0" fontId="16" fillId="0" borderId="25" xfId="0" applyNumberFormat="1" applyFont="1" applyBorder="1"/>
    <xf numFmtId="0" fontId="0" fillId="0" borderId="12" xfId="0" applyNumberFormat="1" applyBorder="1"/>
    <xf numFmtId="0" fontId="0" fillId="0" borderId="25" xfId="0" applyNumberFormat="1" applyBorder="1"/>
    <xf numFmtId="0" fontId="17" fillId="9" borderId="11" xfId="18" applyBorder="1" applyAlignment="1">
      <alignment wrapText="1"/>
    </xf>
    <xf numFmtId="2" fontId="17" fillId="9" borderId="25" xfId="18" applyNumberFormat="1" applyBorder="1" applyAlignment="1">
      <alignment wrapText="1"/>
    </xf>
    <xf numFmtId="2" fontId="17" fillId="9" borderId="12" xfId="18" applyNumberFormat="1" applyBorder="1" applyAlignment="1">
      <alignment wrapText="1"/>
    </xf>
    <xf numFmtId="0" fontId="17" fillId="9" borderId="25" xfId="18" applyBorder="1" applyAlignment="1">
      <alignment horizontal="right" wrapText="1"/>
    </xf>
    <xf numFmtId="0" fontId="17" fillId="9" borderId="12" xfId="18" applyBorder="1" applyAlignment="1">
      <alignment wrapText="1"/>
    </xf>
    <xf numFmtId="0" fontId="17" fillId="9" borderId="25" xfId="18" applyBorder="1" applyAlignment="1">
      <alignment wrapText="1"/>
    </xf>
    <xf numFmtId="0" fontId="0" fillId="0" borderId="0" xfId="0" pivotButton="1"/>
    <xf numFmtId="10" fontId="0" fillId="0" borderId="0" xfId="0" applyNumberFormat="1"/>
    <xf numFmtId="0" fontId="0" fillId="0" borderId="11" xfId="0" pivotButton="1" applyBorder="1"/>
    <xf numFmtId="0" fontId="0" fillId="0" borderId="12" xfId="0" pivotButton="1" applyBorder="1"/>
    <xf numFmtId="0" fontId="0" fillId="0" borderId="12" xfId="0" applyBorder="1"/>
    <xf numFmtId="0" fontId="0" fillId="0" borderId="25" xfId="0" applyBorder="1"/>
    <xf numFmtId="0" fontId="0" fillId="0" borderId="10" xfId="0" pivotButton="1" applyBorder="1"/>
    <xf numFmtId="0" fontId="0" fillId="0" borderId="30" xfId="0" applyBorder="1"/>
    <xf numFmtId="0" fontId="0" fillId="34" borderId="0" xfId="0" applyFill="1"/>
    <xf numFmtId="0" fontId="16" fillId="39" borderId="10" xfId="0" applyFont="1" applyFill="1" applyBorder="1"/>
    <xf numFmtId="0" fontId="0" fillId="0" borderId="11" xfId="0" applyBorder="1"/>
    <xf numFmtId="0" fontId="0" fillId="39" borderId="26" xfId="0" applyFill="1" applyBorder="1"/>
    <xf numFmtId="0" fontId="0" fillId="39" borderId="27" xfId="0" applyFill="1" applyBorder="1"/>
    <xf numFmtId="0" fontId="0" fillId="39" borderId="28" xfId="0" applyFill="1" applyBorder="1"/>
    <xf numFmtId="0" fontId="0" fillId="0" borderId="10" xfId="0" applyBorder="1"/>
    <xf numFmtId="10" fontId="0" fillId="0" borderId="0" xfId="0" applyNumberFormat="1" applyBorder="1"/>
    <xf numFmtId="10" fontId="0" fillId="0" borderId="21" xfId="0" applyNumberFormat="1" applyBorder="1"/>
    <xf numFmtId="10" fontId="0" fillId="0" borderId="27" xfId="0" applyNumberFormat="1" applyBorder="1"/>
    <xf numFmtId="0" fontId="0" fillId="0" borderId="26" xfId="0" pivotButton="1" applyBorder="1"/>
    <xf numFmtId="0" fontId="0" fillId="0" borderId="28" xfId="0" pivotButton="1" applyBorder="1"/>
    <xf numFmtId="0" fontId="0" fillId="0" borderId="27" xfId="0" applyBorder="1" applyAlignment="1">
      <alignment horizontal="left"/>
    </xf>
    <xf numFmtId="0" fontId="0" fillId="0" borderId="10" xfId="0" applyBorder="1" applyAlignment="1">
      <alignment horizontal="left"/>
    </xf>
    <xf numFmtId="10" fontId="0" fillId="0" borderId="12" xfId="0" applyNumberFormat="1" applyBorder="1"/>
    <xf numFmtId="10" fontId="0" fillId="0" borderId="10" xfId="0" applyNumberFormat="1" applyBorder="1"/>
    <xf numFmtId="10" fontId="0" fillId="0" borderId="25" xfId="0" applyNumberFormat="1" applyBorder="1"/>
    <xf numFmtId="0" fontId="0" fillId="37" borderId="12" xfId="0" applyFill="1" applyBorder="1"/>
    <xf numFmtId="0" fontId="0" fillId="37" borderId="26" xfId="0" applyFill="1" applyBorder="1" applyAlignment="1">
      <alignment horizontal="left"/>
    </xf>
    <xf numFmtId="0" fontId="0" fillId="37" borderId="28" xfId="0" applyFill="1" applyBorder="1" applyAlignment="1">
      <alignment horizontal="left"/>
    </xf>
    <xf numFmtId="0" fontId="0" fillId="37" borderId="11" xfId="0" applyFill="1" applyBorder="1" applyAlignment="1">
      <alignment horizontal="center"/>
    </xf>
    <xf numFmtId="0" fontId="0" fillId="37" borderId="12" xfId="0" applyFill="1" applyBorder="1" applyAlignment="1">
      <alignment horizontal="center"/>
    </xf>
    <xf numFmtId="0" fontId="0" fillId="37" borderId="26" xfId="0" applyFill="1" applyBorder="1" applyAlignment="1">
      <alignment horizontal="center" vertical="center"/>
    </xf>
    <xf numFmtId="0" fontId="0" fillId="37" borderId="28" xfId="0" applyFill="1" applyBorder="1" applyAlignment="1">
      <alignment horizontal="center" vertical="center"/>
    </xf>
    <xf numFmtId="0" fontId="0" fillId="37" borderId="26" xfId="0" applyFill="1" applyBorder="1" applyAlignment="1">
      <alignment horizontal="center" vertical="center" wrapText="1"/>
    </xf>
    <xf numFmtId="0" fontId="0" fillId="37" borderId="28" xfId="0" applyFill="1" applyBorder="1" applyAlignment="1">
      <alignment horizontal="center" vertical="center" wrapText="1"/>
    </xf>
    <xf numFmtId="0" fontId="0" fillId="37" borderId="20" xfId="0" applyFill="1" applyBorder="1" applyAlignment="1">
      <alignment horizontal="center" wrapText="1"/>
    </xf>
    <xf numFmtId="0" fontId="0" fillId="37" borderId="22" xfId="0" applyFill="1" applyBorder="1" applyAlignment="1">
      <alignment horizontal="center" wrapText="1"/>
    </xf>
    <xf numFmtId="0" fontId="0" fillId="37" borderId="25" xfId="0" applyFill="1" applyBorder="1" applyAlignment="1">
      <alignment horizontal="center"/>
    </xf>
    <xf numFmtId="0" fontId="0" fillId="37" borderId="26" xfId="0" applyFill="1" applyBorder="1" applyAlignment="1">
      <alignment horizontal="center" wrapText="1"/>
    </xf>
    <xf numFmtId="0" fontId="0" fillId="37" borderId="28" xfId="0" applyFill="1" applyBorder="1" applyAlignment="1">
      <alignment horizontal="center" wrapText="1"/>
    </xf>
    <xf numFmtId="0" fontId="0" fillId="35" borderId="0" xfId="0" applyFill="1" applyAlignment="1">
      <alignment horizontal="center" vertical="center"/>
    </xf>
    <xf numFmtId="0" fontId="22" fillId="35" borderId="26" xfId="0" applyFont="1" applyFill="1" applyBorder="1" applyAlignment="1">
      <alignment horizontal="center"/>
    </xf>
    <xf numFmtId="0" fontId="14" fillId="35" borderId="28" xfId="0" applyFont="1" applyFill="1" applyBorder="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191">
    <dxf>
      <border>
        <top style="medium">
          <color indexed="64"/>
        </top>
      </border>
    </dxf>
    <dxf>
      <fill>
        <patternFill>
          <bgColor theme="5" tint="0.59999389629810485"/>
        </patternFill>
      </fill>
    </dxf>
    <dxf>
      <fill>
        <patternFill>
          <bgColor theme="5" tint="0.59999389629810485"/>
        </patternFill>
      </fill>
    </dxf>
    <dxf>
      <fill>
        <patternFill>
          <bgColor theme="5" tint="0.59999389629810485"/>
        </patternFill>
      </fill>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border>
        <right style="medium">
          <color indexed="64"/>
        </right>
      </border>
    </dxf>
    <dxf>
      <border>
        <right style="medium">
          <color indexed="64"/>
        </right>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top style="medium">
          <color indexed="64"/>
        </top>
      </border>
    </dxf>
    <dxf>
      <border>
        <top style="medium">
          <color indexed="64"/>
        </top>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4"/>
        </patternFill>
      </fill>
    </dxf>
    <dxf>
      <fill>
        <patternFill>
          <bgColor theme="4"/>
        </patternFill>
      </fill>
    </dxf>
    <dxf>
      <fill>
        <patternFill>
          <bgColor theme="4"/>
        </patternFill>
      </fill>
    </dxf>
    <dxf>
      <fill>
        <patternFill>
          <bgColor theme="4"/>
        </patternFill>
      </fill>
    </dxf>
    <dxf>
      <fill>
        <patternFill>
          <bgColor theme="4"/>
        </patternFill>
      </fill>
    </dxf>
    <dxf>
      <fill>
        <patternFill>
          <bgColor theme="4"/>
        </patternFill>
      </fill>
    </dxf>
    <dxf>
      <fill>
        <patternFill>
          <bgColor theme="4"/>
        </patternFill>
      </fill>
    </dxf>
    <dxf>
      <fill>
        <patternFill>
          <bgColor theme="4"/>
        </patternFill>
      </fill>
    </dxf>
    <dxf>
      <fill>
        <patternFill>
          <bgColor theme="4"/>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border>
        <right style="medium">
          <color indexed="64"/>
        </right>
      </border>
    </dxf>
    <dxf>
      <border>
        <right style="medium">
          <color indexed="64"/>
        </right>
      </border>
    </dxf>
    <dxf>
      <border>
        <top style="medium">
          <color indexed="64"/>
        </top>
      </border>
    </dxf>
    <dxf>
      <border>
        <top style="medium">
          <color indexed="64"/>
        </top>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4"/>
        </patternFill>
      </fill>
    </dxf>
    <dxf>
      <fill>
        <patternFill>
          <bgColor theme="4"/>
        </patternFill>
      </fill>
    </dxf>
    <dxf>
      <fill>
        <patternFill>
          <bgColor theme="4"/>
        </patternFill>
      </fill>
    </dxf>
    <dxf>
      <fill>
        <patternFill>
          <bgColor theme="4"/>
        </patternFill>
      </fill>
    </dxf>
    <dxf>
      <fill>
        <patternFill>
          <bgColor theme="4"/>
        </patternFill>
      </fill>
    </dxf>
    <dxf>
      <fill>
        <patternFill>
          <bgColor theme="4"/>
        </patternFill>
      </fill>
    </dxf>
    <dxf>
      <fill>
        <patternFill>
          <bgColor theme="4"/>
        </patternFill>
      </fill>
    </dxf>
    <dxf>
      <fill>
        <patternFill>
          <bgColor theme="4"/>
        </patternFill>
      </fill>
    </dxf>
    <dxf>
      <fill>
        <patternFill>
          <bgColor theme="4"/>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border>
        <right style="medium">
          <color indexed="64"/>
        </right>
      </border>
    </dxf>
    <dxf>
      <border>
        <right style="medium">
          <color indexed="64"/>
        </right>
      </border>
    </dxf>
    <dxf>
      <border>
        <top style="medium">
          <color indexed="64"/>
        </top>
      </border>
    </dxf>
    <dxf>
      <border>
        <top style="medium">
          <color indexed="64"/>
        </top>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font>
        <b/>
      </font>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4"/>
        </patternFill>
      </fill>
    </dxf>
    <dxf>
      <fill>
        <patternFill>
          <bgColor theme="4"/>
        </patternFill>
      </fill>
    </dxf>
    <dxf>
      <fill>
        <patternFill>
          <bgColor theme="4"/>
        </patternFill>
      </fill>
    </dxf>
    <dxf>
      <fill>
        <patternFill>
          <bgColor theme="4"/>
        </patternFill>
      </fill>
    </dxf>
    <dxf>
      <fill>
        <patternFill>
          <bgColor theme="4"/>
        </patternFill>
      </fill>
    </dxf>
    <dxf>
      <fill>
        <patternFill>
          <bgColor theme="4"/>
        </patternFill>
      </fill>
    </dxf>
    <dxf>
      <fill>
        <patternFill>
          <bgColor theme="4"/>
        </patternFill>
      </fill>
    </dxf>
    <dxf>
      <fill>
        <patternFill>
          <bgColor theme="4"/>
        </patternFill>
      </fill>
    </dxf>
    <dxf>
      <fill>
        <patternFill>
          <bgColor theme="4"/>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border>
        <left style="medium">
          <color indexed="64"/>
        </left>
      </border>
    </dxf>
    <dxf>
      <border>
        <left style="medium">
          <color indexed="64"/>
        </left>
      </border>
    </dxf>
    <dxf>
      <border>
        <left style="medium">
          <color indexed="64"/>
        </left>
      </border>
    </dxf>
    <dxf>
      <border>
        <left style="medium">
          <color indexed="64"/>
        </left>
        <right style="medium">
          <color indexed="64"/>
        </right>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right style="medium">
          <color indexed="64"/>
        </right>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right/>
        <top/>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font>
        <color rgb="FF006100"/>
      </font>
      <fill>
        <patternFill>
          <bgColor rgb="FFC6EFCE"/>
        </patternFill>
      </fill>
    </dxf>
    <dxf>
      <font>
        <color rgb="FF006100"/>
      </font>
      <fill>
        <patternFill>
          <bgColor rgb="FFC6EFCE"/>
        </patternFill>
      </fill>
    </dxf>
    <dxf>
      <fill>
        <patternFill>
          <bgColor theme="9"/>
        </patternFill>
      </fill>
    </dxf>
    <dxf>
      <fill>
        <patternFill>
          <bgColor theme="9"/>
        </patternFill>
      </fill>
    </dxf>
    <dxf>
      <font>
        <color theme="0"/>
      </font>
      <fill>
        <patternFill>
          <bgColor rgb="FF7030A0"/>
        </patternFill>
      </fill>
    </dxf>
    <dxf>
      <font>
        <b val="0"/>
        <i val="0"/>
        <strike val="0"/>
        <condense val="0"/>
        <extend val="0"/>
        <outline val="0"/>
        <shadow val="0"/>
        <u val="none"/>
        <vertAlign val="baseline"/>
        <sz val="11"/>
        <color theme="1"/>
        <name val="Calibri"/>
        <family val="2"/>
        <scheme val="minor"/>
      </font>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horizontal="left" vertical="bottom" textRotation="0" wrapText="0" indent="0" justifyLastLine="0" shrinkToFit="0" readingOrder="0"/>
    </dxf>
    <dxf>
      <border outline="0">
        <top style="medium">
          <color indexed="64"/>
        </top>
      </border>
    </dxf>
    <dxf>
      <border outline="0">
        <bottom style="medium">
          <color indexed="64"/>
        </bottom>
      </border>
    </dxf>
    <dxf>
      <numFmt numFmtId="2" formatCode="0.00"/>
      <alignment horizontal="general" vertical="bottom" textRotation="0" wrapText="1" indent="0" justifyLastLine="0" shrinkToFit="0" readingOrder="0"/>
      <border diagonalUp="0" diagonalDown="0" outline="0">
        <left style="medium">
          <color indexed="64"/>
        </left>
        <right style="medium">
          <color indexed="64"/>
        </right>
        <top/>
        <bottom/>
      </border>
    </dxf>
  </dxfs>
  <tableStyles count="0" defaultTableStyle="TableStyleMedium2" defaultPivotStyle="PivotStyleLight16"/>
  <colors>
    <mruColors>
      <color rgb="FF64156F"/>
      <color rgb="FF2943DF"/>
      <color rgb="FF66FF99"/>
      <color rgb="FF00FFCC"/>
      <color rgb="FF99FF99"/>
      <color rgb="FF0066FF"/>
      <color rgb="FFFB483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1.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22.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image" Target="../media/image37.jpeg"/><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image" Target="../media/image37.jpeg"/><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image" Target="../media/image37.jpeg"/><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31.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3" Type="http://schemas.openxmlformats.org/officeDocument/2006/relationships/chartUserShapes" Target="../drawings/drawing34.xml"/><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35.xml"/><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3" Type="http://schemas.openxmlformats.org/officeDocument/2006/relationships/chartUserShapes" Target="../drawings/drawing37.xml"/><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39.xml"/><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AU"/>
              <a:t>Percentage of Income Spent</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7036207980961117E-2"/>
          <c:y val="0.18518177698575752"/>
          <c:w val="0.82072886805917877"/>
          <c:h val="0.70918378977978813"/>
        </c:manualLayout>
      </c:layout>
      <c:pie3DChart>
        <c:varyColors val="1"/>
        <c:ser>
          <c:idx val="0"/>
          <c:order val="0"/>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4129-4B6E-9A9B-F2773C970174}"/>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4129-4B6E-9A9B-F2773C970174}"/>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4129-4B6E-9A9B-F2773C970174}"/>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4129-4B6E-9A9B-F2773C970174}"/>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'QTR1'!$B$2:$B$3</c:f>
              <c:strCache>
                <c:ptCount val="2"/>
                <c:pt idx="0">
                  <c:v>Total Expenditure</c:v>
                </c:pt>
                <c:pt idx="1">
                  <c:v>Total Saving</c:v>
                </c:pt>
              </c:strCache>
            </c:strRef>
          </c:cat>
          <c:val>
            <c:numRef>
              <c:f>'QTR1'!$H$6:$H$7</c:f>
              <c:numCache>
                <c:formatCode>General</c:formatCode>
                <c:ptCount val="2"/>
                <c:pt idx="0">
                  <c:v>27314194.710000046</c:v>
                </c:pt>
                <c:pt idx="1">
                  <c:v>9145539.4836538397</c:v>
                </c:pt>
              </c:numCache>
            </c:numRef>
          </c:val>
          <c:extLst>
            <c:ext xmlns:c16="http://schemas.microsoft.com/office/drawing/2014/chart" uri="{C3380CC4-5D6E-409C-BE32-E72D297353CC}">
              <c16:uniqueId val="{00000004-4129-4B6E-9A9B-F2773C970174}"/>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50800" dist="88900" dir="18900000" algn="b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Total</a:t>
            </a:r>
            <a:r>
              <a:rPr lang="en-US" baseline="0"/>
              <a:t> income</a:t>
            </a:r>
            <a:endParaRPr lang="en-US"/>
          </a:p>
        </c:rich>
      </c:tx>
      <c:layout>
        <c:manualLayout>
          <c:xMode val="edge"/>
          <c:yMode val="edge"/>
          <c:x val="1.9862614947673798E-2"/>
          <c:y val="3.3622375826742032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100336506023585"/>
          <c:y val="0.17016901169458334"/>
          <c:w val="0.82493868202502241"/>
          <c:h val="0.64858612596121834"/>
        </c:manualLayout>
      </c:layout>
      <c:pie3DChart>
        <c:varyColors val="1"/>
        <c:ser>
          <c:idx val="0"/>
          <c:order val="0"/>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14CD-4EF1-B604-B3D444E7D976}"/>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14CD-4EF1-B604-B3D444E7D976}"/>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14CD-4EF1-B604-B3D444E7D976}"/>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14CD-4EF1-B604-B3D444E7D976}"/>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14CD-4EF1-B604-B3D444E7D976}"/>
              </c:ext>
            </c:extLst>
          </c:dPt>
          <c:dLbls>
            <c:dLbl>
              <c:idx val="0"/>
              <c:layout>
                <c:manualLayout>
                  <c:x val="-4.7097864082414162E-2"/>
                  <c:y val="-1.120739370294494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4CD-4EF1-B604-B3D444E7D976}"/>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14CD-4EF1-B604-B3D444E7D976}"/>
                </c:ext>
              </c:extLst>
            </c:dLbl>
            <c:dLbl>
              <c:idx val="2"/>
              <c:layout>
                <c:manualLayout>
                  <c:x val="-2.2693800589752909E-3"/>
                  <c:y val="2.982671150328583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4CD-4EF1-B604-B3D444E7D976}"/>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14CD-4EF1-B604-B3D444E7D976}"/>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14CD-4EF1-B604-B3D444E7D976}"/>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'QTR2'!$B$12:$B$16</c:f>
              <c:strCache>
                <c:ptCount val="5"/>
                <c:pt idx="0">
                  <c:v>Intermediate Occupation</c:v>
                </c:pt>
                <c:pt idx="1">
                  <c:v>Long Term Unemployed</c:v>
                </c:pt>
                <c:pt idx="2">
                  <c:v>Managerial or professional</c:v>
                </c:pt>
                <c:pt idx="3">
                  <c:v>Routine or Manual</c:v>
                </c:pt>
                <c:pt idx="4">
                  <c:v>Not classified</c:v>
                </c:pt>
              </c:strCache>
            </c:strRef>
          </c:cat>
          <c:val>
            <c:numRef>
              <c:f>'QTR2'!$C$12:$C$16</c:f>
              <c:numCache>
                <c:formatCode>General</c:formatCode>
                <c:ptCount val="5"/>
                <c:pt idx="0">
                  <c:v>4907653.1585897459</c:v>
                </c:pt>
                <c:pt idx="1">
                  <c:v>841298.4674999998</c:v>
                </c:pt>
                <c:pt idx="2">
                  <c:v>16450868.153333347</c:v>
                </c:pt>
                <c:pt idx="3">
                  <c:v>6262501.5491025597</c:v>
                </c:pt>
                <c:pt idx="4">
                  <c:v>7997412.8651282005</c:v>
                </c:pt>
              </c:numCache>
            </c:numRef>
          </c:val>
          <c:extLst>
            <c:ext xmlns:c16="http://schemas.microsoft.com/office/drawing/2014/chart" uri="{C3380CC4-5D6E-409C-BE32-E72D297353CC}">
              <c16:uniqueId val="{0000000A-14CD-4EF1-B604-B3D444E7D976}"/>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63500">
        <a:schemeClr val="accent1">
          <a:satMod val="175000"/>
          <a:alpha val="40000"/>
        </a:schemeClr>
      </a:glow>
      <a:outerShdw blurRad="50800" dist="88900" dir="18960000" algn="b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Project.xlsx]ADULT!PivotTable1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Income based on Adults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38572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4823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extLst>
        </c:dLbl>
      </c:pivotFmt>
      <c:pivotFmt>
        <c:idx val="2"/>
        <c:spPr>
          <a:solidFill>
            <a:srgbClr val="385723"/>
          </a:solidFill>
          <a:ln>
            <a:noFill/>
          </a:ln>
          <a:effectLst/>
        </c:spPr>
        <c:dLbl>
          <c:idx val="0"/>
          <c:layout>
            <c:manualLayout>
              <c:x val="-4.2475807742822093E-2"/>
              <c:y val="-1.1406568282639392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548235"/>
          </a:solidFill>
          <a:ln>
            <a:noFill/>
          </a:ln>
          <a:effectLst/>
        </c:spPr>
        <c:dLbl>
          <c:idx val="0"/>
          <c:layout>
            <c:manualLayout>
              <c:x val="3.9965252401599836E-2"/>
              <c:y val="1.48613706264653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4"/>
        <c:spPr>
          <a:solidFill>
            <a:srgbClr val="548235"/>
          </a:solidFill>
          <a:ln>
            <a:noFill/>
          </a:ln>
          <a:effectLst/>
        </c:spPr>
        <c:dLbl>
          <c:idx val="0"/>
          <c:layout>
            <c:manualLayout>
              <c:x val="-2.4963331421443539E-3"/>
              <c:y val="2.54555145539037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5"/>
        <c:spPr>
          <a:solidFill>
            <a:srgbClr val="548235"/>
          </a:solidFill>
          <a:ln>
            <a:noFill/>
          </a:ln>
          <a:effectLst/>
        </c:spPr>
        <c:dLbl>
          <c:idx val="0"/>
          <c:layout>
            <c:manualLayout>
              <c:x val="3.997470538688204E-2"/>
              <c:y val="3.10866461754321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6"/>
        <c:spPr>
          <a:solidFill>
            <a:srgbClr val="385723"/>
          </a:solidFill>
          <a:ln>
            <a:noFill/>
          </a:ln>
          <a:effectLst/>
        </c:spPr>
        <c:dLbl>
          <c:idx val="0"/>
          <c:layout>
            <c:manualLayout>
              <c:x val="-2.745966456358789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385723"/>
          </a:solidFill>
          <a:ln>
            <a:noFill/>
          </a:ln>
          <a:effectLst/>
        </c:spPr>
        <c:dLbl>
          <c:idx val="0"/>
          <c:layout>
            <c:manualLayout>
              <c:x val="-3.50154329831593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548235"/>
          </a:solidFill>
          <a:ln>
            <a:noFill/>
          </a:ln>
          <a:effectLst/>
        </c:spPr>
        <c:dLbl>
          <c:idx val="0"/>
          <c:layout>
            <c:manualLayout>
              <c:x val="1.2505511779699753E-2"/>
              <c:y val="-3.10719489241122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9"/>
        <c:spPr>
          <a:solidFill>
            <a:srgbClr val="38572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385723"/>
          </a:solidFill>
          <a:ln>
            <a:noFill/>
          </a:ln>
          <a:effectLst/>
        </c:spPr>
        <c:dLbl>
          <c:idx val="0"/>
          <c:layout>
            <c:manualLayout>
              <c:x val="-4.2475807742822093E-2"/>
              <c:y val="-1.1406568282639392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385723"/>
          </a:solidFill>
          <a:ln>
            <a:noFill/>
          </a:ln>
          <a:effectLst/>
        </c:spPr>
        <c:dLbl>
          <c:idx val="0"/>
          <c:layout>
            <c:manualLayout>
              <c:x val="-3.50154329831593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385723"/>
          </a:solidFill>
          <a:ln>
            <a:noFill/>
          </a:ln>
          <a:effectLst/>
        </c:spPr>
        <c:dLbl>
          <c:idx val="0"/>
          <c:layout>
            <c:manualLayout>
              <c:x val="-2.745966456358789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54823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extLst>
        </c:dLbl>
      </c:pivotFmt>
      <c:pivotFmt>
        <c:idx val="14"/>
        <c:spPr>
          <a:solidFill>
            <a:srgbClr val="548235"/>
          </a:solidFill>
          <a:ln>
            <a:noFill/>
          </a:ln>
          <a:effectLst/>
        </c:spPr>
        <c:dLbl>
          <c:idx val="0"/>
          <c:layout>
            <c:manualLayout>
              <c:x val="3.9965252401599836E-2"/>
              <c:y val="1.48613706264653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15"/>
        <c:spPr>
          <a:solidFill>
            <a:srgbClr val="548235"/>
          </a:solidFill>
          <a:ln>
            <a:noFill/>
          </a:ln>
          <a:effectLst/>
        </c:spPr>
        <c:dLbl>
          <c:idx val="0"/>
          <c:layout>
            <c:manualLayout>
              <c:x val="-2.4963331421443539E-3"/>
              <c:y val="2.54555145539037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16"/>
        <c:spPr>
          <a:solidFill>
            <a:srgbClr val="548235"/>
          </a:solidFill>
          <a:ln>
            <a:noFill/>
          </a:ln>
          <a:effectLst/>
        </c:spPr>
        <c:dLbl>
          <c:idx val="0"/>
          <c:layout>
            <c:manualLayout>
              <c:x val="1.2505511779699753E-2"/>
              <c:y val="-3.10719489241122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17"/>
        <c:spPr>
          <a:solidFill>
            <a:srgbClr val="548235"/>
          </a:solidFill>
          <a:ln>
            <a:noFill/>
          </a:ln>
          <a:effectLst/>
        </c:spPr>
        <c:dLbl>
          <c:idx val="0"/>
          <c:layout>
            <c:manualLayout>
              <c:x val="3.997470538688204E-2"/>
              <c:y val="3.10866461754321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18"/>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4.2475807742822093E-2"/>
              <c:y val="-1.1406568282639392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3.50154329831593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2.745966456358789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extLst>
        </c:dLbl>
      </c:pivotFmt>
      <c:pivotFmt>
        <c:idx val="23"/>
        <c:spPr>
          <a:solidFill>
            <a:schemeClr val="accent2"/>
          </a:solidFill>
          <a:ln>
            <a:noFill/>
          </a:ln>
          <a:effectLst/>
        </c:spPr>
        <c:dLbl>
          <c:idx val="0"/>
          <c:layout>
            <c:manualLayout>
              <c:x val="3.9965252401599836E-2"/>
              <c:y val="1.48613706264653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24"/>
        <c:spPr>
          <a:solidFill>
            <a:schemeClr val="accent2"/>
          </a:solidFill>
          <a:ln>
            <a:noFill/>
          </a:ln>
          <a:effectLst/>
        </c:spPr>
        <c:dLbl>
          <c:idx val="0"/>
          <c:layout>
            <c:manualLayout>
              <c:x val="-2.4963331421443539E-3"/>
              <c:y val="2.54555145539037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25"/>
        <c:spPr>
          <a:solidFill>
            <a:schemeClr val="accent2"/>
          </a:solidFill>
          <a:ln>
            <a:noFill/>
          </a:ln>
          <a:effectLst/>
        </c:spPr>
        <c:dLbl>
          <c:idx val="0"/>
          <c:layout>
            <c:manualLayout>
              <c:x val="1.2505511779699753E-2"/>
              <c:y val="-3.10719489241122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26"/>
        <c:spPr>
          <a:solidFill>
            <a:schemeClr val="accent2"/>
          </a:solidFill>
          <a:ln>
            <a:noFill/>
          </a:ln>
          <a:effectLst/>
        </c:spPr>
        <c:dLbl>
          <c:idx val="0"/>
          <c:layout>
            <c:manualLayout>
              <c:x val="3.997470538688204E-2"/>
              <c:y val="3.10866461754321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barChart>
        <c:barDir val="col"/>
        <c:grouping val="clustered"/>
        <c:varyColors val="0"/>
        <c:ser>
          <c:idx val="0"/>
          <c:order val="0"/>
          <c:tx>
            <c:strRef>
              <c:f>ADULT!$D$8:$D$9</c:f>
              <c:strCache>
                <c:ptCount val="1"/>
                <c:pt idx="0">
                  <c:v>Female</c:v>
                </c:pt>
              </c:strCache>
            </c:strRef>
          </c:tx>
          <c:spPr>
            <a:solidFill>
              <a:srgbClr val="4472C4"/>
            </a:solidFill>
            <a:ln>
              <a:noFill/>
            </a:ln>
            <a:effectLst/>
          </c:spPr>
          <c:invertIfNegative val="1"/>
          <c:dPt>
            <c:idx val="0"/>
            <c:invertIfNegative val="1"/>
            <c:bubble3D val="0"/>
            <c:spPr>
              <a:solidFill>
                <a:schemeClr val="accent1"/>
              </a:solidFill>
              <a:ln>
                <a:noFill/>
              </a:ln>
              <a:effectLst/>
            </c:spPr>
            <c:extLst>
              <c:ext xmlns:c16="http://schemas.microsoft.com/office/drawing/2014/chart" uri="{C3380CC4-5D6E-409C-BE32-E72D297353CC}">
                <c16:uniqueId val="{00000001-C3D2-42AD-9341-E83F73C01081}"/>
              </c:ext>
            </c:extLst>
          </c:dPt>
          <c:dPt>
            <c:idx val="2"/>
            <c:invertIfNegative val="1"/>
            <c:bubble3D val="0"/>
            <c:spPr>
              <a:solidFill>
                <a:schemeClr val="accent1"/>
              </a:solidFill>
              <a:ln>
                <a:noFill/>
              </a:ln>
              <a:effectLst/>
            </c:spPr>
            <c:extLst>
              <c:ext xmlns:c16="http://schemas.microsoft.com/office/drawing/2014/chart" uri="{C3380CC4-5D6E-409C-BE32-E72D297353CC}">
                <c16:uniqueId val="{00000003-C3D2-42AD-9341-E83F73C01081}"/>
              </c:ext>
            </c:extLst>
          </c:dPt>
          <c:dPt>
            <c:idx val="3"/>
            <c:invertIfNegative val="1"/>
            <c:bubble3D val="0"/>
            <c:spPr>
              <a:solidFill>
                <a:schemeClr val="accent1"/>
              </a:solidFill>
              <a:ln>
                <a:noFill/>
              </a:ln>
              <a:effectLst/>
            </c:spPr>
            <c:extLst>
              <c:ext xmlns:c16="http://schemas.microsoft.com/office/drawing/2014/chart" uri="{C3380CC4-5D6E-409C-BE32-E72D297353CC}">
                <c16:uniqueId val="{00000005-C3D2-42AD-9341-E83F73C01081}"/>
              </c:ext>
            </c:extLst>
          </c:dPt>
          <c:dLbls>
            <c:dLbl>
              <c:idx val="0"/>
              <c:layout>
                <c:manualLayout>
                  <c:x val="-4.2475807742822093E-2"/>
                  <c:y val="-1.1406568282639392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3D2-42AD-9341-E83F73C01081}"/>
                </c:ext>
              </c:extLst>
            </c:dLbl>
            <c:dLbl>
              <c:idx val="2"/>
              <c:layout>
                <c:manualLayout>
                  <c:x val="-3.50154329831593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3D2-42AD-9341-E83F73C01081}"/>
                </c:ext>
              </c:extLst>
            </c:dLbl>
            <c:dLbl>
              <c:idx val="3"/>
              <c:layout>
                <c:manualLayout>
                  <c:x val="-2.7459664563587897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3D2-42AD-9341-E83F73C0108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ADULT!$C$10:$C$14</c:f>
              <c:strCache>
                <c:ptCount val="4"/>
                <c:pt idx="0">
                  <c:v>1</c:v>
                </c:pt>
                <c:pt idx="1">
                  <c:v>2</c:v>
                </c:pt>
                <c:pt idx="2">
                  <c:v>3</c:v>
                </c:pt>
                <c:pt idx="3">
                  <c:v>4</c:v>
                </c:pt>
              </c:strCache>
            </c:strRef>
          </c:cat>
          <c:val>
            <c:numRef>
              <c:f>ADULT!$D$10:$D$14</c:f>
              <c:numCache>
                <c:formatCode>General</c:formatCode>
                <c:ptCount val="4"/>
                <c:pt idx="0">
                  <c:v>582224.74249999982</c:v>
                </c:pt>
                <c:pt idx="1">
                  <c:v>444930.35749999993</c:v>
                </c:pt>
                <c:pt idx="2">
                  <c:v>24259.08</c:v>
                </c:pt>
                <c:pt idx="3">
                  <c:v>43723.69</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6-C3D2-42AD-9341-E83F73C01081}"/>
            </c:ext>
          </c:extLst>
        </c:ser>
        <c:ser>
          <c:idx val="1"/>
          <c:order val="1"/>
          <c:tx>
            <c:strRef>
              <c:f>ADULT!$E$8:$E$9</c:f>
              <c:strCache>
                <c:ptCount val="1"/>
                <c:pt idx="0">
                  <c:v>Male</c:v>
                </c:pt>
              </c:strCache>
            </c:strRef>
          </c:tx>
          <c:spPr>
            <a:solidFill>
              <a:srgbClr val="ED7D3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7-1E24-4B13-BF81-6D5E44FB0461}"/>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9-1E24-4B13-BF81-6D5E44FB0461}"/>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B-1E24-4B13-BF81-6D5E44FB0461}"/>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D-1E24-4B13-BF81-6D5E44FB0461}"/>
              </c:ext>
            </c:extLst>
          </c:dPt>
          <c:dLbls>
            <c:dLbl>
              <c:idx val="0"/>
              <c:layout>
                <c:manualLayout>
                  <c:x val="3.9965252401599836E-2"/>
                  <c:y val="1.4861370626465325E-2"/>
                </c:manualLayout>
              </c:layout>
              <c:dLblPos val="out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1E24-4B13-BF81-6D5E44FB0461}"/>
                </c:ext>
              </c:extLst>
            </c:dLbl>
            <c:dLbl>
              <c:idx val="1"/>
              <c:layout>
                <c:manualLayout>
                  <c:x val="-2.4963331421443539E-3"/>
                  <c:y val="2.5455514553903793E-2"/>
                </c:manualLayout>
              </c:layout>
              <c:dLblPos val="out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9-1E24-4B13-BF81-6D5E44FB0461}"/>
                </c:ext>
              </c:extLst>
            </c:dLbl>
            <c:dLbl>
              <c:idx val="2"/>
              <c:layout>
                <c:manualLayout>
                  <c:x val="1.2505511779699753E-2"/>
                  <c:y val="-3.1071948924112212E-2"/>
                </c:manualLayout>
              </c:layout>
              <c:dLblPos val="out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B-1E24-4B13-BF81-6D5E44FB0461}"/>
                </c:ext>
              </c:extLst>
            </c:dLbl>
            <c:dLbl>
              <c:idx val="3"/>
              <c:layout>
                <c:manualLayout>
                  <c:x val="3.997470538688204E-2"/>
                  <c:y val="3.1086646175432157E-2"/>
                </c:manualLayout>
              </c:layout>
              <c:dLblPos val="out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D-1E24-4B13-BF81-6D5E44FB046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ADULT!$C$10:$C$14</c:f>
              <c:strCache>
                <c:ptCount val="4"/>
                <c:pt idx="0">
                  <c:v>1</c:v>
                </c:pt>
                <c:pt idx="1">
                  <c:v>2</c:v>
                </c:pt>
                <c:pt idx="2">
                  <c:v>3</c:v>
                </c:pt>
                <c:pt idx="3">
                  <c:v>4</c:v>
                </c:pt>
              </c:strCache>
            </c:strRef>
          </c:cat>
          <c:val>
            <c:numRef>
              <c:f>ADULT!$E$10:$E$14</c:f>
              <c:numCache>
                <c:formatCode>General</c:formatCode>
                <c:ptCount val="4"/>
                <c:pt idx="0">
                  <c:v>266260.14749999996</c:v>
                </c:pt>
                <c:pt idx="1">
                  <c:v>1111262.4550000003</c:v>
                </c:pt>
                <c:pt idx="2">
                  <c:v>164981.05249999999</c:v>
                </c:pt>
                <c:pt idx="3">
                  <c:v>122772.41</c:v>
                </c:pt>
              </c:numCache>
            </c:numRef>
          </c:val>
          <c:extLst>
            <c:ext xmlns:c16="http://schemas.microsoft.com/office/drawing/2014/chart" uri="{C3380CC4-5D6E-409C-BE32-E72D297353CC}">
              <c16:uniqueId val="{0000000E-BE02-48C4-9FAE-3103B8760C1F}"/>
            </c:ext>
          </c:extLst>
        </c:ser>
        <c:dLbls>
          <c:dLblPos val="outEnd"/>
          <c:showLegendKey val="0"/>
          <c:showVal val="1"/>
          <c:showCatName val="0"/>
          <c:showSerName val="0"/>
          <c:showPercent val="0"/>
          <c:showBubbleSize val="0"/>
        </c:dLbls>
        <c:gapWidth val="219"/>
        <c:overlap val="-27"/>
        <c:axId val="501837496"/>
        <c:axId val="501297936"/>
      </c:barChart>
      <c:catAx>
        <c:axId val="501837496"/>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297936"/>
        <c:crosses val="autoZero"/>
        <c:auto val="1"/>
        <c:lblAlgn val="ctr"/>
        <c:lblOffset val="100"/>
        <c:noMultiLvlLbl val="0"/>
      </c:catAx>
      <c:valAx>
        <c:axId val="501297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837496"/>
        <c:crosses val="autoZero"/>
        <c:crossBetween val="between"/>
      </c:valAx>
      <c:spPr>
        <a:solidFill>
          <a:schemeClr val="bg1"/>
        </a:solidFill>
        <a:ln>
          <a:solidFill>
            <a:schemeClr val="accent6">
              <a:shade val="50000"/>
            </a:schemeClr>
          </a:solidFill>
        </a:ln>
        <a:effectLst/>
      </c:spPr>
    </c:plotArea>
    <c:legend>
      <c:legendPos val="r"/>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accent6">
          <a:lumMod val="40000"/>
          <a:lumOff val="60000"/>
        </a:schemeClr>
      </a:fgClr>
      <a:bgClr>
        <a:schemeClr val="bg1"/>
      </a:bgClr>
    </a:pattFill>
    <a:ln w="9525" cap="flat" cmpd="sng" algn="ctr">
      <a:solidFill>
        <a:schemeClr val="accent6">
          <a:shade val="50000"/>
        </a:schemeClr>
      </a:solidFill>
      <a:round/>
    </a:ln>
    <a:effectLst>
      <a:innerShdw blurRad="63500" dist="50800" dir="81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Project.xlsx]ADULT!PivotTable2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Expenditure based on Adults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38572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4823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48235"/>
          </a:solidFill>
          <a:ln>
            <a:noFill/>
          </a:ln>
          <a:effectLst/>
        </c:spPr>
        <c:dLbl>
          <c:idx val="0"/>
          <c:layout>
            <c:manualLayout>
              <c:x val="4.0017637695039118E-2"/>
              <c:y val="-1.16325825890465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385723"/>
          </a:solidFill>
          <a:ln>
            <a:noFill/>
          </a:ln>
          <a:effectLst/>
        </c:spPr>
        <c:dLbl>
          <c:idx val="0"/>
          <c:layout>
            <c:manualLayout>
              <c:x val="-2.50110235593996E-2"/>
              <c:y val="2.32651651780929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48235"/>
          </a:solidFill>
          <a:ln>
            <a:noFill/>
          </a:ln>
          <a:effectLst/>
        </c:spPr>
        <c:dLbl>
          <c:idx val="0"/>
          <c:layout>
            <c:manualLayout>
              <c:x val="4.2518740050979116E-2"/>
              <c:y val="1.16325825890465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48235"/>
          </a:solidFill>
          <a:ln>
            <a:noFill/>
          </a:ln>
          <a:effectLst/>
        </c:spPr>
        <c:dLbl>
          <c:idx val="0"/>
          <c:layout>
            <c:manualLayout>
              <c:x val="-9.170602698861551E-17"/>
              <c:y val="-5.23466216507092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38572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385723"/>
          </a:solidFill>
          <a:ln>
            <a:noFill/>
          </a:ln>
          <a:effectLst/>
        </c:spPr>
        <c:dLbl>
          <c:idx val="0"/>
          <c:layout>
            <c:manualLayout>
              <c:x val="-2.50110235593996E-2"/>
              <c:y val="2.32651651780929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54823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548235"/>
          </a:solidFill>
          <a:ln>
            <a:noFill/>
          </a:ln>
          <a:effectLst/>
        </c:spPr>
        <c:dLbl>
          <c:idx val="0"/>
          <c:layout>
            <c:manualLayout>
              <c:x val="4.2518740050979116E-2"/>
              <c:y val="1.16325825890465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548235"/>
          </a:solidFill>
          <a:ln>
            <a:noFill/>
          </a:ln>
          <a:effectLst/>
        </c:spPr>
        <c:dLbl>
          <c:idx val="0"/>
          <c:layout>
            <c:manualLayout>
              <c:x val="4.0017637695039118E-2"/>
              <c:y val="-1.16325825890465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548235"/>
          </a:solidFill>
          <a:ln>
            <a:noFill/>
          </a:ln>
          <a:effectLst/>
        </c:spPr>
        <c:dLbl>
          <c:idx val="0"/>
          <c:layout>
            <c:manualLayout>
              <c:x val="-9.170602698861551E-17"/>
              <c:y val="-5.23466216507092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2.50110235593996E-2"/>
              <c:y val="2.32651651780929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dLbl>
          <c:idx val="0"/>
          <c:layout>
            <c:manualLayout>
              <c:x val="4.2518740050979116E-2"/>
              <c:y val="1.16325825890465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dLbl>
          <c:idx val="0"/>
          <c:layout>
            <c:manualLayout>
              <c:x val="4.0017637695039118E-2"/>
              <c:y val="-1.16325825890465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dLbl>
          <c:idx val="0"/>
          <c:layout>
            <c:manualLayout>
              <c:x val="-9.170602698861551E-17"/>
              <c:y val="-5.23466216507092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ADULT!$D$24:$D$25</c:f>
              <c:strCache>
                <c:ptCount val="1"/>
                <c:pt idx="0">
                  <c:v>Female</c:v>
                </c:pt>
              </c:strCache>
            </c:strRef>
          </c:tx>
          <c:spPr>
            <a:solidFill>
              <a:srgbClr val="4472C4"/>
            </a:solidFill>
            <a:ln>
              <a:noFill/>
            </a:ln>
            <a:effectLst/>
          </c:spPr>
          <c:invertIfNegative val="1"/>
          <c:dPt>
            <c:idx val="2"/>
            <c:invertIfNegative val="1"/>
            <c:bubble3D val="0"/>
            <c:spPr>
              <a:solidFill>
                <a:schemeClr val="accent1"/>
              </a:solidFill>
              <a:ln>
                <a:noFill/>
              </a:ln>
              <a:effectLst/>
            </c:spPr>
            <c:extLst>
              <c:ext xmlns:c16="http://schemas.microsoft.com/office/drawing/2014/chart" uri="{C3380CC4-5D6E-409C-BE32-E72D297353CC}">
                <c16:uniqueId val="{00000001-BB81-473B-AF78-D85C2E067430}"/>
              </c:ext>
            </c:extLst>
          </c:dPt>
          <c:dLbls>
            <c:dLbl>
              <c:idx val="2"/>
              <c:layout>
                <c:manualLayout>
                  <c:x val="-2.50110235593996E-2"/>
                  <c:y val="2.326516517809290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B81-473B-AF78-D85C2E06743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ADULT!$C$26:$C$30</c:f>
              <c:strCache>
                <c:ptCount val="4"/>
                <c:pt idx="0">
                  <c:v>1</c:v>
                </c:pt>
                <c:pt idx="1">
                  <c:v>2</c:v>
                </c:pt>
                <c:pt idx="2">
                  <c:v>3</c:v>
                </c:pt>
                <c:pt idx="3">
                  <c:v>4</c:v>
                </c:pt>
              </c:strCache>
            </c:strRef>
          </c:cat>
          <c:val>
            <c:numRef>
              <c:f>ADULT!$D$26:$D$30</c:f>
              <c:numCache>
                <c:formatCode>General</c:formatCode>
                <c:ptCount val="4"/>
                <c:pt idx="0">
                  <c:v>478795.13999999996</c:v>
                </c:pt>
                <c:pt idx="1">
                  <c:v>337239.01999999996</c:v>
                </c:pt>
                <c:pt idx="2">
                  <c:v>24985.48</c:v>
                </c:pt>
                <c:pt idx="3">
                  <c:v>27147.410000000003</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2-BB81-473B-AF78-D85C2E067430}"/>
            </c:ext>
          </c:extLst>
        </c:ser>
        <c:ser>
          <c:idx val="1"/>
          <c:order val="1"/>
          <c:tx>
            <c:strRef>
              <c:f>ADULT!$E$24:$E$25</c:f>
              <c:strCache>
                <c:ptCount val="1"/>
                <c:pt idx="0">
                  <c:v>Male</c:v>
                </c:pt>
              </c:strCache>
            </c:strRef>
          </c:tx>
          <c:spPr>
            <a:solidFill>
              <a:srgbClr val="ED7D3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5C9C-4C27-8AC3-9363584A644F}"/>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5-5C9C-4C27-8AC3-9363584A644F}"/>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7-5C9C-4C27-8AC3-9363584A644F}"/>
              </c:ext>
            </c:extLst>
          </c:dPt>
          <c:dLbls>
            <c:dLbl>
              <c:idx val="0"/>
              <c:layout>
                <c:manualLayout>
                  <c:x val="4.2518740050979116E-2"/>
                  <c:y val="1.163258258904650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C9C-4C27-8AC3-9363584A644F}"/>
                </c:ext>
              </c:extLst>
            </c:dLbl>
            <c:dLbl>
              <c:idx val="2"/>
              <c:layout>
                <c:manualLayout>
                  <c:x val="4.0017637695039118E-2"/>
                  <c:y val="-1.163258258904650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C9C-4C27-8AC3-9363584A644F}"/>
                </c:ext>
              </c:extLst>
            </c:dLbl>
            <c:dLbl>
              <c:idx val="3"/>
              <c:layout>
                <c:manualLayout>
                  <c:x val="-9.170602698861551E-17"/>
                  <c:y val="-5.234662165070926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C9C-4C27-8AC3-9363584A644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ADULT!$C$26:$C$30</c:f>
              <c:strCache>
                <c:ptCount val="4"/>
                <c:pt idx="0">
                  <c:v>1</c:v>
                </c:pt>
                <c:pt idx="1">
                  <c:v>2</c:v>
                </c:pt>
                <c:pt idx="2">
                  <c:v>3</c:v>
                </c:pt>
                <c:pt idx="3">
                  <c:v>4</c:v>
                </c:pt>
              </c:strCache>
            </c:strRef>
          </c:cat>
          <c:val>
            <c:numRef>
              <c:f>ADULT!$E$26:$E$30</c:f>
              <c:numCache>
                <c:formatCode>General</c:formatCode>
                <c:ptCount val="4"/>
                <c:pt idx="0">
                  <c:v>186560.78</c:v>
                </c:pt>
                <c:pt idx="1">
                  <c:v>918382.3400000002</c:v>
                </c:pt>
                <c:pt idx="2">
                  <c:v>95072.37000000001</c:v>
                </c:pt>
                <c:pt idx="3">
                  <c:v>104448.85</c:v>
                </c:pt>
              </c:numCache>
            </c:numRef>
          </c:val>
          <c:extLst>
            <c:ext xmlns:c16="http://schemas.microsoft.com/office/drawing/2014/chart" uri="{C3380CC4-5D6E-409C-BE32-E72D297353CC}">
              <c16:uniqueId val="{00000008-31D5-4EA9-B227-B6DAED3197BF}"/>
            </c:ext>
          </c:extLst>
        </c:ser>
        <c:dLbls>
          <c:dLblPos val="outEnd"/>
          <c:showLegendKey val="0"/>
          <c:showVal val="1"/>
          <c:showCatName val="0"/>
          <c:showSerName val="0"/>
          <c:showPercent val="0"/>
          <c:showBubbleSize val="0"/>
        </c:dLbls>
        <c:gapWidth val="219"/>
        <c:overlap val="-27"/>
        <c:axId val="501302416"/>
        <c:axId val="501302736"/>
      </c:barChart>
      <c:catAx>
        <c:axId val="501302416"/>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302736"/>
        <c:crosses val="autoZero"/>
        <c:auto val="1"/>
        <c:lblAlgn val="ctr"/>
        <c:lblOffset val="100"/>
        <c:noMultiLvlLbl val="0"/>
      </c:catAx>
      <c:valAx>
        <c:axId val="501302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302416"/>
        <c:crosses val="autoZero"/>
        <c:crossBetween val="between"/>
      </c:valAx>
      <c:spPr>
        <a:solidFill>
          <a:schemeClr val="bg1"/>
        </a:solidFill>
        <a:ln>
          <a:solidFill>
            <a:schemeClr val="accent6">
              <a:shade val="50000"/>
            </a:schemeClr>
          </a:solidFill>
        </a:ln>
        <a:effectLst/>
      </c:spPr>
    </c:plotArea>
    <c:legend>
      <c:legendPos val="r"/>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accent6">
          <a:lumMod val="40000"/>
          <a:lumOff val="60000"/>
        </a:schemeClr>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Project.xlsx]ADULT!PivotTable3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Saving based on Adults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38572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85723"/>
          </a:solidFill>
          <a:ln>
            <a:noFill/>
          </a:ln>
          <a:effectLst/>
        </c:spPr>
      </c:pivotFmt>
      <c:pivotFmt>
        <c:idx val="3"/>
        <c:spPr>
          <a:solidFill>
            <a:srgbClr val="548235"/>
          </a:solidFill>
          <a:ln>
            <a:noFill/>
          </a:ln>
          <a:effectLst/>
        </c:spPr>
        <c:dLbl>
          <c:idx val="0"/>
          <c:layout>
            <c:manualLayout>
              <c:x val="4.001763769503920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pivotFmt>
      <c:pivotFmt>
        <c:idx val="5"/>
        <c:spPr>
          <a:solidFill>
            <a:srgbClr val="385723"/>
          </a:solidFill>
          <a:ln>
            <a:noFill/>
          </a:ln>
          <a:effectLst/>
        </c:spPr>
        <c:dLbl>
          <c:idx val="0"/>
          <c:layout>
            <c:manualLayout>
              <c:x val="-3.7516535339099349E-2"/>
              <c:y val="5.254793343873359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38572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385723"/>
          </a:solidFill>
          <a:ln>
            <a:noFill/>
          </a:ln>
          <a:effectLst/>
        </c:spPr>
        <c:dLbl>
          <c:idx val="0"/>
          <c:layout>
            <c:manualLayout>
              <c:x val="-3.7516535339099349E-2"/>
              <c:y val="5.254793343873359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548235"/>
          </a:solidFill>
          <a:ln>
            <a:noFill/>
          </a:ln>
          <a:effectLst/>
        </c:spPr>
        <c:dLbl>
          <c:idx val="0"/>
          <c:layout>
            <c:manualLayout>
              <c:x val="4.001763769503920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3.7516535339099349E-2"/>
              <c:y val="5.254793343873359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dLbl>
          <c:idx val="0"/>
          <c:layout>
            <c:manualLayout>
              <c:x val="4.001763769503920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ADULT!$D$40:$D$41</c:f>
              <c:strCache>
                <c:ptCount val="1"/>
                <c:pt idx="0">
                  <c:v>Female</c:v>
                </c:pt>
              </c:strCache>
            </c:strRef>
          </c:tx>
          <c:spPr>
            <a:solidFill>
              <a:srgbClr val="4472C4"/>
            </a:solidFill>
            <a:ln>
              <a:noFill/>
            </a:ln>
            <a:effectLst/>
          </c:spPr>
          <c:invertIfNegative val="1"/>
          <c:dPt>
            <c:idx val="3"/>
            <c:invertIfNegative val="1"/>
            <c:bubble3D val="0"/>
            <c:spPr>
              <a:solidFill>
                <a:schemeClr val="accent1"/>
              </a:solidFill>
              <a:ln>
                <a:noFill/>
              </a:ln>
              <a:effectLst/>
            </c:spPr>
            <c:extLst>
              <c:ext xmlns:c16="http://schemas.microsoft.com/office/drawing/2014/chart" uri="{C3380CC4-5D6E-409C-BE32-E72D297353CC}">
                <c16:uniqueId val="{00000000-6FDB-422E-A673-37F4DB9B12CE}"/>
              </c:ext>
            </c:extLst>
          </c:dPt>
          <c:dLbls>
            <c:dLbl>
              <c:idx val="3"/>
              <c:layout>
                <c:manualLayout>
                  <c:x val="-3.7516535339099349E-2"/>
                  <c:y val="5.254793343873359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FDB-422E-A673-37F4DB9B12C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ADULT!$C$42:$C$46</c:f>
              <c:strCache>
                <c:ptCount val="4"/>
                <c:pt idx="0">
                  <c:v>1</c:v>
                </c:pt>
                <c:pt idx="1">
                  <c:v>2</c:v>
                </c:pt>
                <c:pt idx="2">
                  <c:v>3</c:v>
                </c:pt>
                <c:pt idx="3">
                  <c:v>4</c:v>
                </c:pt>
              </c:strCache>
            </c:strRef>
          </c:cat>
          <c:val>
            <c:numRef>
              <c:f>ADULT!$D$42:$D$46</c:f>
              <c:numCache>
                <c:formatCode>General</c:formatCode>
                <c:ptCount val="4"/>
                <c:pt idx="0">
                  <c:v>103429.60249999999</c:v>
                </c:pt>
                <c:pt idx="1">
                  <c:v>107691.33750000001</c:v>
                </c:pt>
                <c:pt idx="2">
                  <c:v>-726.39999999999782</c:v>
                </c:pt>
                <c:pt idx="3">
                  <c:v>16576.28</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6FDB-422E-A673-37F4DB9B12CE}"/>
            </c:ext>
          </c:extLst>
        </c:ser>
        <c:ser>
          <c:idx val="1"/>
          <c:order val="1"/>
          <c:tx>
            <c:strRef>
              <c:f>ADULT!$E$40:$E$41</c:f>
              <c:strCache>
                <c:ptCount val="1"/>
                <c:pt idx="0">
                  <c:v>Male</c:v>
                </c:pt>
              </c:strCache>
            </c:strRef>
          </c:tx>
          <c:spPr>
            <a:solidFill>
              <a:srgbClr val="ED7D31"/>
            </a:solidFill>
            <a:ln>
              <a:noFill/>
            </a:ln>
            <a:effectLst/>
          </c:spPr>
          <c:invertIfNegative val="0"/>
          <c:dPt>
            <c:idx val="3"/>
            <c:invertIfNegative val="0"/>
            <c:bubble3D val="0"/>
            <c:spPr>
              <a:solidFill>
                <a:schemeClr val="accent2"/>
              </a:solidFill>
              <a:ln>
                <a:noFill/>
              </a:ln>
              <a:effectLst/>
            </c:spPr>
            <c:extLst>
              <c:ext xmlns:c16="http://schemas.microsoft.com/office/drawing/2014/chart" uri="{C3380CC4-5D6E-409C-BE32-E72D297353CC}">
                <c16:uniqueId val="{00000003-C3CD-4F82-8B7C-971661A9718C}"/>
              </c:ext>
            </c:extLst>
          </c:dPt>
          <c:dLbls>
            <c:dLbl>
              <c:idx val="3"/>
              <c:layout>
                <c:manualLayout>
                  <c:x val="4.001763769503920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3CD-4F82-8B7C-971661A9718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ADULT!$C$42:$C$46</c:f>
              <c:strCache>
                <c:ptCount val="4"/>
                <c:pt idx="0">
                  <c:v>1</c:v>
                </c:pt>
                <c:pt idx="1">
                  <c:v>2</c:v>
                </c:pt>
                <c:pt idx="2">
                  <c:v>3</c:v>
                </c:pt>
                <c:pt idx="3">
                  <c:v>4</c:v>
                </c:pt>
              </c:strCache>
            </c:strRef>
          </c:cat>
          <c:val>
            <c:numRef>
              <c:f>ADULT!$E$42:$E$46</c:f>
              <c:numCache>
                <c:formatCode>General</c:formatCode>
                <c:ptCount val="4"/>
                <c:pt idx="0">
                  <c:v>79699.367499999993</c:v>
                </c:pt>
                <c:pt idx="1">
                  <c:v>192880.11499999996</c:v>
                </c:pt>
                <c:pt idx="2">
                  <c:v>69908.682499999995</c:v>
                </c:pt>
                <c:pt idx="3">
                  <c:v>18323.559999999994</c:v>
                </c:pt>
              </c:numCache>
            </c:numRef>
          </c:val>
          <c:extLst>
            <c:ext xmlns:c16="http://schemas.microsoft.com/office/drawing/2014/chart" uri="{C3380CC4-5D6E-409C-BE32-E72D297353CC}">
              <c16:uniqueId val="{00000004-4149-4D75-B32C-32D8D778767E}"/>
            </c:ext>
          </c:extLst>
        </c:ser>
        <c:dLbls>
          <c:dLblPos val="outEnd"/>
          <c:showLegendKey val="0"/>
          <c:showVal val="1"/>
          <c:showCatName val="0"/>
          <c:showSerName val="0"/>
          <c:showPercent val="0"/>
          <c:showBubbleSize val="0"/>
        </c:dLbls>
        <c:gapWidth val="219"/>
        <c:overlap val="-27"/>
        <c:axId val="520051280"/>
        <c:axId val="520050640"/>
      </c:barChart>
      <c:catAx>
        <c:axId val="520051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520050640"/>
        <c:crosses val="autoZero"/>
        <c:auto val="1"/>
        <c:lblAlgn val="ctr"/>
        <c:lblOffset val="100"/>
        <c:noMultiLvlLbl val="0"/>
      </c:catAx>
      <c:valAx>
        <c:axId val="520050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051280"/>
        <c:crosses val="autoZero"/>
        <c:crossBetween val="between"/>
      </c:valAx>
      <c:spPr>
        <a:solidFill>
          <a:schemeClr val="bg1"/>
        </a:solidFill>
        <a:ln>
          <a:noFill/>
        </a:ln>
        <a:effectLst/>
      </c:spPr>
    </c:plotArea>
    <c:legend>
      <c:legendPos val="r"/>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accent6">
          <a:lumMod val="40000"/>
          <a:lumOff val="60000"/>
        </a:schemeClr>
      </a:fgClr>
      <a:bgClr>
        <a:schemeClr val="bg1"/>
      </a:bgClr>
    </a:patt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a:t>
            </a:r>
            <a:r>
              <a:rPr lang="en-US" baseline="0"/>
              <a:t> Expenditure Based on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'HOUSE EXPENDITURE'!$D$7:$D$8</c:f>
              <c:strCache>
                <c:ptCount val="2"/>
                <c:pt idx="0">
                  <c:v>HOME</c:v>
                </c:pt>
                <c:pt idx="1">
                  <c:v>OWNED</c:v>
                </c:pt>
              </c:strCache>
            </c:strRef>
          </c:tx>
          <c:spPr>
            <a:solidFill>
              <a:schemeClr val="accent1"/>
            </a:solidFill>
            <a:ln>
              <a:noFill/>
            </a:ln>
            <a:effectLst/>
          </c:spPr>
          <c:invertIfNegative val="0"/>
          <c:cat>
            <c:strRef>
              <c:f>'HOUSE EXPENDITURE'!$C$9:$C$19</c:f>
              <c:strCache>
                <c:ptCount val="11"/>
                <c:pt idx="0">
                  <c:v>EASTERN</c:v>
                </c:pt>
                <c:pt idx="1">
                  <c:v>LONDON</c:v>
                </c:pt>
                <c:pt idx="2">
                  <c:v>MIDLANDS</c:v>
                </c:pt>
                <c:pt idx="3">
                  <c:v>NORTH EAST</c:v>
                </c:pt>
                <c:pt idx="4">
                  <c:v>NORTH WEST and Merseyside</c:v>
                </c:pt>
                <c:pt idx="5">
                  <c:v>Northern Ireland</c:v>
                </c:pt>
                <c:pt idx="6">
                  <c:v>Scotland</c:v>
                </c:pt>
                <c:pt idx="7">
                  <c:v>South East</c:v>
                </c:pt>
                <c:pt idx="8">
                  <c:v>South West</c:v>
                </c:pt>
                <c:pt idx="9">
                  <c:v>Wales</c:v>
                </c:pt>
                <c:pt idx="10">
                  <c:v>Yorkshire and the Humber</c:v>
                </c:pt>
              </c:strCache>
            </c:strRef>
          </c:cat>
          <c:val>
            <c:numRef>
              <c:f>'HOUSE EXPENDITURE'!$D$9:$D$19</c:f>
              <c:numCache>
                <c:formatCode>General</c:formatCode>
                <c:ptCount val="11"/>
                <c:pt idx="0">
                  <c:v>2170251.399999999</c:v>
                </c:pt>
                <c:pt idx="1">
                  <c:v>1690858.1000000006</c:v>
                </c:pt>
                <c:pt idx="2">
                  <c:v>3392472.2400000012</c:v>
                </c:pt>
                <c:pt idx="3">
                  <c:v>974292.19000000018</c:v>
                </c:pt>
                <c:pt idx="4">
                  <c:v>2238226.5100000002</c:v>
                </c:pt>
                <c:pt idx="5">
                  <c:v>656835.21</c:v>
                </c:pt>
                <c:pt idx="6">
                  <c:v>1706027.12</c:v>
                </c:pt>
                <c:pt idx="7">
                  <c:v>3122593.2899999982</c:v>
                </c:pt>
                <c:pt idx="8">
                  <c:v>1824567.1700000004</c:v>
                </c:pt>
                <c:pt idx="9">
                  <c:v>994903.2699999999</c:v>
                </c:pt>
                <c:pt idx="10">
                  <c:v>1742165.4800000002</c:v>
                </c:pt>
              </c:numCache>
            </c:numRef>
          </c:val>
          <c:extLst>
            <c:ext xmlns:c16="http://schemas.microsoft.com/office/drawing/2014/chart" uri="{C3380CC4-5D6E-409C-BE32-E72D297353CC}">
              <c16:uniqueId val="{00000000-F6D9-4173-BFFD-24774C7C9D4A}"/>
            </c:ext>
          </c:extLst>
        </c:ser>
        <c:ser>
          <c:idx val="1"/>
          <c:order val="1"/>
          <c:tx>
            <c:strRef>
              <c:f>'HOUSE EXPENDITURE'!$E$7:$E$8</c:f>
              <c:strCache>
                <c:ptCount val="2"/>
                <c:pt idx="0">
                  <c:v>HOME</c:v>
                </c:pt>
                <c:pt idx="1">
                  <c:v>RENTED</c:v>
                </c:pt>
              </c:strCache>
            </c:strRef>
          </c:tx>
          <c:spPr>
            <a:solidFill>
              <a:schemeClr val="accent2"/>
            </a:solidFill>
            <a:ln>
              <a:noFill/>
            </a:ln>
            <a:effectLst/>
          </c:spPr>
          <c:invertIfNegative val="0"/>
          <c:cat>
            <c:strRef>
              <c:f>'HOUSE EXPENDITURE'!$C$9:$C$19</c:f>
              <c:strCache>
                <c:ptCount val="11"/>
                <c:pt idx="0">
                  <c:v>EASTERN</c:v>
                </c:pt>
                <c:pt idx="1">
                  <c:v>LONDON</c:v>
                </c:pt>
                <c:pt idx="2">
                  <c:v>MIDLANDS</c:v>
                </c:pt>
                <c:pt idx="3">
                  <c:v>NORTH EAST</c:v>
                </c:pt>
                <c:pt idx="4">
                  <c:v>NORTH WEST and Merseyside</c:v>
                </c:pt>
                <c:pt idx="5">
                  <c:v>Northern Ireland</c:v>
                </c:pt>
                <c:pt idx="6">
                  <c:v>Scotland</c:v>
                </c:pt>
                <c:pt idx="7">
                  <c:v>South East</c:v>
                </c:pt>
                <c:pt idx="8">
                  <c:v>South West</c:v>
                </c:pt>
                <c:pt idx="9">
                  <c:v>Wales</c:v>
                </c:pt>
                <c:pt idx="10">
                  <c:v>Yorkshire and the Humber</c:v>
                </c:pt>
              </c:strCache>
            </c:strRef>
          </c:cat>
          <c:val>
            <c:numRef>
              <c:f>'HOUSE EXPENDITURE'!$E$9:$E$19</c:f>
              <c:numCache>
                <c:formatCode>General</c:formatCode>
                <c:ptCount val="11"/>
                <c:pt idx="0">
                  <c:v>610685.05000000005</c:v>
                </c:pt>
                <c:pt idx="1">
                  <c:v>1116468.56</c:v>
                </c:pt>
                <c:pt idx="2">
                  <c:v>1072374.33</c:v>
                </c:pt>
                <c:pt idx="3">
                  <c:v>403554.30000000005</c:v>
                </c:pt>
                <c:pt idx="4">
                  <c:v>819935.12999999989</c:v>
                </c:pt>
                <c:pt idx="5">
                  <c:v>144523</c:v>
                </c:pt>
                <c:pt idx="6">
                  <c:v>521393.87000000005</c:v>
                </c:pt>
                <c:pt idx="7">
                  <c:v>928327.32000000018</c:v>
                </c:pt>
                <c:pt idx="8">
                  <c:v>473620.92</c:v>
                </c:pt>
                <c:pt idx="9">
                  <c:v>281817.94</c:v>
                </c:pt>
                <c:pt idx="10">
                  <c:v>428302.31000000006</c:v>
                </c:pt>
              </c:numCache>
            </c:numRef>
          </c:val>
          <c:extLst>
            <c:ext xmlns:c16="http://schemas.microsoft.com/office/drawing/2014/chart" uri="{C3380CC4-5D6E-409C-BE32-E72D297353CC}">
              <c16:uniqueId val="{00000001-F6D9-4173-BFFD-24774C7C9D4A}"/>
            </c:ext>
          </c:extLst>
        </c:ser>
        <c:dLbls>
          <c:showLegendKey val="0"/>
          <c:showVal val="0"/>
          <c:showCatName val="0"/>
          <c:showSerName val="0"/>
          <c:showPercent val="0"/>
          <c:showBubbleSize val="0"/>
        </c:dLbls>
        <c:gapWidth val="219"/>
        <c:overlap val="-27"/>
        <c:axId val="513295888"/>
        <c:axId val="513294928"/>
      </c:barChart>
      <c:catAx>
        <c:axId val="51329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294928"/>
        <c:crosses val="autoZero"/>
        <c:auto val="1"/>
        <c:lblAlgn val="ctr"/>
        <c:lblOffset val="100"/>
        <c:noMultiLvlLbl val="0"/>
      </c:catAx>
      <c:valAx>
        <c:axId val="513294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295888"/>
        <c:crosses val="autoZero"/>
        <c:crossBetween val="between"/>
      </c:valAx>
      <c:spPr>
        <a:solidFill>
          <a:schemeClr val="bg1"/>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ashHorz">
      <a:fgClr>
        <a:schemeClr val="bg1"/>
      </a:fgClr>
      <a:bgClr>
        <a:schemeClr val="accent2">
          <a:lumMod val="40000"/>
          <a:lumOff val="60000"/>
        </a:schemeClr>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a:t>
            </a:r>
            <a:r>
              <a:rPr lang="en-US" baseline="0"/>
              <a:t> Expenditure of an Individual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'HOUSE EXPENDITURE'!$G$26</c:f>
              <c:strCache>
                <c:ptCount val="1"/>
                <c:pt idx="0">
                  <c:v>Per Person Owned Exp.</c:v>
                </c:pt>
              </c:strCache>
            </c:strRef>
          </c:tx>
          <c:spPr>
            <a:solidFill>
              <a:schemeClr val="accent1"/>
            </a:solidFill>
            <a:ln>
              <a:noFill/>
            </a:ln>
            <a:effectLst/>
          </c:spPr>
          <c:invertIfNegative val="0"/>
          <c:cat>
            <c:strRef>
              <c:f>'HOUSE EXPENDITURE'!$C$27:$C$38</c:f>
              <c:strCache>
                <c:ptCount val="12"/>
                <c:pt idx="1">
                  <c:v>EASTERN</c:v>
                </c:pt>
                <c:pt idx="2">
                  <c:v>LONDON</c:v>
                </c:pt>
                <c:pt idx="3">
                  <c:v>MIDLANDS</c:v>
                </c:pt>
                <c:pt idx="4">
                  <c:v>NORTH EAST</c:v>
                </c:pt>
                <c:pt idx="5">
                  <c:v>NORTH WEST and Merseyside</c:v>
                </c:pt>
                <c:pt idx="6">
                  <c:v>Northern Ireland</c:v>
                </c:pt>
                <c:pt idx="7">
                  <c:v>Scotland</c:v>
                </c:pt>
                <c:pt idx="8">
                  <c:v>South East</c:v>
                </c:pt>
                <c:pt idx="9">
                  <c:v>South West</c:v>
                </c:pt>
                <c:pt idx="10">
                  <c:v>Wales</c:v>
                </c:pt>
                <c:pt idx="11">
                  <c:v>Yorkshire and the Humber</c:v>
                </c:pt>
              </c:strCache>
            </c:strRef>
          </c:cat>
          <c:val>
            <c:numRef>
              <c:f>'HOUSE EXPENDITURE'!$G$27:$G$38</c:f>
              <c:numCache>
                <c:formatCode>General</c:formatCode>
                <c:ptCount val="12"/>
                <c:pt idx="1">
                  <c:v>16823.654263565884</c:v>
                </c:pt>
                <c:pt idx="2">
                  <c:v>16577.040196078437</c:v>
                </c:pt>
                <c:pt idx="3">
                  <c:v>14686.027012987019</c:v>
                </c:pt>
                <c:pt idx="4">
                  <c:v>15714.390161290325</c:v>
                </c:pt>
                <c:pt idx="5">
                  <c:v>14165.990569620255</c:v>
                </c:pt>
                <c:pt idx="6">
                  <c:v>14928.072954545454</c:v>
                </c:pt>
                <c:pt idx="7">
                  <c:v>17060.271200000003</c:v>
                </c:pt>
                <c:pt idx="8">
                  <c:v>16970.61570652173</c:v>
                </c:pt>
                <c:pt idx="9">
                  <c:v>16290.778303571433</c:v>
                </c:pt>
                <c:pt idx="10">
                  <c:v>14630.93044117647</c:v>
                </c:pt>
                <c:pt idx="11">
                  <c:v>14049.721612903228</c:v>
                </c:pt>
              </c:numCache>
            </c:numRef>
          </c:val>
          <c:extLst>
            <c:ext xmlns:c16="http://schemas.microsoft.com/office/drawing/2014/chart" uri="{C3380CC4-5D6E-409C-BE32-E72D297353CC}">
              <c16:uniqueId val="{00000000-1722-4D6F-9A1F-B1926E4F3614}"/>
            </c:ext>
          </c:extLst>
        </c:ser>
        <c:ser>
          <c:idx val="1"/>
          <c:order val="1"/>
          <c:tx>
            <c:strRef>
              <c:f>'HOUSE EXPENDITURE'!$H$26</c:f>
              <c:strCache>
                <c:ptCount val="1"/>
                <c:pt idx="0">
                  <c:v>Per Person Rented Exp.</c:v>
                </c:pt>
              </c:strCache>
            </c:strRef>
          </c:tx>
          <c:spPr>
            <a:solidFill>
              <a:schemeClr val="accent2"/>
            </a:solidFill>
            <a:ln>
              <a:noFill/>
            </a:ln>
            <a:effectLst/>
          </c:spPr>
          <c:invertIfNegative val="0"/>
          <c:cat>
            <c:strRef>
              <c:f>'HOUSE EXPENDITURE'!$C$27:$C$38</c:f>
              <c:strCache>
                <c:ptCount val="12"/>
                <c:pt idx="1">
                  <c:v>EASTERN</c:v>
                </c:pt>
                <c:pt idx="2">
                  <c:v>LONDON</c:v>
                </c:pt>
                <c:pt idx="3">
                  <c:v>MIDLANDS</c:v>
                </c:pt>
                <c:pt idx="4">
                  <c:v>NORTH EAST</c:v>
                </c:pt>
                <c:pt idx="5">
                  <c:v>NORTH WEST and Merseyside</c:v>
                </c:pt>
                <c:pt idx="6">
                  <c:v>Northern Ireland</c:v>
                </c:pt>
                <c:pt idx="7">
                  <c:v>Scotland</c:v>
                </c:pt>
                <c:pt idx="8">
                  <c:v>South East</c:v>
                </c:pt>
                <c:pt idx="9">
                  <c:v>South West</c:v>
                </c:pt>
                <c:pt idx="10">
                  <c:v>Wales</c:v>
                </c:pt>
                <c:pt idx="11">
                  <c:v>Yorkshire and the Humber</c:v>
                </c:pt>
              </c:strCache>
            </c:strRef>
          </c:cat>
          <c:val>
            <c:numRef>
              <c:f>'HOUSE EXPENDITURE'!$H$27:$H$38</c:f>
              <c:numCache>
                <c:formatCode>General</c:formatCode>
                <c:ptCount val="12"/>
                <c:pt idx="1">
                  <c:v>11743.943269230771</c:v>
                </c:pt>
                <c:pt idx="2">
                  <c:v>13451.42843373494</c:v>
                </c:pt>
                <c:pt idx="3">
                  <c:v>10411.401262135923</c:v>
                </c:pt>
                <c:pt idx="4">
                  <c:v>9171.6886363636368</c:v>
                </c:pt>
                <c:pt idx="5">
                  <c:v>9878.7365060240954</c:v>
                </c:pt>
                <c:pt idx="6">
                  <c:v>11117.153846153846</c:v>
                </c:pt>
                <c:pt idx="7">
                  <c:v>9147.2608771929827</c:v>
                </c:pt>
                <c:pt idx="8">
                  <c:v>11901.632307692311</c:v>
                </c:pt>
                <c:pt idx="9">
                  <c:v>10764.111818181818</c:v>
                </c:pt>
                <c:pt idx="10">
                  <c:v>11742.414166666667</c:v>
                </c:pt>
                <c:pt idx="11">
                  <c:v>9734.1434090909097</c:v>
                </c:pt>
              </c:numCache>
            </c:numRef>
          </c:val>
          <c:extLst>
            <c:ext xmlns:c16="http://schemas.microsoft.com/office/drawing/2014/chart" uri="{C3380CC4-5D6E-409C-BE32-E72D297353CC}">
              <c16:uniqueId val="{00000001-1722-4D6F-9A1F-B1926E4F3614}"/>
            </c:ext>
          </c:extLst>
        </c:ser>
        <c:dLbls>
          <c:showLegendKey val="0"/>
          <c:showVal val="0"/>
          <c:showCatName val="0"/>
          <c:showSerName val="0"/>
          <c:showPercent val="0"/>
          <c:showBubbleSize val="0"/>
        </c:dLbls>
        <c:gapWidth val="219"/>
        <c:overlap val="-27"/>
        <c:axId val="501076152"/>
        <c:axId val="501073272"/>
      </c:barChart>
      <c:catAx>
        <c:axId val="501076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073272"/>
        <c:crosses val="autoZero"/>
        <c:auto val="1"/>
        <c:lblAlgn val="ctr"/>
        <c:lblOffset val="100"/>
        <c:noMultiLvlLbl val="0"/>
      </c:catAx>
      <c:valAx>
        <c:axId val="501073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076152"/>
        <c:crosses val="autoZero"/>
        <c:crossBetween val="between"/>
      </c:valAx>
      <c:spPr>
        <a:solidFill>
          <a:schemeClr val="bg1"/>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ashHorz">
      <a:fgClr>
        <a:schemeClr val="bg1"/>
      </a:fgClr>
      <a:bgClr>
        <a:schemeClr val="accent2">
          <a:lumMod val="40000"/>
          <a:lumOff val="60000"/>
        </a:schemeClr>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823997537189849"/>
          <c:y val="4.8286081727044863E-2"/>
          <c:w val="0.6835209338862861"/>
          <c:h val="0.73442655050125327"/>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E85-4088-80E4-F69D35B778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E85-4088-80E4-F69D35B77802}"/>
              </c:ext>
            </c:extLst>
          </c:dPt>
          <c:val>
            <c:numRef>
              <c:f>'HOUSE EXPENDITURE'!$G$9:$H$9</c:f>
              <c:numCache>
                <c:formatCode>0%</c:formatCode>
                <c:ptCount val="2"/>
                <c:pt idx="0">
                  <c:v>0.78040309047695056</c:v>
                </c:pt>
                <c:pt idx="1">
                  <c:v>0.21959690952304944</c:v>
                </c:pt>
              </c:numCache>
            </c:numRef>
          </c:val>
          <c:extLst>
            <c:ext xmlns:c16="http://schemas.microsoft.com/office/drawing/2014/chart" uri="{C3380CC4-5D6E-409C-BE32-E72D297353CC}">
              <c16:uniqueId val="{00000004-2E85-4088-80E4-F69D35B77802}"/>
            </c:ext>
          </c:extLst>
        </c:ser>
        <c:dLbls>
          <c:showLegendKey val="0"/>
          <c:showVal val="0"/>
          <c:showCatName val="0"/>
          <c:showSerName val="0"/>
          <c:showPercent val="0"/>
          <c:showBubbleSize val="0"/>
          <c:showLeaderLines val="1"/>
        </c:dLbls>
        <c:firstSliceAng val="0"/>
        <c:holeSize val="5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469747130692022"/>
          <c:y val="4.7512736312731077E-2"/>
          <c:w val="0.67060505738615961"/>
          <c:h val="0.73867995027997913"/>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625-4358-BA6E-676C512F84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625-4358-BA6E-676C512F846D}"/>
              </c:ext>
            </c:extLst>
          </c:dPt>
          <c:val>
            <c:numRef>
              <c:f>'HOUSE EXPENDITURE'!$G$10:$H$10</c:f>
              <c:numCache>
                <c:formatCode>0%</c:formatCode>
                <c:ptCount val="2"/>
                <c:pt idx="0">
                  <c:v>0.60230187106191635</c:v>
                </c:pt>
                <c:pt idx="1">
                  <c:v>0.39769812893808365</c:v>
                </c:pt>
              </c:numCache>
            </c:numRef>
          </c:val>
          <c:extLst>
            <c:ext xmlns:c16="http://schemas.microsoft.com/office/drawing/2014/chart" uri="{C3380CC4-5D6E-409C-BE32-E72D297353CC}">
              <c16:uniqueId val="{00000004-D625-4358-BA6E-676C512F846D}"/>
            </c:ext>
          </c:extLst>
        </c:ser>
        <c:dLbls>
          <c:showLegendKey val="0"/>
          <c:showVal val="0"/>
          <c:showCatName val="0"/>
          <c:showSerName val="0"/>
          <c:showPercent val="0"/>
          <c:showBubbleSize val="0"/>
          <c:showLeaderLines val="1"/>
        </c:dLbls>
        <c:firstSliceAng val="0"/>
        <c:holeSize val="5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050304847536203"/>
          <c:y val="3.6155760153505398E-2"/>
          <c:w val="0.62000264214542211"/>
          <c:h val="0.73485775887429372"/>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6B5-4B3B-8325-DB8F6AE506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6B5-4B3B-8325-DB8F6AE50658}"/>
              </c:ext>
            </c:extLst>
          </c:dPt>
          <c:val>
            <c:numRef>
              <c:f>'HOUSE EXPENDITURE'!$G$11:$H$11</c:f>
              <c:numCache>
                <c:formatCode>0%</c:formatCode>
                <c:ptCount val="2"/>
                <c:pt idx="0">
                  <c:v>0.75981832450739739</c:v>
                </c:pt>
                <c:pt idx="1">
                  <c:v>0.24018167549260261</c:v>
                </c:pt>
              </c:numCache>
            </c:numRef>
          </c:val>
          <c:extLst>
            <c:ext xmlns:c16="http://schemas.microsoft.com/office/drawing/2014/chart" uri="{C3380CC4-5D6E-409C-BE32-E72D297353CC}">
              <c16:uniqueId val="{00000004-16B5-4B3B-8325-DB8F6AE50658}"/>
            </c:ext>
          </c:extLst>
        </c:ser>
        <c:dLbls>
          <c:showLegendKey val="0"/>
          <c:showVal val="0"/>
          <c:showCatName val="0"/>
          <c:showSerName val="0"/>
          <c:showPercent val="0"/>
          <c:showBubbleSize val="0"/>
          <c:showLeaderLines val="1"/>
        </c:dLbls>
        <c:firstSliceAng val="0"/>
        <c:holeSize val="5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463440837842899"/>
          <c:y val="3.6214561295283644E-2"/>
          <c:w val="0.73073212897514805"/>
          <c:h val="0.73442655050125327"/>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238-448F-B115-6DDD14628AF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238-448F-B115-6DDD14628AF9}"/>
              </c:ext>
            </c:extLst>
          </c:dPt>
          <c:val>
            <c:numRef>
              <c:f>'HOUSE EXPENDITURE'!$G$12:$H$12</c:f>
              <c:numCache>
                <c:formatCode>0%</c:formatCode>
                <c:ptCount val="2"/>
                <c:pt idx="0">
                  <c:v>0.70711229231349282</c:v>
                </c:pt>
                <c:pt idx="1">
                  <c:v>0.29288770768650718</c:v>
                </c:pt>
              </c:numCache>
            </c:numRef>
          </c:val>
          <c:extLst>
            <c:ext xmlns:c16="http://schemas.microsoft.com/office/drawing/2014/chart" uri="{C3380CC4-5D6E-409C-BE32-E72D297353CC}">
              <c16:uniqueId val="{00000004-5238-448F-B115-6DDD14628AF9}"/>
            </c:ext>
          </c:extLst>
        </c:ser>
        <c:dLbls>
          <c:showLegendKey val="0"/>
          <c:showVal val="0"/>
          <c:showCatName val="0"/>
          <c:showSerName val="0"/>
          <c:showPercent val="0"/>
          <c:showBubbleSize val="0"/>
          <c:showLeaderLines val="1"/>
        </c:dLbls>
        <c:firstSliceAng val="0"/>
        <c:holeSize val="5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940226500743935"/>
          <c:y val="1.2802410564029677E-2"/>
          <c:w val="0.68333389989026228"/>
          <c:h val="0.73725192217992508"/>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989-4627-8FF4-144D2036A7A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989-4627-8FF4-144D2036A7AF}"/>
              </c:ext>
            </c:extLst>
          </c:dPt>
          <c:val>
            <c:numRef>
              <c:f>'HOUSE EXPENDITURE'!$G$14:$H$14</c:f>
              <c:numCache>
                <c:formatCode>0%</c:formatCode>
                <c:ptCount val="2"/>
                <c:pt idx="0">
                  <c:v>0.81965243732886939</c:v>
                </c:pt>
                <c:pt idx="1">
                  <c:v>0.18034756267113061</c:v>
                </c:pt>
              </c:numCache>
            </c:numRef>
          </c:val>
          <c:extLst>
            <c:ext xmlns:c16="http://schemas.microsoft.com/office/drawing/2014/chart" uri="{C3380CC4-5D6E-409C-BE32-E72D297353CC}">
              <c16:uniqueId val="{00000004-5989-4627-8FF4-144D2036A7AF}"/>
            </c:ext>
          </c:extLst>
        </c:ser>
        <c:dLbls>
          <c:showLegendKey val="0"/>
          <c:showVal val="0"/>
          <c:showCatName val="0"/>
          <c:showSerName val="0"/>
          <c:showPercent val="0"/>
          <c:showBubbleSize val="0"/>
          <c:showLeaderLines val="1"/>
        </c:dLbls>
        <c:firstSliceAng val="0"/>
        <c:holeSize val="5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986620972794437"/>
          <c:y val="3.8543657878823495E-2"/>
          <c:w val="0.66241559474315692"/>
          <c:h val="0.73111087586253354"/>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7A-4F23-94FE-64A561704B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7A-4F23-94FE-64A561704B6F}"/>
              </c:ext>
            </c:extLst>
          </c:dPt>
          <c:val>
            <c:numRef>
              <c:f>'HOUSE EXPENDITURE'!$G$15:$H$15</c:f>
              <c:numCache>
                <c:formatCode>0%</c:formatCode>
                <c:ptCount val="2"/>
                <c:pt idx="0">
                  <c:v>0.76592037502528876</c:v>
                </c:pt>
                <c:pt idx="1">
                  <c:v>0.23407962497471124</c:v>
                </c:pt>
              </c:numCache>
            </c:numRef>
          </c:val>
          <c:extLst>
            <c:ext xmlns:c16="http://schemas.microsoft.com/office/drawing/2014/chart" uri="{C3380CC4-5D6E-409C-BE32-E72D297353CC}">
              <c16:uniqueId val="{00000004-807A-4F23-94FE-64A561704B6F}"/>
            </c:ext>
          </c:extLst>
        </c:ser>
        <c:dLbls>
          <c:showLegendKey val="0"/>
          <c:showVal val="0"/>
          <c:showCatName val="0"/>
          <c:showSerName val="0"/>
          <c:showPercent val="0"/>
          <c:showBubbleSize val="0"/>
          <c:showLeaderLines val="1"/>
        </c:dLbls>
        <c:firstSliceAng val="0"/>
        <c:holeSize val="5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306454992749553"/>
          <c:y val="5.6191624963846179E-2"/>
          <c:w val="0.70725799015950985"/>
          <c:h val="0.62777338093701374"/>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608-42E1-B79B-09A1EAE7A61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608-42E1-B79B-09A1EAE7A615}"/>
              </c:ext>
            </c:extLst>
          </c:dPt>
          <c:val>
            <c:numRef>
              <c:f>'HOUSE EXPENDITURE'!$G$18:$H$18</c:f>
              <c:numCache>
                <c:formatCode>0%</c:formatCode>
                <c:ptCount val="2"/>
                <c:pt idx="0">
                  <c:v>0.77926430782801825</c:v>
                </c:pt>
                <c:pt idx="1">
                  <c:v>0.22073569217198175</c:v>
                </c:pt>
              </c:numCache>
            </c:numRef>
          </c:val>
          <c:extLst>
            <c:ext xmlns:c16="http://schemas.microsoft.com/office/drawing/2014/chart" uri="{C3380CC4-5D6E-409C-BE32-E72D297353CC}">
              <c16:uniqueId val="{00000004-2608-42E1-B79B-09A1EAE7A615}"/>
            </c:ext>
          </c:extLst>
        </c:ser>
        <c:dLbls>
          <c:showLegendKey val="0"/>
          <c:showVal val="0"/>
          <c:showCatName val="0"/>
          <c:showSerName val="0"/>
          <c:showPercent val="0"/>
          <c:showBubbleSize val="0"/>
          <c:showLeaderLines val="1"/>
        </c:dLbls>
        <c:firstSliceAng val="0"/>
        <c:holeSize val="5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485914526473738"/>
          <c:y val="3.6210671978832439E-2"/>
          <c:w val="0.70704227929403374"/>
          <c:h val="0.73445507215522876"/>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51-48B3-8099-BAE7AA59931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51-48B3-8099-BAE7AA599311}"/>
              </c:ext>
            </c:extLst>
          </c:dPt>
          <c:val>
            <c:numRef>
              <c:f>'HOUSE EXPENDITURE'!$G$13:$H$13</c:f>
              <c:numCache>
                <c:formatCode>0%</c:formatCode>
                <c:ptCount val="2"/>
                <c:pt idx="0">
                  <c:v>0.73188626811760027</c:v>
                </c:pt>
                <c:pt idx="1">
                  <c:v>0.26811373188239973</c:v>
                </c:pt>
              </c:numCache>
            </c:numRef>
          </c:val>
          <c:extLst>
            <c:ext xmlns:c16="http://schemas.microsoft.com/office/drawing/2014/chart" uri="{C3380CC4-5D6E-409C-BE32-E72D297353CC}">
              <c16:uniqueId val="{00000004-8D51-48B3-8099-BAE7AA599311}"/>
            </c:ext>
          </c:extLst>
        </c:ser>
        <c:dLbls>
          <c:showLegendKey val="0"/>
          <c:showVal val="0"/>
          <c:showCatName val="0"/>
          <c:showSerName val="0"/>
          <c:showPercent val="0"/>
          <c:showBubbleSize val="0"/>
          <c:showLeaderLines val="1"/>
        </c:dLbls>
        <c:firstSliceAng val="0"/>
        <c:holeSize val="5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961553260277532"/>
          <c:y val="4.3259926749533995E-2"/>
          <c:w val="0.72076893479444937"/>
          <c:h val="0.67555757467894373"/>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9D1-4C2E-84BB-642BA28019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9D1-4C2E-84BB-642BA28019B4}"/>
              </c:ext>
            </c:extLst>
          </c:dPt>
          <c:val>
            <c:numRef>
              <c:f>'HOUSE EXPENDITURE'!$G$17:$H$17</c:f>
              <c:numCache>
                <c:formatCode>0%</c:formatCode>
                <c:ptCount val="2"/>
                <c:pt idx="0">
                  <c:v>0.79391551019655671</c:v>
                </c:pt>
                <c:pt idx="1">
                  <c:v>0.20608448980344329</c:v>
                </c:pt>
              </c:numCache>
            </c:numRef>
          </c:val>
          <c:extLst>
            <c:ext xmlns:c16="http://schemas.microsoft.com/office/drawing/2014/chart" uri="{C3380CC4-5D6E-409C-BE32-E72D297353CC}">
              <c16:uniqueId val="{00000004-E9D1-4C2E-84BB-642BA28019B4}"/>
            </c:ext>
          </c:extLst>
        </c:ser>
        <c:dLbls>
          <c:showLegendKey val="0"/>
          <c:showVal val="0"/>
          <c:showCatName val="0"/>
          <c:showSerName val="0"/>
          <c:showPercent val="0"/>
          <c:showBubbleSize val="0"/>
          <c:showLeaderLines val="1"/>
        </c:dLbls>
        <c:firstSliceAng val="0"/>
        <c:holeSize val="5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Project.xlsx]SAVING!saving</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Expenditure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SAVING!$C$7:$C$8</c:f>
              <c:strCache>
                <c:ptCount val="1"/>
                <c:pt idx="0">
                  <c:v>Female</c:v>
                </c:pt>
              </c:strCache>
            </c:strRef>
          </c:tx>
          <c:spPr>
            <a:solidFill>
              <a:schemeClr val="accent1"/>
            </a:solidFill>
            <a:ln>
              <a:noFill/>
            </a:ln>
            <a:effectLst/>
          </c:spPr>
          <c:invertIfNegative val="0"/>
          <c:cat>
            <c:strRef>
              <c:f>SAVING!$B$9:$B$20</c:f>
              <c:strCache>
                <c:ptCount val="11"/>
                <c:pt idx="0">
                  <c:v>Eastern</c:v>
                </c:pt>
                <c:pt idx="1">
                  <c:v>London</c:v>
                </c:pt>
                <c:pt idx="2">
                  <c:v>Midlands</c:v>
                </c:pt>
                <c:pt idx="3">
                  <c:v>North East</c:v>
                </c:pt>
                <c:pt idx="4">
                  <c:v>North West and Merseyside</c:v>
                </c:pt>
                <c:pt idx="5">
                  <c:v>Northern Ireland</c:v>
                </c:pt>
                <c:pt idx="6">
                  <c:v>Scotland</c:v>
                </c:pt>
                <c:pt idx="7">
                  <c:v>South East</c:v>
                </c:pt>
                <c:pt idx="8">
                  <c:v>South West</c:v>
                </c:pt>
                <c:pt idx="9">
                  <c:v>Wales</c:v>
                </c:pt>
                <c:pt idx="10">
                  <c:v>Yorkshire and the Humber</c:v>
                </c:pt>
              </c:strCache>
            </c:strRef>
          </c:cat>
          <c:val>
            <c:numRef>
              <c:f>SAVING!$C$9:$C$20</c:f>
              <c:numCache>
                <c:formatCode>General</c:formatCode>
                <c:ptCount val="11"/>
                <c:pt idx="0">
                  <c:v>1019381.7700000001</c:v>
                </c:pt>
                <c:pt idx="1">
                  <c:v>901023.6800000004</c:v>
                </c:pt>
                <c:pt idx="2">
                  <c:v>1567424.77</c:v>
                </c:pt>
                <c:pt idx="3">
                  <c:v>550796.26</c:v>
                </c:pt>
                <c:pt idx="4">
                  <c:v>1022896.72</c:v>
                </c:pt>
                <c:pt idx="5">
                  <c:v>259286.06999999998</c:v>
                </c:pt>
                <c:pt idx="6">
                  <c:v>698335.43</c:v>
                </c:pt>
                <c:pt idx="7">
                  <c:v>1142082.3600000003</c:v>
                </c:pt>
                <c:pt idx="8">
                  <c:v>744117.91999999993</c:v>
                </c:pt>
                <c:pt idx="9">
                  <c:v>345044.5500000001</c:v>
                </c:pt>
                <c:pt idx="10">
                  <c:v>755962.55999999959</c:v>
                </c:pt>
              </c:numCache>
            </c:numRef>
          </c:val>
          <c:extLst>
            <c:ext xmlns:c16="http://schemas.microsoft.com/office/drawing/2014/chart" uri="{C3380CC4-5D6E-409C-BE32-E72D297353CC}">
              <c16:uniqueId val="{00000000-0ECA-42B0-9182-6F73CEB9B3EB}"/>
            </c:ext>
          </c:extLst>
        </c:ser>
        <c:ser>
          <c:idx val="1"/>
          <c:order val="1"/>
          <c:tx>
            <c:strRef>
              <c:f>SAVING!$D$7:$D$8</c:f>
              <c:strCache>
                <c:ptCount val="1"/>
                <c:pt idx="0">
                  <c:v>Male</c:v>
                </c:pt>
              </c:strCache>
            </c:strRef>
          </c:tx>
          <c:spPr>
            <a:solidFill>
              <a:schemeClr val="accent2"/>
            </a:solidFill>
            <a:ln>
              <a:noFill/>
            </a:ln>
            <a:effectLst/>
          </c:spPr>
          <c:invertIfNegative val="0"/>
          <c:cat>
            <c:strRef>
              <c:f>SAVING!$B$9:$B$20</c:f>
              <c:strCache>
                <c:ptCount val="11"/>
                <c:pt idx="0">
                  <c:v>Eastern</c:v>
                </c:pt>
                <c:pt idx="1">
                  <c:v>London</c:v>
                </c:pt>
                <c:pt idx="2">
                  <c:v>Midlands</c:v>
                </c:pt>
                <c:pt idx="3">
                  <c:v>North East</c:v>
                </c:pt>
                <c:pt idx="4">
                  <c:v>North West and Merseyside</c:v>
                </c:pt>
                <c:pt idx="5">
                  <c:v>Northern Ireland</c:v>
                </c:pt>
                <c:pt idx="6">
                  <c:v>Scotland</c:v>
                </c:pt>
                <c:pt idx="7">
                  <c:v>South East</c:v>
                </c:pt>
                <c:pt idx="8">
                  <c:v>South West</c:v>
                </c:pt>
                <c:pt idx="9">
                  <c:v>Wales</c:v>
                </c:pt>
                <c:pt idx="10">
                  <c:v>Yorkshire and the Humber</c:v>
                </c:pt>
              </c:strCache>
            </c:strRef>
          </c:cat>
          <c:val>
            <c:numRef>
              <c:f>SAVING!$D$9:$D$20</c:f>
              <c:numCache>
                <c:formatCode>General</c:formatCode>
                <c:ptCount val="11"/>
                <c:pt idx="0">
                  <c:v>1761554.679999999</c:v>
                </c:pt>
                <c:pt idx="1">
                  <c:v>1906302.9799999997</c:v>
                </c:pt>
                <c:pt idx="2">
                  <c:v>2897421.7999999993</c:v>
                </c:pt>
                <c:pt idx="3">
                  <c:v>827050.2300000001</c:v>
                </c:pt>
                <c:pt idx="4">
                  <c:v>2035264.9200000004</c:v>
                </c:pt>
                <c:pt idx="5">
                  <c:v>542072.14</c:v>
                </c:pt>
                <c:pt idx="6">
                  <c:v>1529085.56</c:v>
                </c:pt>
                <c:pt idx="7">
                  <c:v>2908838.2499999981</c:v>
                </c:pt>
                <c:pt idx="8">
                  <c:v>1554070.1700000002</c:v>
                </c:pt>
                <c:pt idx="9">
                  <c:v>931676.66</c:v>
                </c:pt>
                <c:pt idx="10">
                  <c:v>1414505.2299999997</c:v>
                </c:pt>
              </c:numCache>
            </c:numRef>
          </c:val>
          <c:extLst>
            <c:ext xmlns:c16="http://schemas.microsoft.com/office/drawing/2014/chart" uri="{C3380CC4-5D6E-409C-BE32-E72D297353CC}">
              <c16:uniqueId val="{00000001-0ECA-42B0-9182-6F73CEB9B3EB}"/>
            </c:ext>
          </c:extLst>
        </c:ser>
        <c:dLbls>
          <c:showLegendKey val="0"/>
          <c:showVal val="0"/>
          <c:showCatName val="0"/>
          <c:showSerName val="0"/>
          <c:showPercent val="0"/>
          <c:showBubbleSize val="0"/>
        </c:dLbls>
        <c:gapWidth val="219"/>
        <c:overlap val="-27"/>
        <c:axId val="578679760"/>
        <c:axId val="578682000"/>
      </c:barChart>
      <c:catAx>
        <c:axId val="578679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682000"/>
        <c:crosses val="autoZero"/>
        <c:auto val="1"/>
        <c:lblAlgn val="ctr"/>
        <c:lblOffset val="100"/>
        <c:noMultiLvlLbl val="0"/>
      </c:catAx>
      <c:valAx>
        <c:axId val="578682000"/>
        <c:scaling>
          <c:orientation val="minMax"/>
          <c:max val="45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679760"/>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narVert">
      <a:fgClr>
        <a:schemeClr val="bg1">
          <a:lumMod val="85000"/>
        </a:schemeClr>
      </a:fgClr>
      <a:bgClr>
        <a:schemeClr val="bg1"/>
      </a:bgClr>
    </a:pattFill>
    <a:ln w="9525" cap="flat" cmpd="sng" algn="ctr">
      <a:solidFill>
        <a:schemeClr val="accent2"/>
      </a:solidFill>
      <a:round/>
    </a:ln>
    <a:effectLst>
      <a:glow rad="101600">
        <a:schemeClr val="accent1">
          <a:satMod val="175000"/>
          <a:alpha val="40000"/>
        </a:schemeClr>
      </a:glow>
      <a:outerShdw blurRad="50800" dist="38100" dir="2700000" algn="tl" rotWithShape="0">
        <a:schemeClr val="accent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Project.xlsx]SAVING!PivotTable3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Income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SAVING!$C$27:$C$28</c:f>
              <c:strCache>
                <c:ptCount val="1"/>
                <c:pt idx="0">
                  <c:v>Female</c:v>
                </c:pt>
              </c:strCache>
            </c:strRef>
          </c:tx>
          <c:spPr>
            <a:solidFill>
              <a:schemeClr val="accent1"/>
            </a:solidFill>
            <a:ln>
              <a:noFill/>
            </a:ln>
            <a:effectLst/>
          </c:spPr>
          <c:invertIfNegative val="0"/>
          <c:cat>
            <c:strRef>
              <c:f>SAVING!$B$29:$B$40</c:f>
              <c:strCache>
                <c:ptCount val="11"/>
                <c:pt idx="0">
                  <c:v>Eastern</c:v>
                </c:pt>
                <c:pt idx="1">
                  <c:v>London</c:v>
                </c:pt>
                <c:pt idx="2">
                  <c:v>Midlands</c:v>
                </c:pt>
                <c:pt idx="3">
                  <c:v>North East</c:v>
                </c:pt>
                <c:pt idx="4">
                  <c:v>North West and Merseyside</c:v>
                </c:pt>
                <c:pt idx="5">
                  <c:v>Northern Ireland</c:v>
                </c:pt>
                <c:pt idx="6">
                  <c:v>Scotland</c:v>
                </c:pt>
                <c:pt idx="7">
                  <c:v>South East</c:v>
                </c:pt>
                <c:pt idx="8">
                  <c:v>South West</c:v>
                </c:pt>
                <c:pt idx="9">
                  <c:v>Wales</c:v>
                </c:pt>
                <c:pt idx="10">
                  <c:v>Yorkshire and the Humber</c:v>
                </c:pt>
              </c:strCache>
            </c:strRef>
          </c:cat>
          <c:val>
            <c:numRef>
              <c:f>SAVING!$C$29:$C$40</c:f>
              <c:numCache>
                <c:formatCode>General</c:formatCode>
                <c:ptCount val="11"/>
                <c:pt idx="0">
                  <c:v>1320138.1749999996</c:v>
                </c:pt>
                <c:pt idx="1">
                  <c:v>1260860.5575000001</c:v>
                </c:pt>
                <c:pt idx="2">
                  <c:v>1952274.3726923079</c:v>
                </c:pt>
                <c:pt idx="3">
                  <c:v>695236.29192307673</c:v>
                </c:pt>
                <c:pt idx="4">
                  <c:v>1383961.4234615387</c:v>
                </c:pt>
                <c:pt idx="5">
                  <c:v>331107.65500000009</c:v>
                </c:pt>
                <c:pt idx="6">
                  <c:v>858692.03500000003</c:v>
                </c:pt>
                <c:pt idx="7">
                  <c:v>1521069.8394230769</c:v>
                </c:pt>
                <c:pt idx="8">
                  <c:v>910851.95064102567</c:v>
                </c:pt>
                <c:pt idx="9">
                  <c:v>494284.75000000006</c:v>
                </c:pt>
                <c:pt idx="10">
                  <c:v>1029772.0932051282</c:v>
                </c:pt>
              </c:numCache>
            </c:numRef>
          </c:val>
          <c:extLst>
            <c:ext xmlns:c16="http://schemas.microsoft.com/office/drawing/2014/chart" uri="{C3380CC4-5D6E-409C-BE32-E72D297353CC}">
              <c16:uniqueId val="{00000000-51D4-4204-BEE3-056BFEF1200A}"/>
            </c:ext>
          </c:extLst>
        </c:ser>
        <c:ser>
          <c:idx val="1"/>
          <c:order val="1"/>
          <c:tx>
            <c:strRef>
              <c:f>SAVING!$D$27:$D$28</c:f>
              <c:strCache>
                <c:ptCount val="1"/>
                <c:pt idx="0">
                  <c:v>Male</c:v>
                </c:pt>
              </c:strCache>
            </c:strRef>
          </c:tx>
          <c:spPr>
            <a:solidFill>
              <a:schemeClr val="accent2"/>
            </a:solidFill>
            <a:ln>
              <a:noFill/>
            </a:ln>
            <a:effectLst/>
          </c:spPr>
          <c:invertIfNegative val="0"/>
          <c:cat>
            <c:strRef>
              <c:f>SAVING!$B$29:$B$40</c:f>
              <c:strCache>
                <c:ptCount val="11"/>
                <c:pt idx="0">
                  <c:v>Eastern</c:v>
                </c:pt>
                <c:pt idx="1">
                  <c:v>London</c:v>
                </c:pt>
                <c:pt idx="2">
                  <c:v>Midlands</c:v>
                </c:pt>
                <c:pt idx="3">
                  <c:v>North East</c:v>
                </c:pt>
                <c:pt idx="4">
                  <c:v>North West and Merseyside</c:v>
                </c:pt>
                <c:pt idx="5">
                  <c:v>Northern Ireland</c:v>
                </c:pt>
                <c:pt idx="6">
                  <c:v>Scotland</c:v>
                </c:pt>
                <c:pt idx="7">
                  <c:v>South East</c:v>
                </c:pt>
                <c:pt idx="8">
                  <c:v>South West</c:v>
                </c:pt>
                <c:pt idx="9">
                  <c:v>Wales</c:v>
                </c:pt>
                <c:pt idx="10">
                  <c:v>Yorkshire and the Humber</c:v>
                </c:pt>
              </c:strCache>
            </c:strRef>
          </c:cat>
          <c:val>
            <c:numRef>
              <c:f>SAVING!$D$29:$D$40</c:f>
              <c:numCache>
                <c:formatCode>General</c:formatCode>
                <c:ptCount val="11"/>
                <c:pt idx="0">
                  <c:v>2209468.2031410248</c:v>
                </c:pt>
                <c:pt idx="1">
                  <c:v>2459905.6858974355</c:v>
                </c:pt>
                <c:pt idx="2">
                  <c:v>3954289.7467307681</c:v>
                </c:pt>
                <c:pt idx="3">
                  <c:v>1062708.0425</c:v>
                </c:pt>
                <c:pt idx="4">
                  <c:v>2855783.1396153863</c:v>
                </c:pt>
                <c:pt idx="5">
                  <c:v>672144.58999999985</c:v>
                </c:pt>
                <c:pt idx="6">
                  <c:v>2066142.7907051274</c:v>
                </c:pt>
                <c:pt idx="7">
                  <c:v>4015657.5662179478</c:v>
                </c:pt>
                <c:pt idx="8">
                  <c:v>2085399.9147435892</c:v>
                </c:pt>
                <c:pt idx="9">
                  <c:v>1214145.421474359</c:v>
                </c:pt>
                <c:pt idx="10">
                  <c:v>2105839.9487820519</c:v>
                </c:pt>
              </c:numCache>
            </c:numRef>
          </c:val>
          <c:extLst>
            <c:ext xmlns:c16="http://schemas.microsoft.com/office/drawing/2014/chart" uri="{C3380CC4-5D6E-409C-BE32-E72D297353CC}">
              <c16:uniqueId val="{00000001-51D4-4204-BEE3-056BFEF1200A}"/>
            </c:ext>
          </c:extLst>
        </c:ser>
        <c:dLbls>
          <c:showLegendKey val="0"/>
          <c:showVal val="0"/>
          <c:showCatName val="0"/>
          <c:showSerName val="0"/>
          <c:showPercent val="0"/>
          <c:showBubbleSize val="0"/>
        </c:dLbls>
        <c:gapWidth val="219"/>
        <c:overlap val="-27"/>
        <c:axId val="499707128"/>
        <c:axId val="499709368"/>
      </c:barChart>
      <c:catAx>
        <c:axId val="499707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499709368"/>
        <c:crosses val="autoZero"/>
        <c:auto val="1"/>
        <c:lblAlgn val="ctr"/>
        <c:lblOffset val="100"/>
        <c:noMultiLvlLbl val="0"/>
      </c:catAx>
      <c:valAx>
        <c:axId val="499709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707128"/>
        <c:crosses val="autoZero"/>
        <c:crossBetween val="between"/>
      </c:valAx>
      <c:spPr>
        <a:solidFill>
          <a:schemeClr val="bg1"/>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narVert">
      <a:fgClr>
        <a:schemeClr val="bg1">
          <a:lumMod val="85000"/>
        </a:schemeClr>
      </a:fgClr>
      <a:bgClr>
        <a:schemeClr val="bg1"/>
      </a:bgClr>
    </a:pattFill>
    <a:ln w="9525" cap="flat" cmpd="sng" algn="ctr">
      <a:solidFill>
        <a:schemeClr val="tx1">
          <a:lumMod val="15000"/>
          <a:lumOff val="85000"/>
        </a:schemeClr>
      </a:solidFill>
      <a:round/>
    </a:ln>
    <a:effectLst>
      <a:glow rad="101600">
        <a:schemeClr val="accent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Project.xlsx]SAVING!PivotTable4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a:t>
            </a:r>
            <a:r>
              <a:rPr lang="en-US" baseline="0"/>
              <a:t>l Saving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SAVING!$C$47:$C$48</c:f>
              <c:strCache>
                <c:ptCount val="1"/>
                <c:pt idx="0">
                  <c:v>Female</c:v>
                </c:pt>
              </c:strCache>
            </c:strRef>
          </c:tx>
          <c:spPr>
            <a:solidFill>
              <a:schemeClr val="accent1"/>
            </a:solidFill>
            <a:ln>
              <a:noFill/>
            </a:ln>
            <a:effectLst/>
          </c:spPr>
          <c:invertIfNegative val="0"/>
          <c:cat>
            <c:strRef>
              <c:f>SAVING!$B$49:$B$60</c:f>
              <c:strCache>
                <c:ptCount val="11"/>
                <c:pt idx="0">
                  <c:v>Eastern</c:v>
                </c:pt>
                <c:pt idx="1">
                  <c:v>London</c:v>
                </c:pt>
                <c:pt idx="2">
                  <c:v>Midlands</c:v>
                </c:pt>
                <c:pt idx="3">
                  <c:v>North East</c:v>
                </c:pt>
                <c:pt idx="4">
                  <c:v>North West and Merseyside</c:v>
                </c:pt>
                <c:pt idx="5">
                  <c:v>Northern Ireland</c:v>
                </c:pt>
                <c:pt idx="6">
                  <c:v>Scotland</c:v>
                </c:pt>
                <c:pt idx="7">
                  <c:v>South East</c:v>
                </c:pt>
                <c:pt idx="8">
                  <c:v>South West</c:v>
                </c:pt>
                <c:pt idx="9">
                  <c:v>Wales</c:v>
                </c:pt>
                <c:pt idx="10">
                  <c:v>Yorkshire and the Humber</c:v>
                </c:pt>
              </c:strCache>
            </c:strRef>
          </c:cat>
          <c:val>
            <c:numRef>
              <c:f>SAVING!$C$49:$C$60</c:f>
              <c:numCache>
                <c:formatCode>General</c:formatCode>
                <c:ptCount val="11"/>
                <c:pt idx="0">
                  <c:v>300756.40499999991</c:v>
                </c:pt>
                <c:pt idx="1">
                  <c:v>359836.8775</c:v>
                </c:pt>
                <c:pt idx="2">
                  <c:v>384849.60269230756</c:v>
                </c:pt>
                <c:pt idx="3">
                  <c:v>144440.03192307687</c:v>
                </c:pt>
                <c:pt idx="4">
                  <c:v>361064.70346153842</c:v>
                </c:pt>
                <c:pt idx="5">
                  <c:v>71821.584999999992</c:v>
                </c:pt>
                <c:pt idx="6">
                  <c:v>160356.60499999998</c:v>
                </c:pt>
                <c:pt idx="7">
                  <c:v>378987.47942307667</c:v>
                </c:pt>
                <c:pt idx="8">
                  <c:v>166734.03064102563</c:v>
                </c:pt>
                <c:pt idx="9">
                  <c:v>149240.19999999998</c:v>
                </c:pt>
                <c:pt idx="10">
                  <c:v>273809.53320512822</c:v>
                </c:pt>
              </c:numCache>
            </c:numRef>
          </c:val>
          <c:extLst>
            <c:ext xmlns:c16="http://schemas.microsoft.com/office/drawing/2014/chart" uri="{C3380CC4-5D6E-409C-BE32-E72D297353CC}">
              <c16:uniqueId val="{00000000-05DE-4D10-9488-D2B2A472D14A}"/>
            </c:ext>
          </c:extLst>
        </c:ser>
        <c:ser>
          <c:idx val="1"/>
          <c:order val="1"/>
          <c:tx>
            <c:strRef>
              <c:f>SAVING!$D$47:$D$48</c:f>
              <c:strCache>
                <c:ptCount val="1"/>
                <c:pt idx="0">
                  <c:v>Male</c:v>
                </c:pt>
              </c:strCache>
            </c:strRef>
          </c:tx>
          <c:spPr>
            <a:solidFill>
              <a:schemeClr val="accent2"/>
            </a:solidFill>
            <a:ln>
              <a:noFill/>
            </a:ln>
            <a:effectLst/>
          </c:spPr>
          <c:invertIfNegative val="0"/>
          <c:cat>
            <c:strRef>
              <c:f>SAVING!$B$49:$B$60</c:f>
              <c:strCache>
                <c:ptCount val="11"/>
                <c:pt idx="0">
                  <c:v>Eastern</c:v>
                </c:pt>
                <c:pt idx="1">
                  <c:v>London</c:v>
                </c:pt>
                <c:pt idx="2">
                  <c:v>Midlands</c:v>
                </c:pt>
                <c:pt idx="3">
                  <c:v>North East</c:v>
                </c:pt>
                <c:pt idx="4">
                  <c:v>North West and Merseyside</c:v>
                </c:pt>
                <c:pt idx="5">
                  <c:v>Northern Ireland</c:v>
                </c:pt>
                <c:pt idx="6">
                  <c:v>Scotland</c:v>
                </c:pt>
                <c:pt idx="7">
                  <c:v>South East</c:v>
                </c:pt>
                <c:pt idx="8">
                  <c:v>South West</c:v>
                </c:pt>
                <c:pt idx="9">
                  <c:v>Wales</c:v>
                </c:pt>
                <c:pt idx="10">
                  <c:v>Yorkshire and the Humber</c:v>
                </c:pt>
              </c:strCache>
            </c:strRef>
          </c:cat>
          <c:val>
            <c:numRef>
              <c:f>SAVING!$D$49:$D$60</c:f>
              <c:numCache>
                <c:formatCode>General</c:formatCode>
                <c:ptCount val="11"/>
                <c:pt idx="0">
                  <c:v>447913.52314102586</c:v>
                </c:pt>
                <c:pt idx="1">
                  <c:v>553602.7058974359</c:v>
                </c:pt>
                <c:pt idx="2">
                  <c:v>1056867.9467307692</c:v>
                </c:pt>
                <c:pt idx="3">
                  <c:v>235657.8125</c:v>
                </c:pt>
                <c:pt idx="4">
                  <c:v>820518.21961538435</c:v>
                </c:pt>
                <c:pt idx="5">
                  <c:v>130072.45</c:v>
                </c:pt>
                <c:pt idx="6">
                  <c:v>537057.23070512805</c:v>
                </c:pt>
                <c:pt idx="7">
                  <c:v>1106819.3162179494</c:v>
                </c:pt>
                <c:pt idx="8">
                  <c:v>531329.74474358989</c:v>
                </c:pt>
                <c:pt idx="9">
                  <c:v>282468.76147435902</c:v>
                </c:pt>
                <c:pt idx="10">
                  <c:v>691334.71878205123</c:v>
                </c:pt>
              </c:numCache>
            </c:numRef>
          </c:val>
          <c:extLst>
            <c:ext xmlns:c16="http://schemas.microsoft.com/office/drawing/2014/chart" uri="{C3380CC4-5D6E-409C-BE32-E72D297353CC}">
              <c16:uniqueId val="{00000001-05DE-4D10-9488-D2B2A472D14A}"/>
            </c:ext>
          </c:extLst>
        </c:ser>
        <c:dLbls>
          <c:showLegendKey val="0"/>
          <c:showVal val="0"/>
          <c:showCatName val="0"/>
          <c:showSerName val="0"/>
          <c:showPercent val="0"/>
          <c:showBubbleSize val="0"/>
        </c:dLbls>
        <c:gapWidth val="219"/>
        <c:overlap val="-27"/>
        <c:axId val="577126928"/>
        <c:axId val="577124688"/>
      </c:barChart>
      <c:catAx>
        <c:axId val="57712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577124688"/>
        <c:crosses val="autoZero"/>
        <c:auto val="1"/>
        <c:lblAlgn val="ctr"/>
        <c:lblOffset val="100"/>
        <c:noMultiLvlLbl val="0"/>
      </c:catAx>
      <c:valAx>
        <c:axId val="577124688"/>
        <c:scaling>
          <c:orientation val="minMax"/>
          <c:max val="45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126928"/>
        <c:crosses val="autoZero"/>
        <c:crossBetween val="between"/>
      </c:valAx>
      <c:spPr>
        <a:solidFill>
          <a:schemeClr val="bg1"/>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narVert">
      <a:fgClr>
        <a:schemeClr val="bg1">
          <a:lumMod val="85000"/>
        </a:schemeClr>
      </a:fgClr>
      <a:bgClr>
        <a:schemeClr val="bg1"/>
      </a:bgClr>
    </a:pattFill>
    <a:ln w="9525" cap="flat" cmpd="sng" algn="ctr">
      <a:solidFill>
        <a:schemeClr val="tx1">
          <a:lumMod val="15000"/>
          <a:lumOff val="85000"/>
        </a:schemeClr>
      </a:solidFill>
      <a:round/>
    </a:ln>
    <a:effectLst>
      <a:glow rad="101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asyg+ADULT!$D$18:$E$18</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837-42B8-9969-F159AFC590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837-42B8-9969-F159AFC59020}"/>
              </c:ext>
            </c:extLst>
          </c:dPt>
          <c:cat>
            <c:numRef>
              <c:f>ADULT!$C$18</c:f>
              <c:numCache>
                <c:formatCode>General</c:formatCode>
                <c:ptCount val="1"/>
                <c:pt idx="0">
                  <c:v>1</c:v>
                </c:pt>
              </c:numCache>
            </c:numRef>
          </c:cat>
          <c:val>
            <c:numRef>
              <c:f>ADULT!$D$18:$E$18</c:f>
              <c:numCache>
                <c:formatCode>0.00%</c:formatCode>
                <c:ptCount val="2"/>
                <c:pt idx="0">
                  <c:v>0.68619341294339364</c:v>
                </c:pt>
                <c:pt idx="1">
                  <c:v>0.3138065870566063</c:v>
                </c:pt>
              </c:numCache>
            </c:numRef>
          </c:val>
          <c:extLst>
            <c:ext xmlns:c16="http://schemas.microsoft.com/office/drawing/2014/chart" uri="{C3380CC4-5D6E-409C-BE32-E72D297353CC}">
              <c16:uniqueId val="{00000004-B837-42B8-9969-F159AFC59020}"/>
            </c:ext>
          </c:extLst>
        </c:ser>
        <c:dLbls>
          <c:showLegendKey val="0"/>
          <c:showVal val="0"/>
          <c:showCatName val="0"/>
          <c:showSerName val="0"/>
          <c:showPercent val="0"/>
          <c:showBubbleSize val="0"/>
          <c:showLeaderLines val="1"/>
        </c:dLbls>
        <c:firstSliceAng val="0"/>
        <c:holeSize val="5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58-461A-930A-E172BD180E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58-461A-930A-E172BD180EE7}"/>
              </c:ext>
            </c:extLst>
          </c:dPt>
          <c:val>
            <c:numRef>
              <c:f>ADULT!$D$20:$E$20</c:f>
              <c:numCache>
                <c:formatCode>0.00%</c:formatCode>
                <c:ptCount val="2"/>
                <c:pt idx="0">
                  <c:v>0.12819204721281835</c:v>
                </c:pt>
                <c:pt idx="1">
                  <c:v>0.87180795278718159</c:v>
                </c:pt>
              </c:numCache>
            </c:numRef>
          </c:val>
          <c:extLst>
            <c:ext xmlns:c16="http://schemas.microsoft.com/office/drawing/2014/chart" uri="{C3380CC4-5D6E-409C-BE32-E72D297353CC}">
              <c16:uniqueId val="{00000004-A858-461A-930A-E172BD180EE7}"/>
            </c:ext>
          </c:extLst>
        </c:ser>
        <c:dLbls>
          <c:showLegendKey val="0"/>
          <c:showVal val="0"/>
          <c:showCatName val="0"/>
          <c:showSerName val="0"/>
          <c:showPercent val="0"/>
          <c:showBubbleSize val="0"/>
          <c:showLeaderLines val="1"/>
        </c:dLbls>
        <c:firstSliceAng val="0"/>
        <c:holeSize val="5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194-4AAB-9B5D-7BFDCEE53D8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194-4AAB-9B5D-7BFDCEE53D8B}"/>
              </c:ext>
            </c:extLst>
          </c:dPt>
          <c:val>
            <c:numRef>
              <c:f>ADULT!$D$19:$E$19</c:f>
              <c:numCache>
                <c:formatCode>0.00%</c:formatCode>
                <c:ptCount val="2"/>
                <c:pt idx="0">
                  <c:v>0.28590953121369711</c:v>
                </c:pt>
                <c:pt idx="1">
                  <c:v>0.71409046878630289</c:v>
                </c:pt>
              </c:numCache>
            </c:numRef>
          </c:val>
          <c:extLst>
            <c:ext xmlns:c16="http://schemas.microsoft.com/office/drawing/2014/chart" uri="{C3380CC4-5D6E-409C-BE32-E72D297353CC}">
              <c16:uniqueId val="{00000004-E194-4AAB-9B5D-7BFDCEE53D8B}"/>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36-4627-8C5B-17FB4B27D86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36-4627-8C5B-17FB4B27D867}"/>
              </c:ext>
            </c:extLst>
          </c:dPt>
          <c:val>
            <c:numRef>
              <c:f>ADULT!$D$21:$E$21</c:f>
              <c:numCache>
                <c:formatCode>0.00%</c:formatCode>
                <c:ptCount val="2"/>
                <c:pt idx="0">
                  <c:v>0.26261089599095716</c:v>
                </c:pt>
                <c:pt idx="1">
                  <c:v>0.73738910400904289</c:v>
                </c:pt>
              </c:numCache>
            </c:numRef>
          </c:val>
          <c:extLst>
            <c:ext xmlns:c16="http://schemas.microsoft.com/office/drawing/2014/chart" uri="{C3380CC4-5D6E-409C-BE32-E72D297353CC}">
              <c16:uniqueId val="{00000004-5136-4627-8C5B-17FB4B27D867}"/>
            </c:ext>
          </c:extLst>
        </c:ser>
        <c:dLbls>
          <c:showLegendKey val="0"/>
          <c:showVal val="0"/>
          <c:showCatName val="0"/>
          <c:showSerName val="0"/>
          <c:showPercent val="0"/>
          <c:showBubbleSize val="0"/>
          <c:showLeaderLines val="1"/>
        </c:dLbls>
        <c:firstSliceAng val="0"/>
        <c:holeSize val="5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7E0-4CFE-8D43-189B67BB18A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7E0-4CFE-8D43-189B67BB18AC}"/>
              </c:ext>
            </c:extLst>
          </c:dPt>
          <c:val>
            <c:numRef>
              <c:f>ADULT!$D$34:$E$34</c:f>
              <c:numCache>
                <c:formatCode>0.00%</c:formatCode>
                <c:ptCount val="2"/>
                <c:pt idx="0">
                  <c:v>0.71960754478595457</c:v>
                </c:pt>
                <c:pt idx="1">
                  <c:v>0.28039245521404549</c:v>
                </c:pt>
              </c:numCache>
            </c:numRef>
          </c:val>
          <c:extLst>
            <c:ext xmlns:c16="http://schemas.microsoft.com/office/drawing/2014/chart" uri="{C3380CC4-5D6E-409C-BE32-E72D297353CC}">
              <c16:uniqueId val="{00000004-D7E0-4CFE-8D43-189B67BB18AC}"/>
            </c:ext>
          </c:extLst>
        </c:ser>
        <c:dLbls>
          <c:showLegendKey val="0"/>
          <c:showVal val="0"/>
          <c:showCatName val="0"/>
          <c:showSerName val="0"/>
          <c:showPercent val="0"/>
          <c:showBubbleSize val="0"/>
          <c:showLeaderLines val="1"/>
        </c:dLbls>
        <c:firstSliceAng val="0"/>
        <c:holeSize val="5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DB-40A4-A845-3C38C0ECD62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DB-40A4-A845-3C38C0ECD623}"/>
              </c:ext>
            </c:extLst>
          </c:dPt>
          <c:val>
            <c:numRef>
              <c:f>ADULT!$D$35:$E$35</c:f>
              <c:numCache>
                <c:formatCode>0.00%</c:formatCode>
                <c:ptCount val="2"/>
                <c:pt idx="0">
                  <c:v>0.26858337293656737</c:v>
                </c:pt>
                <c:pt idx="1">
                  <c:v>0.73141662706343269</c:v>
                </c:pt>
              </c:numCache>
            </c:numRef>
          </c:val>
          <c:extLst>
            <c:ext xmlns:c16="http://schemas.microsoft.com/office/drawing/2014/chart" uri="{C3380CC4-5D6E-409C-BE32-E72D297353CC}">
              <c16:uniqueId val="{00000004-DBDB-40A4-A845-3C38C0ECD623}"/>
            </c:ext>
          </c:extLst>
        </c:ser>
        <c:dLbls>
          <c:showLegendKey val="0"/>
          <c:showVal val="0"/>
          <c:showCatName val="0"/>
          <c:showSerName val="0"/>
          <c:showPercent val="0"/>
          <c:showBubbleSize val="0"/>
          <c:showLeaderLines val="1"/>
        </c:dLbls>
        <c:firstSliceAng val="0"/>
        <c:holeSize val="5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F4-4B72-BC17-31258AB5A24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1F4-4B72-BC17-31258AB5A249}"/>
              </c:ext>
            </c:extLst>
          </c:dPt>
          <c:val>
            <c:numRef>
              <c:f>ADULT!$D$36:$E$36</c:f>
              <c:numCache>
                <c:formatCode>0.00%</c:formatCode>
                <c:ptCount val="2"/>
                <c:pt idx="0">
                  <c:v>0.20811200600377233</c:v>
                </c:pt>
                <c:pt idx="1">
                  <c:v>0.79188799399622767</c:v>
                </c:pt>
              </c:numCache>
            </c:numRef>
          </c:val>
          <c:extLst>
            <c:ext xmlns:c16="http://schemas.microsoft.com/office/drawing/2014/chart" uri="{C3380CC4-5D6E-409C-BE32-E72D297353CC}">
              <c16:uniqueId val="{00000004-C1F4-4B72-BC17-31258AB5A249}"/>
            </c:ext>
          </c:extLst>
        </c:ser>
        <c:dLbls>
          <c:showLegendKey val="0"/>
          <c:showVal val="0"/>
          <c:showCatName val="0"/>
          <c:showSerName val="0"/>
          <c:showPercent val="0"/>
          <c:showBubbleSize val="0"/>
          <c:showLeaderLines val="1"/>
        </c:dLbls>
        <c:firstSliceAng val="0"/>
        <c:holeSize val="5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3C4-438F-BFBE-C941A53CE74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3C4-438F-BFBE-C941A53CE741}"/>
              </c:ext>
            </c:extLst>
          </c:dPt>
          <c:val>
            <c:numRef>
              <c:f>ADULT!$D$37:$E$37</c:f>
              <c:numCache>
                <c:formatCode>0.00%</c:formatCode>
                <c:ptCount val="2"/>
                <c:pt idx="0">
                  <c:v>0.20629317276949968</c:v>
                </c:pt>
                <c:pt idx="1">
                  <c:v>0.79370682723050034</c:v>
                </c:pt>
              </c:numCache>
            </c:numRef>
          </c:val>
          <c:extLst>
            <c:ext xmlns:c16="http://schemas.microsoft.com/office/drawing/2014/chart" uri="{C3380CC4-5D6E-409C-BE32-E72D297353CC}">
              <c16:uniqueId val="{00000004-63C4-438F-BFBE-C941A53CE741}"/>
            </c:ext>
          </c:extLst>
        </c:ser>
        <c:dLbls>
          <c:showLegendKey val="0"/>
          <c:showVal val="0"/>
          <c:showCatName val="0"/>
          <c:showSerName val="0"/>
          <c:showPercent val="0"/>
          <c:showBubbleSize val="0"/>
          <c:showLeaderLines val="1"/>
        </c:dLbls>
        <c:firstSliceAng val="0"/>
        <c:holeSize val="5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3E-4A3D-A5A1-C38428ECDE9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83E-4A3D-A5A1-C38428ECDE95}"/>
              </c:ext>
            </c:extLst>
          </c:dPt>
          <c:val>
            <c:numRef>
              <c:f>ADULT!$D$50:$E$50</c:f>
              <c:numCache>
                <c:formatCode>0.00%</c:formatCode>
                <c:ptCount val="2"/>
                <c:pt idx="0">
                  <c:v>0.56479104589514162</c:v>
                </c:pt>
                <c:pt idx="1">
                  <c:v>0.43520895410485849</c:v>
                </c:pt>
              </c:numCache>
            </c:numRef>
          </c:val>
          <c:extLst>
            <c:ext xmlns:c16="http://schemas.microsoft.com/office/drawing/2014/chart" uri="{C3380CC4-5D6E-409C-BE32-E72D297353CC}">
              <c16:uniqueId val="{00000004-083E-4A3D-A5A1-C38428ECDE95}"/>
            </c:ext>
          </c:extLst>
        </c:ser>
        <c:dLbls>
          <c:showLegendKey val="0"/>
          <c:showVal val="0"/>
          <c:showCatName val="0"/>
          <c:showSerName val="0"/>
          <c:showPercent val="0"/>
          <c:showBubbleSize val="0"/>
          <c:showLeaderLines val="1"/>
        </c:dLbls>
        <c:firstSliceAng val="0"/>
        <c:holeSize val="5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542-488B-80AF-E23471F9C7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42-488B-80AF-E23471F9C742}"/>
              </c:ext>
            </c:extLst>
          </c:dPt>
          <c:val>
            <c:numRef>
              <c:f>ADULT!$D$51:$E$51</c:f>
              <c:numCache>
                <c:formatCode>0.00%</c:formatCode>
                <c:ptCount val="2"/>
                <c:pt idx="0">
                  <c:v>0.35828864186627979</c:v>
                </c:pt>
                <c:pt idx="1">
                  <c:v>0.64171135813372027</c:v>
                </c:pt>
              </c:numCache>
            </c:numRef>
          </c:val>
          <c:extLst>
            <c:ext xmlns:c16="http://schemas.microsoft.com/office/drawing/2014/chart" uri="{C3380CC4-5D6E-409C-BE32-E72D297353CC}">
              <c16:uniqueId val="{00000004-5542-488B-80AF-E23471F9C742}"/>
            </c:ext>
          </c:extLst>
        </c:ser>
        <c:dLbls>
          <c:showLegendKey val="0"/>
          <c:showVal val="0"/>
          <c:showCatName val="0"/>
          <c:showSerName val="0"/>
          <c:showPercent val="0"/>
          <c:showBubbleSize val="0"/>
          <c:showLeaderLines val="1"/>
        </c:dLbls>
        <c:firstSliceAng val="0"/>
        <c:holeSize val="5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9AA-48BE-BDA6-D3E5ABA3F4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9AA-48BE-BDA6-D3E5ABA3F45F}"/>
              </c:ext>
            </c:extLst>
          </c:dPt>
          <c:val>
            <c:numRef>
              <c:f>ADULT!$D$52:$E$52</c:f>
              <c:numCache>
                <c:formatCode>0.00%</c:formatCode>
                <c:ptCount val="2"/>
                <c:pt idx="0">
                  <c:v>-1.049979812389101E-2</c:v>
                </c:pt>
                <c:pt idx="1">
                  <c:v>1.010499798123891</c:v>
                </c:pt>
              </c:numCache>
            </c:numRef>
          </c:val>
          <c:extLst>
            <c:ext xmlns:c16="http://schemas.microsoft.com/office/drawing/2014/chart" uri="{C3380CC4-5D6E-409C-BE32-E72D297353CC}">
              <c16:uniqueId val="{00000004-59AA-48BE-BDA6-D3E5ABA3F45F}"/>
            </c:ext>
          </c:extLst>
        </c:ser>
        <c:dLbls>
          <c:showLegendKey val="0"/>
          <c:showVal val="0"/>
          <c:showCatName val="0"/>
          <c:showSerName val="0"/>
          <c:showPercent val="0"/>
          <c:showBubbleSize val="0"/>
          <c:showLeaderLines val="1"/>
        </c:dLbls>
        <c:firstSliceAng val="0"/>
        <c:holeSize val="5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F9-43DF-A704-EC3C34E65AB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F9-43DF-A704-EC3C34E65AB5}"/>
              </c:ext>
            </c:extLst>
          </c:dPt>
          <c:val>
            <c:numRef>
              <c:f>ADULT!$D$53:$E$53</c:f>
              <c:numCache>
                <c:formatCode>0.00%</c:formatCode>
                <c:ptCount val="2"/>
                <c:pt idx="0">
                  <c:v>0.47496722048009393</c:v>
                </c:pt>
                <c:pt idx="1">
                  <c:v>0.52503277951990601</c:v>
                </c:pt>
              </c:numCache>
            </c:numRef>
          </c:val>
          <c:extLst>
            <c:ext xmlns:c16="http://schemas.microsoft.com/office/drawing/2014/chart" uri="{C3380CC4-5D6E-409C-BE32-E72D297353CC}">
              <c16:uniqueId val="{00000004-C8F9-43DF-A704-EC3C34E65AB5}"/>
            </c:ext>
          </c:extLst>
        </c:ser>
        <c:dLbls>
          <c:showLegendKey val="0"/>
          <c:showVal val="0"/>
          <c:showCatName val="0"/>
          <c:showSerName val="0"/>
          <c:showPercent val="0"/>
          <c:showBubbleSize val="0"/>
          <c:showLeaderLines val="1"/>
        </c:dLbls>
        <c:firstSliceAng val="0"/>
        <c:holeSize val="5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Forecast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lineChart>
        <c:grouping val="standard"/>
        <c:varyColors val="0"/>
        <c:ser>
          <c:idx val="0"/>
          <c:order val="0"/>
          <c:tx>
            <c:v>After 5 years</c:v>
          </c:tx>
          <c:spPr>
            <a:ln w="31750" cap="rnd">
              <a:solidFill>
                <a:schemeClr val="accent1"/>
              </a:solidFill>
              <a:round/>
            </a:ln>
            <a:effectLst/>
          </c:spPr>
          <c:marker>
            <c:symbol val="none"/>
          </c:marker>
          <c:cat>
            <c:strRef>
              <c:f>Forecast!$C$7:$C$17</c:f>
              <c:strCache>
                <c:ptCount val="11"/>
                <c:pt idx="0">
                  <c:v>Eastern</c:v>
                </c:pt>
                <c:pt idx="1">
                  <c:v>London</c:v>
                </c:pt>
                <c:pt idx="2">
                  <c:v>Midlands</c:v>
                </c:pt>
                <c:pt idx="3">
                  <c:v>North East</c:v>
                </c:pt>
                <c:pt idx="4">
                  <c:v>North West and Merseyside</c:v>
                </c:pt>
                <c:pt idx="5">
                  <c:v>Northern Ireland</c:v>
                </c:pt>
                <c:pt idx="6">
                  <c:v>Scotland</c:v>
                </c:pt>
                <c:pt idx="7">
                  <c:v>South East</c:v>
                </c:pt>
                <c:pt idx="8">
                  <c:v>South West</c:v>
                </c:pt>
                <c:pt idx="9">
                  <c:v>Wales</c:v>
                </c:pt>
                <c:pt idx="10">
                  <c:v>Yorkshire and the Humber</c:v>
                </c:pt>
              </c:strCache>
            </c:strRef>
          </c:cat>
          <c:val>
            <c:numRef>
              <c:f>Forecast!$E$7:$E$17</c:f>
              <c:numCache>
                <c:formatCode>0.00</c:formatCode>
                <c:ptCount val="11"/>
                <c:pt idx="0">
                  <c:v>4412007.9726762827</c:v>
                </c:pt>
                <c:pt idx="1">
                  <c:v>4650957.8042467972</c:v>
                </c:pt>
                <c:pt idx="2">
                  <c:v>7383205.1492788419</c:v>
                </c:pt>
                <c:pt idx="3">
                  <c:v>2197430.4180288459</c:v>
                </c:pt>
                <c:pt idx="4">
                  <c:v>5299680.7038461529</c:v>
                </c:pt>
                <c:pt idx="5">
                  <c:v>1254065.3062499999</c:v>
                </c:pt>
                <c:pt idx="6">
                  <c:v>3656043.5321314102</c:v>
                </c:pt>
                <c:pt idx="7">
                  <c:v>6920909.2570512826</c:v>
                </c:pt>
                <c:pt idx="8">
                  <c:v>3745314.8317307718</c:v>
                </c:pt>
                <c:pt idx="9">
                  <c:v>2135537.7143429485</c:v>
                </c:pt>
                <c:pt idx="10">
                  <c:v>3919515.0524839768</c:v>
                </c:pt>
              </c:numCache>
            </c:numRef>
          </c:val>
          <c:smooth val="0"/>
          <c:extLst>
            <c:ext xmlns:c16="http://schemas.microsoft.com/office/drawing/2014/chart" uri="{C3380CC4-5D6E-409C-BE32-E72D297353CC}">
              <c16:uniqueId val="{00000000-60DE-463B-BFC8-E79F97CED9E6}"/>
            </c:ext>
          </c:extLst>
        </c:ser>
        <c:ser>
          <c:idx val="1"/>
          <c:order val="1"/>
          <c:tx>
            <c:v>After 10 years</c:v>
          </c:tx>
          <c:spPr>
            <a:ln w="31750" cap="rnd">
              <a:solidFill>
                <a:schemeClr val="accent2"/>
              </a:solidFill>
              <a:round/>
            </a:ln>
            <a:effectLst/>
          </c:spPr>
          <c:marker>
            <c:symbol val="none"/>
          </c:marker>
          <c:cat>
            <c:strRef>
              <c:f>Forecast!$C$7:$C$17</c:f>
              <c:strCache>
                <c:ptCount val="11"/>
                <c:pt idx="0">
                  <c:v>Eastern</c:v>
                </c:pt>
                <c:pt idx="1">
                  <c:v>London</c:v>
                </c:pt>
                <c:pt idx="2">
                  <c:v>Midlands</c:v>
                </c:pt>
                <c:pt idx="3">
                  <c:v>North East</c:v>
                </c:pt>
                <c:pt idx="4">
                  <c:v>North West and Merseyside</c:v>
                </c:pt>
                <c:pt idx="5">
                  <c:v>Northern Ireland</c:v>
                </c:pt>
                <c:pt idx="6">
                  <c:v>Scotland</c:v>
                </c:pt>
                <c:pt idx="7">
                  <c:v>South East</c:v>
                </c:pt>
                <c:pt idx="8">
                  <c:v>South West</c:v>
                </c:pt>
                <c:pt idx="9">
                  <c:v>Wales</c:v>
                </c:pt>
                <c:pt idx="10">
                  <c:v>Yorkshire and the Humber</c:v>
                </c:pt>
              </c:strCache>
            </c:strRef>
          </c:cat>
          <c:val>
            <c:numRef>
              <c:f>Forecast!$F$7:$F$17</c:f>
              <c:numCache>
                <c:formatCode>0.00</c:formatCode>
                <c:ptCount val="11"/>
                <c:pt idx="0">
                  <c:v>5294409.5672115395</c:v>
                </c:pt>
                <c:pt idx="1">
                  <c:v>5581149.3650961574</c:v>
                </c:pt>
                <c:pt idx="2">
                  <c:v>8859846.179134611</c:v>
                </c:pt>
                <c:pt idx="3">
                  <c:v>2636916.501634615</c:v>
                </c:pt>
                <c:pt idx="4">
                  <c:v>6359616.844615384</c:v>
                </c:pt>
                <c:pt idx="5">
                  <c:v>1504878.3674999999</c:v>
                </c:pt>
                <c:pt idx="6">
                  <c:v>4387252.2385576926</c:v>
                </c:pt>
                <c:pt idx="7">
                  <c:v>8305091.1084615383</c:v>
                </c:pt>
                <c:pt idx="8">
                  <c:v>4494377.7980769258</c:v>
                </c:pt>
                <c:pt idx="9">
                  <c:v>2562645.257211538</c:v>
                </c:pt>
                <c:pt idx="10">
                  <c:v>4703418.0629807729</c:v>
                </c:pt>
              </c:numCache>
            </c:numRef>
          </c:val>
          <c:smooth val="0"/>
          <c:extLst>
            <c:ext xmlns:c16="http://schemas.microsoft.com/office/drawing/2014/chart" uri="{C3380CC4-5D6E-409C-BE32-E72D297353CC}">
              <c16:uniqueId val="{00000001-60DE-463B-BFC8-E79F97CED9E6}"/>
            </c:ext>
          </c:extLst>
        </c:ser>
        <c:ser>
          <c:idx val="2"/>
          <c:order val="2"/>
          <c:tx>
            <c:v>After 15 years</c:v>
          </c:tx>
          <c:spPr>
            <a:ln w="31750" cap="rnd">
              <a:solidFill>
                <a:schemeClr val="accent3"/>
              </a:solidFill>
              <a:round/>
            </a:ln>
            <a:effectLst/>
          </c:spPr>
          <c:marker>
            <c:symbol val="none"/>
          </c:marker>
          <c:cat>
            <c:strRef>
              <c:f>Forecast!$C$7:$C$17</c:f>
              <c:strCache>
                <c:ptCount val="11"/>
                <c:pt idx="0">
                  <c:v>Eastern</c:v>
                </c:pt>
                <c:pt idx="1">
                  <c:v>London</c:v>
                </c:pt>
                <c:pt idx="2">
                  <c:v>Midlands</c:v>
                </c:pt>
                <c:pt idx="3">
                  <c:v>North East</c:v>
                </c:pt>
                <c:pt idx="4">
                  <c:v>North West and Merseyside</c:v>
                </c:pt>
                <c:pt idx="5">
                  <c:v>Northern Ireland</c:v>
                </c:pt>
                <c:pt idx="6">
                  <c:v>Scotland</c:v>
                </c:pt>
                <c:pt idx="7">
                  <c:v>South East</c:v>
                </c:pt>
                <c:pt idx="8">
                  <c:v>South West</c:v>
                </c:pt>
                <c:pt idx="9">
                  <c:v>Wales</c:v>
                </c:pt>
                <c:pt idx="10">
                  <c:v>Yorkshire and the Humber</c:v>
                </c:pt>
              </c:strCache>
            </c:strRef>
          </c:cat>
          <c:val>
            <c:numRef>
              <c:f>Forecast!$G$7:$G$17</c:f>
              <c:numCache>
                <c:formatCode>0.00</c:formatCode>
                <c:ptCount val="11"/>
                <c:pt idx="0">
                  <c:v>6176811.1617467962</c:v>
                </c:pt>
                <c:pt idx="1">
                  <c:v>6511340.9259455167</c:v>
                </c:pt>
                <c:pt idx="2">
                  <c:v>10336487.20899038</c:v>
                </c:pt>
                <c:pt idx="3">
                  <c:v>3076402.5852403841</c:v>
                </c:pt>
                <c:pt idx="4">
                  <c:v>7419552.9853846151</c:v>
                </c:pt>
                <c:pt idx="5">
                  <c:v>1755691.42875</c:v>
                </c:pt>
                <c:pt idx="6">
                  <c:v>5118460.9449839741</c:v>
                </c:pt>
                <c:pt idx="7">
                  <c:v>9689272.959871795</c:v>
                </c:pt>
                <c:pt idx="8">
                  <c:v>5243440.7644230798</c:v>
                </c:pt>
                <c:pt idx="9">
                  <c:v>2989752.800080128</c:v>
                </c:pt>
                <c:pt idx="10">
                  <c:v>5487321.0734775681</c:v>
                </c:pt>
              </c:numCache>
            </c:numRef>
          </c:val>
          <c:smooth val="0"/>
          <c:extLst>
            <c:ext xmlns:c16="http://schemas.microsoft.com/office/drawing/2014/chart" uri="{C3380CC4-5D6E-409C-BE32-E72D297353CC}">
              <c16:uniqueId val="{00000002-60DE-463B-BFC8-E79F97CED9E6}"/>
            </c:ext>
          </c:extLst>
        </c:ser>
        <c:dLbls>
          <c:showLegendKey val="0"/>
          <c:showVal val="0"/>
          <c:showCatName val="0"/>
          <c:showSerName val="0"/>
          <c:showPercent val="0"/>
          <c:showBubbleSize val="0"/>
        </c:dLbls>
        <c:smooth val="0"/>
        <c:axId val="591408840"/>
        <c:axId val="591423880"/>
      </c:lineChart>
      <c:catAx>
        <c:axId val="591408840"/>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91423880"/>
        <c:crosses val="autoZero"/>
        <c:auto val="1"/>
        <c:lblAlgn val="ctr"/>
        <c:lblOffset val="100"/>
        <c:noMultiLvlLbl val="0"/>
      </c:catAx>
      <c:valAx>
        <c:axId val="59142388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91408840"/>
        <c:crosses val="autoZero"/>
        <c:crossBetween val="between"/>
      </c:valAx>
      <c:spPr>
        <a:noFill/>
        <a:ln>
          <a:noFill/>
        </a:ln>
        <a:effectLst/>
      </c:spPr>
    </c:plotArea>
    <c:legend>
      <c:legendPos val="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Forecast</a:t>
            </a:r>
            <a:r>
              <a:rPr lang="en-US" baseline="0"/>
              <a:t> of total income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lineChart>
        <c:grouping val="standard"/>
        <c:varyColors val="0"/>
        <c:ser>
          <c:idx val="0"/>
          <c:order val="0"/>
          <c:spPr>
            <a:ln w="34925" cap="rnd">
              <a:solidFill>
                <a:schemeClr val="lt1"/>
              </a:solidFill>
              <a:round/>
            </a:ln>
            <a:effectLst>
              <a:outerShdw dist="25400" dir="2700000" algn="tl" rotWithShape="0">
                <a:schemeClr val="accent1"/>
              </a:outerShdw>
            </a:effectLst>
          </c:spPr>
          <c:marker>
            <c:symbol val="none"/>
          </c:marker>
          <c:cat>
            <c:strRef>
              <c:f>Forecast!$D$5:$G$5</c:f>
              <c:strCache>
                <c:ptCount val="4"/>
                <c:pt idx="0">
                  <c:v>Total Income</c:v>
                </c:pt>
                <c:pt idx="1">
                  <c:v>After 5 years(Increase in Total Income)</c:v>
                </c:pt>
                <c:pt idx="2">
                  <c:v>After 10 years(Increase in Total Income)</c:v>
                </c:pt>
                <c:pt idx="3">
                  <c:v>After 15 years(Increase in Total Income)</c:v>
                </c:pt>
              </c:strCache>
            </c:strRef>
          </c:cat>
          <c:val>
            <c:numRef>
              <c:f>Forecast!$D$18:$G$18</c:f>
              <c:numCache>
                <c:formatCode>0.00</c:formatCode>
                <c:ptCount val="4"/>
                <c:pt idx="0" formatCode="General">
                  <c:v>36459734.193653852</c:v>
                </c:pt>
                <c:pt idx="1">
                  <c:v>45574667.742067315</c:v>
                </c:pt>
                <c:pt idx="2">
                  <c:v>54689601.290480778</c:v>
                </c:pt>
                <c:pt idx="3">
                  <c:v>63804534.838894241</c:v>
                </c:pt>
              </c:numCache>
            </c:numRef>
          </c:val>
          <c:smooth val="0"/>
          <c:extLst>
            <c:ext xmlns:c16="http://schemas.microsoft.com/office/drawing/2014/chart" uri="{C3380CC4-5D6E-409C-BE32-E72D297353CC}">
              <c16:uniqueId val="{00000000-2801-4727-A39B-6CF6C8FF7265}"/>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554521784"/>
        <c:axId val="554518904"/>
      </c:lineChart>
      <c:catAx>
        <c:axId val="554521784"/>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554518904"/>
        <c:crosses val="autoZero"/>
        <c:auto val="1"/>
        <c:lblAlgn val="ctr"/>
        <c:lblOffset val="100"/>
        <c:noMultiLvlLbl val="0"/>
      </c:catAx>
      <c:valAx>
        <c:axId val="554518904"/>
        <c:scaling>
          <c:orientation val="minMax"/>
        </c:scaling>
        <c:delete val="0"/>
        <c:axPos val="l"/>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54521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983057378980493"/>
          <c:y val="7.5539383425602347E-2"/>
          <c:w val="0.69237273766242913"/>
          <c:h val="0.5877692711044894"/>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B0F-4338-A5B0-5435EB7BA9D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B0F-4338-A5B0-5435EB7BA9D9}"/>
              </c:ext>
            </c:extLst>
          </c:dPt>
          <c:val>
            <c:numRef>
              <c:f>'HOUSE EXPENDITURE'!$G$19:$H$19</c:f>
              <c:numCache>
                <c:formatCode>0%</c:formatCode>
                <c:ptCount val="2"/>
                <c:pt idx="0">
                  <c:v>0.80266820269191841</c:v>
                </c:pt>
                <c:pt idx="1">
                  <c:v>0.19733179730808159</c:v>
                </c:pt>
              </c:numCache>
            </c:numRef>
          </c:val>
          <c:extLst>
            <c:ext xmlns:c16="http://schemas.microsoft.com/office/drawing/2014/chart" uri="{C3380CC4-5D6E-409C-BE32-E72D297353CC}">
              <c16:uniqueId val="{00000004-3B0F-4338-A5B0-5435EB7BA9D9}"/>
            </c:ext>
          </c:extLst>
        </c:ser>
        <c:dLbls>
          <c:showLegendKey val="0"/>
          <c:showVal val="0"/>
          <c:showCatName val="0"/>
          <c:showSerName val="0"/>
          <c:showPercent val="0"/>
          <c:showBubbleSize val="0"/>
          <c:showLeaderLines val="1"/>
        </c:dLbls>
        <c:firstSliceAng val="0"/>
        <c:holeSize val="5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lineChart>
        <c:grouping val="standard"/>
        <c:varyColors val="0"/>
        <c:ser>
          <c:idx val="0"/>
          <c:order val="0"/>
          <c:tx>
            <c:strRef>
              <c:f>'QTR1'!$C$7</c:f>
              <c:strCache>
                <c:ptCount val="1"/>
                <c:pt idx="0">
                  <c:v>Total Income</c:v>
                </c:pt>
              </c:strCache>
            </c:strRef>
          </c:tx>
          <c:spPr>
            <a:ln w="22225" cap="rnd">
              <a:solidFill>
                <a:schemeClr val="accent1"/>
              </a:solidFill>
              <a:round/>
            </a:ln>
            <a:effectLst/>
          </c:spPr>
          <c:marker>
            <c:symbol val="none"/>
          </c:marker>
          <c:cat>
            <c:strRef>
              <c:f>'QTR1'!$B$8:$B$11</c:f>
              <c:strCache>
                <c:ptCount val="4"/>
                <c:pt idx="0">
                  <c:v>Full-time working</c:v>
                </c:pt>
                <c:pt idx="1">
                  <c:v>Training Program</c:v>
                </c:pt>
                <c:pt idx="2">
                  <c:v>Economically Inactive</c:v>
                </c:pt>
                <c:pt idx="3">
                  <c:v>Part-time working</c:v>
                </c:pt>
              </c:strCache>
            </c:strRef>
          </c:cat>
          <c:val>
            <c:numRef>
              <c:f>'QTR1'!$C$8:$C$11</c:f>
              <c:numCache>
                <c:formatCode>0.00</c:formatCode>
                <c:ptCount val="4"/>
                <c:pt idx="0">
                  <c:v>23069065.593910247</c:v>
                </c:pt>
                <c:pt idx="1">
                  <c:v>520814.3949999999</c:v>
                </c:pt>
                <c:pt idx="2">
                  <c:v>9797581.3176282085</c:v>
                </c:pt>
                <c:pt idx="3">
                  <c:v>3072272.8871153854</c:v>
                </c:pt>
              </c:numCache>
            </c:numRef>
          </c:val>
          <c:smooth val="0"/>
          <c:extLst>
            <c:ext xmlns:c16="http://schemas.microsoft.com/office/drawing/2014/chart" uri="{C3380CC4-5D6E-409C-BE32-E72D297353CC}">
              <c16:uniqueId val="{00000000-4836-43C6-B517-8E8C5DB80D4C}"/>
            </c:ext>
          </c:extLst>
        </c:ser>
        <c:dLbls>
          <c:showLegendKey val="0"/>
          <c:showVal val="0"/>
          <c:showCatName val="0"/>
          <c:showSerName val="0"/>
          <c:showPercent val="0"/>
          <c:showBubbleSize val="0"/>
        </c:dLbls>
        <c:smooth val="0"/>
        <c:axId val="528196024"/>
        <c:axId val="528198264"/>
      </c:lineChart>
      <c:catAx>
        <c:axId val="528196024"/>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528198264"/>
        <c:crosses val="autoZero"/>
        <c:auto val="1"/>
        <c:lblAlgn val="ctr"/>
        <c:lblOffset val="100"/>
        <c:noMultiLvlLbl val="0"/>
      </c:catAx>
      <c:valAx>
        <c:axId val="528198264"/>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28196024"/>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a:outerShdw blurRad="50800" dist="88900" dir="18900000" algn="b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vs Economic Position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EMPLOYMENT!$D$7</c:f>
              <c:strCache>
                <c:ptCount val="1"/>
                <c:pt idx="0">
                  <c:v>Full-time working</c:v>
                </c:pt>
              </c:strCache>
            </c:strRef>
          </c:tx>
          <c:spPr>
            <a:solidFill>
              <a:schemeClr val="accent1"/>
            </a:solidFill>
            <a:ln>
              <a:noFill/>
            </a:ln>
            <a:effectLst/>
            <a:sp3d/>
          </c:spPr>
          <c:invertIfNegative val="0"/>
          <c:cat>
            <c:strRef>
              <c:f>EMPLOYMENT!$C$8:$C$18</c:f>
              <c:strCache>
                <c:ptCount val="11"/>
                <c:pt idx="0">
                  <c:v>Scotland</c:v>
                </c:pt>
                <c:pt idx="1">
                  <c:v>North West and Merseyside</c:v>
                </c:pt>
                <c:pt idx="2">
                  <c:v>Wales</c:v>
                </c:pt>
                <c:pt idx="3">
                  <c:v>South East</c:v>
                </c:pt>
                <c:pt idx="4">
                  <c:v>London</c:v>
                </c:pt>
                <c:pt idx="5">
                  <c:v>Eastern</c:v>
                </c:pt>
                <c:pt idx="6">
                  <c:v>Midlands</c:v>
                </c:pt>
                <c:pt idx="7">
                  <c:v>North East</c:v>
                </c:pt>
                <c:pt idx="8">
                  <c:v>Northern Ireland</c:v>
                </c:pt>
                <c:pt idx="9">
                  <c:v>South West</c:v>
                </c:pt>
                <c:pt idx="10">
                  <c:v>Yorkshire and the Humber</c:v>
                </c:pt>
              </c:strCache>
            </c:strRef>
          </c:cat>
          <c:val>
            <c:numRef>
              <c:f>EMPLOYMENT!$D$8:$D$18</c:f>
              <c:numCache>
                <c:formatCode>General</c:formatCode>
                <c:ptCount val="11"/>
                <c:pt idx="0">
                  <c:v>73</c:v>
                </c:pt>
                <c:pt idx="1">
                  <c:v>107</c:v>
                </c:pt>
                <c:pt idx="2">
                  <c:v>44</c:v>
                </c:pt>
                <c:pt idx="3">
                  <c:v>137</c:v>
                </c:pt>
                <c:pt idx="4">
                  <c:v>91</c:v>
                </c:pt>
                <c:pt idx="5">
                  <c:v>87</c:v>
                </c:pt>
                <c:pt idx="6">
                  <c:v>145</c:v>
                </c:pt>
                <c:pt idx="7">
                  <c:v>50</c:v>
                </c:pt>
                <c:pt idx="8">
                  <c:v>24</c:v>
                </c:pt>
                <c:pt idx="9">
                  <c:v>87</c:v>
                </c:pt>
                <c:pt idx="10">
                  <c:v>81</c:v>
                </c:pt>
              </c:numCache>
            </c:numRef>
          </c:val>
          <c:extLst>
            <c:ext xmlns:c16="http://schemas.microsoft.com/office/drawing/2014/chart" uri="{C3380CC4-5D6E-409C-BE32-E72D297353CC}">
              <c16:uniqueId val="{00000000-A63A-48BF-849D-4A1510B0DFF7}"/>
            </c:ext>
          </c:extLst>
        </c:ser>
        <c:ser>
          <c:idx val="1"/>
          <c:order val="1"/>
          <c:tx>
            <c:strRef>
              <c:f>EMPLOYMENT!$E$7</c:f>
              <c:strCache>
                <c:ptCount val="1"/>
                <c:pt idx="0">
                  <c:v>Training Program</c:v>
                </c:pt>
              </c:strCache>
            </c:strRef>
          </c:tx>
          <c:spPr>
            <a:solidFill>
              <a:schemeClr val="accent2"/>
            </a:solidFill>
            <a:ln>
              <a:noFill/>
            </a:ln>
            <a:effectLst/>
            <a:sp3d/>
          </c:spPr>
          <c:invertIfNegative val="0"/>
          <c:cat>
            <c:strRef>
              <c:f>EMPLOYMENT!$C$8:$C$18</c:f>
              <c:strCache>
                <c:ptCount val="11"/>
                <c:pt idx="0">
                  <c:v>Scotland</c:v>
                </c:pt>
                <c:pt idx="1">
                  <c:v>North West and Merseyside</c:v>
                </c:pt>
                <c:pt idx="2">
                  <c:v>Wales</c:v>
                </c:pt>
                <c:pt idx="3">
                  <c:v>South East</c:v>
                </c:pt>
                <c:pt idx="4">
                  <c:v>London</c:v>
                </c:pt>
                <c:pt idx="5">
                  <c:v>Eastern</c:v>
                </c:pt>
                <c:pt idx="6">
                  <c:v>Midlands</c:v>
                </c:pt>
                <c:pt idx="7">
                  <c:v>North East</c:v>
                </c:pt>
                <c:pt idx="8">
                  <c:v>Northern Ireland</c:v>
                </c:pt>
                <c:pt idx="9">
                  <c:v>South West</c:v>
                </c:pt>
                <c:pt idx="10">
                  <c:v>Yorkshire and the Humber</c:v>
                </c:pt>
              </c:strCache>
            </c:strRef>
          </c:cat>
          <c:val>
            <c:numRef>
              <c:f>EMPLOYMENT!$E$8:$E$18</c:f>
              <c:numCache>
                <c:formatCode>General</c:formatCode>
                <c:ptCount val="11"/>
                <c:pt idx="0">
                  <c:v>2</c:v>
                </c:pt>
                <c:pt idx="1">
                  <c:v>5</c:v>
                </c:pt>
                <c:pt idx="2">
                  <c:v>1</c:v>
                </c:pt>
                <c:pt idx="3">
                  <c:v>5</c:v>
                </c:pt>
                <c:pt idx="4">
                  <c:v>8</c:v>
                </c:pt>
                <c:pt idx="5">
                  <c:v>6</c:v>
                </c:pt>
                <c:pt idx="6">
                  <c:v>13</c:v>
                </c:pt>
                <c:pt idx="7">
                  <c:v>8</c:v>
                </c:pt>
                <c:pt idx="8">
                  <c:v>3</c:v>
                </c:pt>
                <c:pt idx="9">
                  <c:v>3</c:v>
                </c:pt>
                <c:pt idx="10">
                  <c:v>6</c:v>
                </c:pt>
              </c:numCache>
            </c:numRef>
          </c:val>
          <c:extLst>
            <c:ext xmlns:c16="http://schemas.microsoft.com/office/drawing/2014/chart" uri="{C3380CC4-5D6E-409C-BE32-E72D297353CC}">
              <c16:uniqueId val="{00000001-A63A-48BF-849D-4A1510B0DFF7}"/>
            </c:ext>
          </c:extLst>
        </c:ser>
        <c:ser>
          <c:idx val="2"/>
          <c:order val="2"/>
          <c:tx>
            <c:strRef>
              <c:f>EMPLOYMENT!$F$7</c:f>
              <c:strCache>
                <c:ptCount val="1"/>
                <c:pt idx="0">
                  <c:v>Economically Inactive</c:v>
                </c:pt>
              </c:strCache>
            </c:strRef>
          </c:tx>
          <c:spPr>
            <a:solidFill>
              <a:schemeClr val="accent3"/>
            </a:solidFill>
            <a:ln>
              <a:noFill/>
            </a:ln>
            <a:effectLst/>
            <a:sp3d/>
          </c:spPr>
          <c:invertIfNegative val="0"/>
          <c:cat>
            <c:strRef>
              <c:f>EMPLOYMENT!$C$8:$C$18</c:f>
              <c:strCache>
                <c:ptCount val="11"/>
                <c:pt idx="0">
                  <c:v>Scotland</c:v>
                </c:pt>
                <c:pt idx="1">
                  <c:v>North West and Merseyside</c:v>
                </c:pt>
                <c:pt idx="2">
                  <c:v>Wales</c:v>
                </c:pt>
                <c:pt idx="3">
                  <c:v>South East</c:v>
                </c:pt>
                <c:pt idx="4">
                  <c:v>London</c:v>
                </c:pt>
                <c:pt idx="5">
                  <c:v>Eastern</c:v>
                </c:pt>
                <c:pt idx="6">
                  <c:v>Midlands</c:v>
                </c:pt>
                <c:pt idx="7">
                  <c:v>North East</c:v>
                </c:pt>
                <c:pt idx="8">
                  <c:v>Northern Ireland</c:v>
                </c:pt>
                <c:pt idx="9">
                  <c:v>South West</c:v>
                </c:pt>
                <c:pt idx="10">
                  <c:v>Yorkshire and the Humber</c:v>
                </c:pt>
              </c:strCache>
            </c:strRef>
          </c:cat>
          <c:val>
            <c:numRef>
              <c:f>EMPLOYMENT!$F$8:$F$18</c:f>
              <c:numCache>
                <c:formatCode>General</c:formatCode>
                <c:ptCount val="11"/>
                <c:pt idx="0">
                  <c:v>67</c:v>
                </c:pt>
                <c:pt idx="1">
                  <c:v>102</c:v>
                </c:pt>
                <c:pt idx="2">
                  <c:v>41</c:v>
                </c:pt>
                <c:pt idx="3">
                  <c:v>98</c:v>
                </c:pt>
                <c:pt idx="4">
                  <c:v>65</c:v>
                </c:pt>
                <c:pt idx="5">
                  <c:v>71</c:v>
                </c:pt>
                <c:pt idx="6">
                  <c:v>140</c:v>
                </c:pt>
                <c:pt idx="7">
                  <c:v>39</c:v>
                </c:pt>
                <c:pt idx="8">
                  <c:v>27</c:v>
                </c:pt>
                <c:pt idx="9">
                  <c:v>49</c:v>
                </c:pt>
                <c:pt idx="10">
                  <c:v>67</c:v>
                </c:pt>
              </c:numCache>
            </c:numRef>
          </c:val>
          <c:extLst>
            <c:ext xmlns:c16="http://schemas.microsoft.com/office/drawing/2014/chart" uri="{C3380CC4-5D6E-409C-BE32-E72D297353CC}">
              <c16:uniqueId val="{00000002-A63A-48BF-849D-4A1510B0DFF7}"/>
            </c:ext>
          </c:extLst>
        </c:ser>
        <c:ser>
          <c:idx val="3"/>
          <c:order val="3"/>
          <c:tx>
            <c:strRef>
              <c:f>EMPLOYMENT!$G$7</c:f>
              <c:strCache>
                <c:ptCount val="1"/>
                <c:pt idx="0">
                  <c:v>Part-time working</c:v>
                </c:pt>
              </c:strCache>
            </c:strRef>
          </c:tx>
          <c:spPr>
            <a:solidFill>
              <a:schemeClr val="accent4"/>
            </a:solidFill>
            <a:ln>
              <a:noFill/>
            </a:ln>
            <a:effectLst/>
            <a:sp3d/>
          </c:spPr>
          <c:invertIfNegative val="0"/>
          <c:cat>
            <c:strRef>
              <c:f>EMPLOYMENT!$C$8:$C$18</c:f>
              <c:strCache>
                <c:ptCount val="11"/>
                <c:pt idx="0">
                  <c:v>Scotland</c:v>
                </c:pt>
                <c:pt idx="1">
                  <c:v>North West and Merseyside</c:v>
                </c:pt>
                <c:pt idx="2">
                  <c:v>Wales</c:v>
                </c:pt>
                <c:pt idx="3">
                  <c:v>South East</c:v>
                </c:pt>
                <c:pt idx="4">
                  <c:v>London</c:v>
                </c:pt>
                <c:pt idx="5">
                  <c:v>Eastern</c:v>
                </c:pt>
                <c:pt idx="6">
                  <c:v>Midlands</c:v>
                </c:pt>
                <c:pt idx="7">
                  <c:v>North East</c:v>
                </c:pt>
                <c:pt idx="8">
                  <c:v>Northern Ireland</c:v>
                </c:pt>
                <c:pt idx="9">
                  <c:v>South West</c:v>
                </c:pt>
                <c:pt idx="10">
                  <c:v>Yorkshire and the Humber</c:v>
                </c:pt>
              </c:strCache>
            </c:strRef>
          </c:cat>
          <c:val>
            <c:numRef>
              <c:f>EMPLOYMENT!$G$8:$G$18</c:f>
              <c:numCache>
                <c:formatCode>General</c:formatCode>
                <c:ptCount val="11"/>
                <c:pt idx="0">
                  <c:v>15</c:v>
                </c:pt>
                <c:pt idx="1">
                  <c:v>27</c:v>
                </c:pt>
                <c:pt idx="2">
                  <c:v>6</c:v>
                </c:pt>
                <c:pt idx="3">
                  <c:v>22</c:v>
                </c:pt>
                <c:pt idx="4">
                  <c:v>21</c:v>
                </c:pt>
                <c:pt idx="5">
                  <c:v>17</c:v>
                </c:pt>
                <c:pt idx="6">
                  <c:v>36</c:v>
                </c:pt>
                <c:pt idx="7">
                  <c:v>9</c:v>
                </c:pt>
                <c:pt idx="8">
                  <c:v>3</c:v>
                </c:pt>
                <c:pt idx="9">
                  <c:v>17</c:v>
                </c:pt>
                <c:pt idx="10">
                  <c:v>14</c:v>
                </c:pt>
              </c:numCache>
            </c:numRef>
          </c:val>
          <c:extLst>
            <c:ext xmlns:c16="http://schemas.microsoft.com/office/drawing/2014/chart" uri="{C3380CC4-5D6E-409C-BE32-E72D297353CC}">
              <c16:uniqueId val="{00000003-A63A-48BF-849D-4A1510B0DFF7}"/>
            </c:ext>
          </c:extLst>
        </c:ser>
        <c:dLbls>
          <c:showLegendKey val="0"/>
          <c:showVal val="0"/>
          <c:showCatName val="0"/>
          <c:showSerName val="0"/>
          <c:showPercent val="0"/>
          <c:showBubbleSize val="0"/>
        </c:dLbls>
        <c:gapWidth val="150"/>
        <c:shape val="box"/>
        <c:axId val="507928696"/>
        <c:axId val="507930296"/>
        <c:axId val="0"/>
      </c:bar3DChart>
      <c:catAx>
        <c:axId val="507928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930296"/>
        <c:crosses val="autoZero"/>
        <c:auto val="1"/>
        <c:lblAlgn val="ctr"/>
        <c:lblOffset val="100"/>
        <c:noMultiLvlLbl val="0"/>
      </c:catAx>
      <c:valAx>
        <c:axId val="507930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928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88900" dir="18900000" algn="b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Project.xlsx]EMPLOYMENT!PivotTable1</c:name>
    <c:fmtId val="2"/>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PERCENTAGE</a:t>
            </a:r>
            <a:r>
              <a:rPr lang="en-US" baseline="0"/>
              <a:t> OF EMPLOYMENT</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pivotFmt>
      <c:pivotFmt>
        <c:idx val="8"/>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9"/>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10"/>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pivotFmt>
      <c:pivotFmt>
        <c:idx val="11"/>
        <c:spPr>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pivotFmt>
    </c:pivotFmts>
    <c:plotArea>
      <c:layout/>
      <c:lineChart>
        <c:grouping val="standard"/>
        <c:varyColors val="0"/>
        <c:ser>
          <c:idx val="0"/>
          <c:order val="0"/>
          <c:tx>
            <c:strRef>
              <c:f>EMPLOYMENT!$D$21:$D$22</c:f>
              <c:strCache>
                <c:ptCount val="1"/>
                <c:pt idx="0">
                  <c:v>Economically Inactive</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EMPLOYMENT!$C$23:$C$34</c:f>
              <c:strCache>
                <c:ptCount val="11"/>
                <c:pt idx="0">
                  <c:v>Eastern</c:v>
                </c:pt>
                <c:pt idx="1">
                  <c:v>London</c:v>
                </c:pt>
                <c:pt idx="2">
                  <c:v>Midlands</c:v>
                </c:pt>
                <c:pt idx="3">
                  <c:v>North East</c:v>
                </c:pt>
                <c:pt idx="4">
                  <c:v>North West and Merseyside</c:v>
                </c:pt>
                <c:pt idx="5">
                  <c:v>Northern Ireland</c:v>
                </c:pt>
                <c:pt idx="6">
                  <c:v>Scotland</c:v>
                </c:pt>
                <c:pt idx="7">
                  <c:v>South East</c:v>
                </c:pt>
                <c:pt idx="8">
                  <c:v>South West</c:v>
                </c:pt>
                <c:pt idx="9">
                  <c:v>Wales</c:v>
                </c:pt>
                <c:pt idx="10">
                  <c:v>Yorkshire and the Humber</c:v>
                </c:pt>
              </c:strCache>
            </c:strRef>
          </c:cat>
          <c:val>
            <c:numRef>
              <c:f>EMPLOYMENT!$D$23:$D$34</c:f>
              <c:numCache>
                <c:formatCode>0.00%</c:formatCode>
                <c:ptCount val="11"/>
                <c:pt idx="0">
                  <c:v>0.39226519337016574</c:v>
                </c:pt>
                <c:pt idx="1">
                  <c:v>0.35135135135135137</c:v>
                </c:pt>
                <c:pt idx="2">
                  <c:v>0.41916167664670656</c:v>
                </c:pt>
                <c:pt idx="3">
                  <c:v>0.36792452830188677</c:v>
                </c:pt>
                <c:pt idx="4">
                  <c:v>0.42323651452282157</c:v>
                </c:pt>
                <c:pt idx="5">
                  <c:v>0.47368421052631576</c:v>
                </c:pt>
                <c:pt idx="6">
                  <c:v>0.42675159235668791</c:v>
                </c:pt>
                <c:pt idx="7">
                  <c:v>0.37404580152671757</c:v>
                </c:pt>
                <c:pt idx="8">
                  <c:v>0.3141025641025641</c:v>
                </c:pt>
                <c:pt idx="9">
                  <c:v>0.44565217391304346</c:v>
                </c:pt>
                <c:pt idx="10">
                  <c:v>0.39880952380952384</c:v>
                </c:pt>
              </c:numCache>
            </c:numRef>
          </c:val>
          <c:smooth val="0"/>
          <c:extLst>
            <c:ext xmlns:c16="http://schemas.microsoft.com/office/drawing/2014/chart" uri="{C3380CC4-5D6E-409C-BE32-E72D297353CC}">
              <c16:uniqueId val="{00000000-3016-4F0F-AE0F-23ABF880AD1F}"/>
            </c:ext>
          </c:extLst>
        </c:ser>
        <c:ser>
          <c:idx val="1"/>
          <c:order val="1"/>
          <c:tx>
            <c:strRef>
              <c:f>EMPLOYMENT!$E$21:$E$22</c:f>
              <c:strCache>
                <c:ptCount val="1"/>
                <c:pt idx="0">
                  <c:v>Full-time working</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EMPLOYMENT!$C$23:$C$34</c:f>
              <c:strCache>
                <c:ptCount val="11"/>
                <c:pt idx="0">
                  <c:v>Eastern</c:v>
                </c:pt>
                <c:pt idx="1">
                  <c:v>London</c:v>
                </c:pt>
                <c:pt idx="2">
                  <c:v>Midlands</c:v>
                </c:pt>
                <c:pt idx="3">
                  <c:v>North East</c:v>
                </c:pt>
                <c:pt idx="4">
                  <c:v>North West and Merseyside</c:v>
                </c:pt>
                <c:pt idx="5">
                  <c:v>Northern Ireland</c:v>
                </c:pt>
                <c:pt idx="6">
                  <c:v>Scotland</c:v>
                </c:pt>
                <c:pt idx="7">
                  <c:v>South East</c:v>
                </c:pt>
                <c:pt idx="8">
                  <c:v>South West</c:v>
                </c:pt>
                <c:pt idx="9">
                  <c:v>Wales</c:v>
                </c:pt>
                <c:pt idx="10">
                  <c:v>Yorkshire and the Humber</c:v>
                </c:pt>
              </c:strCache>
            </c:strRef>
          </c:cat>
          <c:val>
            <c:numRef>
              <c:f>EMPLOYMENT!$E$23:$E$34</c:f>
              <c:numCache>
                <c:formatCode>0.00%</c:formatCode>
                <c:ptCount val="11"/>
                <c:pt idx="0">
                  <c:v>0.48066298342541436</c:v>
                </c:pt>
                <c:pt idx="1">
                  <c:v>0.49189189189189192</c:v>
                </c:pt>
                <c:pt idx="2">
                  <c:v>0.43413173652694609</c:v>
                </c:pt>
                <c:pt idx="3">
                  <c:v>0.47169811320754718</c:v>
                </c:pt>
                <c:pt idx="4">
                  <c:v>0.44398340248962653</c:v>
                </c:pt>
                <c:pt idx="5">
                  <c:v>0.42105263157894735</c:v>
                </c:pt>
                <c:pt idx="6">
                  <c:v>0.46496815286624205</c:v>
                </c:pt>
                <c:pt idx="7">
                  <c:v>0.52290076335877866</c:v>
                </c:pt>
                <c:pt idx="8">
                  <c:v>0.55769230769230771</c:v>
                </c:pt>
                <c:pt idx="9">
                  <c:v>0.47826086956521741</c:v>
                </c:pt>
                <c:pt idx="10">
                  <c:v>0.48214285714285715</c:v>
                </c:pt>
              </c:numCache>
            </c:numRef>
          </c:val>
          <c:smooth val="0"/>
          <c:extLst>
            <c:ext xmlns:c16="http://schemas.microsoft.com/office/drawing/2014/chart" uri="{C3380CC4-5D6E-409C-BE32-E72D297353CC}">
              <c16:uniqueId val="{00000001-3016-4F0F-AE0F-23ABF880AD1F}"/>
            </c:ext>
          </c:extLst>
        </c:ser>
        <c:ser>
          <c:idx val="2"/>
          <c:order val="2"/>
          <c:tx>
            <c:strRef>
              <c:f>EMPLOYMENT!$F$21:$F$22</c:f>
              <c:strCache>
                <c:ptCount val="1"/>
                <c:pt idx="0">
                  <c:v>Part-time working</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EMPLOYMENT!$C$23:$C$34</c:f>
              <c:strCache>
                <c:ptCount val="11"/>
                <c:pt idx="0">
                  <c:v>Eastern</c:v>
                </c:pt>
                <c:pt idx="1">
                  <c:v>London</c:v>
                </c:pt>
                <c:pt idx="2">
                  <c:v>Midlands</c:v>
                </c:pt>
                <c:pt idx="3">
                  <c:v>North East</c:v>
                </c:pt>
                <c:pt idx="4">
                  <c:v>North West and Merseyside</c:v>
                </c:pt>
                <c:pt idx="5">
                  <c:v>Northern Ireland</c:v>
                </c:pt>
                <c:pt idx="6">
                  <c:v>Scotland</c:v>
                </c:pt>
                <c:pt idx="7">
                  <c:v>South East</c:v>
                </c:pt>
                <c:pt idx="8">
                  <c:v>South West</c:v>
                </c:pt>
                <c:pt idx="9">
                  <c:v>Wales</c:v>
                </c:pt>
                <c:pt idx="10">
                  <c:v>Yorkshire and the Humber</c:v>
                </c:pt>
              </c:strCache>
            </c:strRef>
          </c:cat>
          <c:val>
            <c:numRef>
              <c:f>EMPLOYMENT!$F$23:$F$34</c:f>
              <c:numCache>
                <c:formatCode>0.00%</c:formatCode>
                <c:ptCount val="11"/>
                <c:pt idx="0">
                  <c:v>9.3922651933701654E-2</c:v>
                </c:pt>
                <c:pt idx="1">
                  <c:v>0.11351351351351352</c:v>
                </c:pt>
                <c:pt idx="2">
                  <c:v>0.10778443113772455</c:v>
                </c:pt>
                <c:pt idx="3">
                  <c:v>8.4905660377358486E-2</c:v>
                </c:pt>
                <c:pt idx="4">
                  <c:v>0.11203319502074689</c:v>
                </c:pt>
                <c:pt idx="5">
                  <c:v>5.2631578947368418E-2</c:v>
                </c:pt>
                <c:pt idx="6">
                  <c:v>9.5541401273885357E-2</c:v>
                </c:pt>
                <c:pt idx="7">
                  <c:v>8.3969465648854963E-2</c:v>
                </c:pt>
                <c:pt idx="8">
                  <c:v>0.10897435897435898</c:v>
                </c:pt>
                <c:pt idx="9">
                  <c:v>6.5217391304347824E-2</c:v>
                </c:pt>
                <c:pt idx="10">
                  <c:v>8.3333333333333329E-2</c:v>
                </c:pt>
              </c:numCache>
            </c:numRef>
          </c:val>
          <c:smooth val="0"/>
          <c:extLst>
            <c:ext xmlns:c16="http://schemas.microsoft.com/office/drawing/2014/chart" uri="{C3380CC4-5D6E-409C-BE32-E72D297353CC}">
              <c16:uniqueId val="{00000002-3016-4F0F-AE0F-23ABF880AD1F}"/>
            </c:ext>
          </c:extLst>
        </c:ser>
        <c:ser>
          <c:idx val="3"/>
          <c:order val="3"/>
          <c:tx>
            <c:strRef>
              <c:f>EMPLOYMENT!$G$21:$G$22</c:f>
              <c:strCache>
                <c:ptCount val="1"/>
                <c:pt idx="0">
                  <c:v>Training Program</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EMPLOYMENT!$C$23:$C$34</c:f>
              <c:strCache>
                <c:ptCount val="11"/>
                <c:pt idx="0">
                  <c:v>Eastern</c:v>
                </c:pt>
                <c:pt idx="1">
                  <c:v>London</c:v>
                </c:pt>
                <c:pt idx="2">
                  <c:v>Midlands</c:v>
                </c:pt>
                <c:pt idx="3">
                  <c:v>North East</c:v>
                </c:pt>
                <c:pt idx="4">
                  <c:v>North West and Merseyside</c:v>
                </c:pt>
                <c:pt idx="5">
                  <c:v>Northern Ireland</c:v>
                </c:pt>
                <c:pt idx="6">
                  <c:v>Scotland</c:v>
                </c:pt>
                <c:pt idx="7">
                  <c:v>South East</c:v>
                </c:pt>
                <c:pt idx="8">
                  <c:v>South West</c:v>
                </c:pt>
                <c:pt idx="9">
                  <c:v>Wales</c:v>
                </c:pt>
                <c:pt idx="10">
                  <c:v>Yorkshire and the Humber</c:v>
                </c:pt>
              </c:strCache>
            </c:strRef>
          </c:cat>
          <c:val>
            <c:numRef>
              <c:f>EMPLOYMENT!$G$23:$G$34</c:f>
              <c:numCache>
                <c:formatCode>0.00%</c:formatCode>
                <c:ptCount val="11"/>
                <c:pt idx="0">
                  <c:v>3.3149171270718231E-2</c:v>
                </c:pt>
                <c:pt idx="1">
                  <c:v>4.3243243243243246E-2</c:v>
                </c:pt>
                <c:pt idx="2">
                  <c:v>3.8922155688622756E-2</c:v>
                </c:pt>
                <c:pt idx="3">
                  <c:v>7.5471698113207544E-2</c:v>
                </c:pt>
                <c:pt idx="4">
                  <c:v>2.0746887966804978E-2</c:v>
                </c:pt>
                <c:pt idx="5">
                  <c:v>5.2631578947368418E-2</c:v>
                </c:pt>
                <c:pt idx="6">
                  <c:v>1.2738853503184714E-2</c:v>
                </c:pt>
                <c:pt idx="7">
                  <c:v>1.9083969465648856E-2</c:v>
                </c:pt>
                <c:pt idx="8">
                  <c:v>1.9230769230769232E-2</c:v>
                </c:pt>
                <c:pt idx="9">
                  <c:v>1.0869565217391304E-2</c:v>
                </c:pt>
                <c:pt idx="10">
                  <c:v>3.5714285714285712E-2</c:v>
                </c:pt>
              </c:numCache>
            </c:numRef>
          </c:val>
          <c:smooth val="0"/>
          <c:extLst>
            <c:ext xmlns:c16="http://schemas.microsoft.com/office/drawing/2014/chart" uri="{C3380CC4-5D6E-409C-BE32-E72D297353CC}">
              <c16:uniqueId val="{00000003-3016-4F0F-AE0F-23ABF880AD1F}"/>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30576904"/>
        <c:axId val="630577224"/>
      </c:lineChart>
      <c:catAx>
        <c:axId val="63057690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30577224"/>
        <c:crosses val="autoZero"/>
        <c:auto val="1"/>
        <c:lblAlgn val="ctr"/>
        <c:lblOffset val="100"/>
        <c:noMultiLvlLbl val="0"/>
      </c:catAx>
      <c:valAx>
        <c:axId val="63057722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30576904"/>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a:outerShdw blurRad="50800" dist="88900" dir="18900000" algn="b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AU"/>
              <a:t>Percentage of Income Spent vs Saving</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47C7-455D-8175-E5B2D2AE139A}"/>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47C7-455D-8175-E5B2D2AE139A}"/>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47C7-455D-8175-E5B2D2AE139A}"/>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47C7-455D-8175-E5B2D2AE139A}"/>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'QTR1'!$B$2:$B$3</c:f>
              <c:strCache>
                <c:ptCount val="2"/>
                <c:pt idx="0">
                  <c:v>Total Expenditure</c:v>
                </c:pt>
                <c:pt idx="1">
                  <c:v>Total Saving</c:v>
                </c:pt>
              </c:strCache>
            </c:strRef>
          </c:cat>
          <c:val>
            <c:numRef>
              <c:f>'QTR1'!$H$6:$H$7</c:f>
              <c:numCache>
                <c:formatCode>General</c:formatCode>
                <c:ptCount val="2"/>
                <c:pt idx="0">
                  <c:v>27314194.710000046</c:v>
                </c:pt>
                <c:pt idx="1">
                  <c:v>9145539.4836538397</c:v>
                </c:pt>
              </c:numCache>
            </c:numRef>
          </c:val>
          <c:extLst>
            <c:ext xmlns:c16="http://schemas.microsoft.com/office/drawing/2014/chart" uri="{C3380CC4-5D6E-409C-BE32-E72D297353CC}">
              <c16:uniqueId val="{00000000-B73F-40E0-9925-0C2584FC2A51}"/>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lineChart>
        <c:grouping val="standard"/>
        <c:varyColors val="0"/>
        <c:ser>
          <c:idx val="0"/>
          <c:order val="0"/>
          <c:tx>
            <c:strRef>
              <c:f>'QTR1'!$C$7</c:f>
              <c:strCache>
                <c:ptCount val="1"/>
                <c:pt idx="0">
                  <c:v>Total Income</c:v>
                </c:pt>
              </c:strCache>
            </c:strRef>
          </c:tx>
          <c:spPr>
            <a:ln w="22225" cap="rnd">
              <a:solidFill>
                <a:schemeClr val="accent1"/>
              </a:solidFill>
              <a:round/>
            </a:ln>
            <a:effectLst/>
          </c:spPr>
          <c:marker>
            <c:symbol val="none"/>
          </c:marker>
          <c:cat>
            <c:strRef>
              <c:f>'QTR1'!$B$8:$B$11</c:f>
              <c:strCache>
                <c:ptCount val="4"/>
                <c:pt idx="0">
                  <c:v>Full-time working</c:v>
                </c:pt>
                <c:pt idx="1">
                  <c:v>Training Program</c:v>
                </c:pt>
                <c:pt idx="2">
                  <c:v>Economically Inactive</c:v>
                </c:pt>
                <c:pt idx="3">
                  <c:v>Part-time working</c:v>
                </c:pt>
              </c:strCache>
            </c:strRef>
          </c:cat>
          <c:val>
            <c:numRef>
              <c:f>'QTR1'!$C$8:$C$11</c:f>
              <c:numCache>
                <c:formatCode>0.00</c:formatCode>
                <c:ptCount val="4"/>
                <c:pt idx="0">
                  <c:v>23069065.593910247</c:v>
                </c:pt>
                <c:pt idx="1">
                  <c:v>520814.3949999999</c:v>
                </c:pt>
                <c:pt idx="2">
                  <c:v>9797581.3176282085</c:v>
                </c:pt>
                <c:pt idx="3">
                  <c:v>3072272.8871153854</c:v>
                </c:pt>
              </c:numCache>
            </c:numRef>
          </c:val>
          <c:smooth val="0"/>
          <c:extLst>
            <c:ext xmlns:c16="http://schemas.microsoft.com/office/drawing/2014/chart" uri="{C3380CC4-5D6E-409C-BE32-E72D297353CC}">
              <c16:uniqueId val="{00000000-4C75-41A3-9BB8-6DA66867C6C0}"/>
            </c:ext>
          </c:extLst>
        </c:ser>
        <c:dLbls>
          <c:showLegendKey val="0"/>
          <c:showVal val="0"/>
          <c:showCatName val="0"/>
          <c:showSerName val="0"/>
          <c:showPercent val="0"/>
          <c:showBubbleSize val="0"/>
        </c:dLbls>
        <c:smooth val="0"/>
        <c:axId val="528196024"/>
        <c:axId val="528198264"/>
      </c:lineChart>
      <c:catAx>
        <c:axId val="528196024"/>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528198264"/>
        <c:crosses val="autoZero"/>
        <c:auto val="1"/>
        <c:lblAlgn val="ctr"/>
        <c:lblOffset val="100"/>
        <c:noMultiLvlLbl val="0"/>
      </c:catAx>
      <c:valAx>
        <c:axId val="528198264"/>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28196024"/>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Total</a:t>
            </a:r>
            <a:r>
              <a:rPr lang="en-US" baseline="0"/>
              <a:t> income</a:t>
            </a:r>
            <a:endParaRPr lang="en-US"/>
          </a:p>
        </c:rich>
      </c:tx>
      <c:layout>
        <c:manualLayout>
          <c:xMode val="edge"/>
          <c:yMode val="edge"/>
          <c:x val="1.9862614947673798E-2"/>
          <c:y val="3.3622375826742032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2979628044599393E-2"/>
          <c:y val="0.2444790563822393"/>
          <c:w val="0.82493868202502241"/>
          <c:h val="0.64858612596121834"/>
        </c:manualLayout>
      </c:layout>
      <c:pie3DChart>
        <c:varyColors val="1"/>
        <c:ser>
          <c:idx val="0"/>
          <c:order val="0"/>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5D1A-4375-AFE4-8FAAE69D6884}"/>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5D1A-4375-AFE4-8FAAE69D6884}"/>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5D1A-4375-AFE4-8FAAE69D6884}"/>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5D1A-4375-AFE4-8FAAE69D6884}"/>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5D1A-4375-AFE4-8FAAE69D6884}"/>
              </c:ext>
            </c:extLst>
          </c:dPt>
          <c:dLbls>
            <c:dLbl>
              <c:idx val="0"/>
              <c:layout>
                <c:manualLayout>
                  <c:x val="-4.7097864082414162E-2"/>
                  <c:y val="-1.120739370294494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D1A-4375-AFE4-8FAAE69D6884}"/>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2-5D1A-4375-AFE4-8FAAE69D6884}"/>
                </c:ext>
              </c:extLst>
            </c:dLbl>
            <c:dLbl>
              <c:idx val="2"/>
              <c:layout>
                <c:manualLayout>
                  <c:x val="-2.2693800589752909E-3"/>
                  <c:y val="2.982671150328583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D1A-4375-AFE4-8FAAE69D6884}"/>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4-5D1A-4375-AFE4-8FAAE69D6884}"/>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5D1A-4375-AFE4-8FAAE69D6884}"/>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'QTR2'!$B$12:$B$16</c:f>
              <c:strCache>
                <c:ptCount val="5"/>
                <c:pt idx="0">
                  <c:v>Intermediate Occupation</c:v>
                </c:pt>
                <c:pt idx="1">
                  <c:v>Long Term Unemployed</c:v>
                </c:pt>
                <c:pt idx="2">
                  <c:v>Managerial or professional</c:v>
                </c:pt>
                <c:pt idx="3">
                  <c:v>Routine or Manual</c:v>
                </c:pt>
                <c:pt idx="4">
                  <c:v>Not classified</c:v>
                </c:pt>
              </c:strCache>
            </c:strRef>
          </c:cat>
          <c:val>
            <c:numRef>
              <c:f>'QTR2'!$C$12:$C$16</c:f>
              <c:numCache>
                <c:formatCode>General</c:formatCode>
                <c:ptCount val="5"/>
                <c:pt idx="0">
                  <c:v>4907653.1585897459</c:v>
                </c:pt>
                <c:pt idx="1">
                  <c:v>841298.4674999998</c:v>
                </c:pt>
                <c:pt idx="2">
                  <c:v>16450868.153333347</c:v>
                </c:pt>
                <c:pt idx="3">
                  <c:v>6262501.5491025597</c:v>
                </c:pt>
                <c:pt idx="4">
                  <c:v>7997412.8651282005</c:v>
                </c:pt>
              </c:numCache>
            </c:numRef>
          </c:val>
          <c:extLst>
            <c:ext xmlns:c16="http://schemas.microsoft.com/office/drawing/2014/chart" uri="{C3380CC4-5D6E-409C-BE32-E72D297353CC}">
              <c16:uniqueId val="{00000000-5D1A-4375-AFE4-8FAAE69D6884}"/>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63500">
        <a:schemeClr val="accent1">
          <a:satMod val="175000"/>
          <a:alpha val="40000"/>
        </a:schemeClr>
      </a:glow>
      <a:outerShdw blurRad="50800" dist="88900" dir="18960000" algn="b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vs Economic Position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EMPLOYMENT!$D$7</c:f>
              <c:strCache>
                <c:ptCount val="1"/>
                <c:pt idx="0">
                  <c:v>Full-time working</c:v>
                </c:pt>
              </c:strCache>
            </c:strRef>
          </c:tx>
          <c:spPr>
            <a:solidFill>
              <a:schemeClr val="accent1"/>
            </a:solidFill>
            <a:ln>
              <a:noFill/>
            </a:ln>
            <a:effectLst/>
            <a:sp3d/>
          </c:spPr>
          <c:invertIfNegative val="0"/>
          <c:cat>
            <c:strRef>
              <c:f>EMPLOYMENT!$C$8:$C$18</c:f>
              <c:strCache>
                <c:ptCount val="11"/>
                <c:pt idx="0">
                  <c:v>Scotland</c:v>
                </c:pt>
                <c:pt idx="1">
                  <c:v>North West and Merseyside</c:v>
                </c:pt>
                <c:pt idx="2">
                  <c:v>Wales</c:v>
                </c:pt>
                <c:pt idx="3">
                  <c:v>South East</c:v>
                </c:pt>
                <c:pt idx="4">
                  <c:v>London</c:v>
                </c:pt>
                <c:pt idx="5">
                  <c:v>Eastern</c:v>
                </c:pt>
                <c:pt idx="6">
                  <c:v>Midlands</c:v>
                </c:pt>
                <c:pt idx="7">
                  <c:v>North East</c:v>
                </c:pt>
                <c:pt idx="8">
                  <c:v>Northern Ireland</c:v>
                </c:pt>
                <c:pt idx="9">
                  <c:v>South West</c:v>
                </c:pt>
                <c:pt idx="10">
                  <c:v>Yorkshire and the Humber</c:v>
                </c:pt>
              </c:strCache>
            </c:strRef>
          </c:cat>
          <c:val>
            <c:numRef>
              <c:f>EMPLOYMENT!$D$8:$D$18</c:f>
              <c:numCache>
                <c:formatCode>General</c:formatCode>
                <c:ptCount val="11"/>
                <c:pt idx="0">
                  <c:v>73</c:v>
                </c:pt>
                <c:pt idx="1">
                  <c:v>107</c:v>
                </c:pt>
                <c:pt idx="2">
                  <c:v>44</c:v>
                </c:pt>
                <c:pt idx="3">
                  <c:v>137</c:v>
                </c:pt>
                <c:pt idx="4">
                  <c:v>91</c:v>
                </c:pt>
                <c:pt idx="5">
                  <c:v>87</c:v>
                </c:pt>
                <c:pt idx="6">
                  <c:v>145</c:v>
                </c:pt>
                <c:pt idx="7">
                  <c:v>50</c:v>
                </c:pt>
                <c:pt idx="8">
                  <c:v>24</c:v>
                </c:pt>
                <c:pt idx="9">
                  <c:v>87</c:v>
                </c:pt>
                <c:pt idx="10">
                  <c:v>81</c:v>
                </c:pt>
              </c:numCache>
            </c:numRef>
          </c:val>
          <c:extLst>
            <c:ext xmlns:c16="http://schemas.microsoft.com/office/drawing/2014/chart" uri="{C3380CC4-5D6E-409C-BE32-E72D297353CC}">
              <c16:uniqueId val="{00000000-5E35-43A9-B126-8AC52A87083D}"/>
            </c:ext>
          </c:extLst>
        </c:ser>
        <c:ser>
          <c:idx val="1"/>
          <c:order val="1"/>
          <c:tx>
            <c:strRef>
              <c:f>EMPLOYMENT!$E$7</c:f>
              <c:strCache>
                <c:ptCount val="1"/>
                <c:pt idx="0">
                  <c:v>Training Program</c:v>
                </c:pt>
              </c:strCache>
            </c:strRef>
          </c:tx>
          <c:spPr>
            <a:solidFill>
              <a:schemeClr val="accent2"/>
            </a:solidFill>
            <a:ln>
              <a:noFill/>
            </a:ln>
            <a:effectLst/>
            <a:sp3d/>
          </c:spPr>
          <c:invertIfNegative val="0"/>
          <c:cat>
            <c:strRef>
              <c:f>EMPLOYMENT!$C$8:$C$18</c:f>
              <c:strCache>
                <c:ptCount val="11"/>
                <c:pt idx="0">
                  <c:v>Scotland</c:v>
                </c:pt>
                <c:pt idx="1">
                  <c:v>North West and Merseyside</c:v>
                </c:pt>
                <c:pt idx="2">
                  <c:v>Wales</c:v>
                </c:pt>
                <c:pt idx="3">
                  <c:v>South East</c:v>
                </c:pt>
                <c:pt idx="4">
                  <c:v>London</c:v>
                </c:pt>
                <c:pt idx="5">
                  <c:v>Eastern</c:v>
                </c:pt>
                <c:pt idx="6">
                  <c:v>Midlands</c:v>
                </c:pt>
                <c:pt idx="7">
                  <c:v>North East</c:v>
                </c:pt>
                <c:pt idx="8">
                  <c:v>Northern Ireland</c:v>
                </c:pt>
                <c:pt idx="9">
                  <c:v>South West</c:v>
                </c:pt>
                <c:pt idx="10">
                  <c:v>Yorkshire and the Humber</c:v>
                </c:pt>
              </c:strCache>
            </c:strRef>
          </c:cat>
          <c:val>
            <c:numRef>
              <c:f>EMPLOYMENT!$E$8:$E$18</c:f>
              <c:numCache>
                <c:formatCode>General</c:formatCode>
                <c:ptCount val="11"/>
                <c:pt idx="0">
                  <c:v>2</c:v>
                </c:pt>
                <c:pt idx="1">
                  <c:v>5</c:v>
                </c:pt>
                <c:pt idx="2">
                  <c:v>1</c:v>
                </c:pt>
                <c:pt idx="3">
                  <c:v>5</c:v>
                </c:pt>
                <c:pt idx="4">
                  <c:v>8</c:v>
                </c:pt>
                <c:pt idx="5">
                  <c:v>6</c:v>
                </c:pt>
                <c:pt idx="6">
                  <c:v>13</c:v>
                </c:pt>
                <c:pt idx="7">
                  <c:v>8</c:v>
                </c:pt>
                <c:pt idx="8">
                  <c:v>3</c:v>
                </c:pt>
                <c:pt idx="9">
                  <c:v>3</c:v>
                </c:pt>
                <c:pt idx="10">
                  <c:v>6</c:v>
                </c:pt>
              </c:numCache>
            </c:numRef>
          </c:val>
          <c:extLst>
            <c:ext xmlns:c16="http://schemas.microsoft.com/office/drawing/2014/chart" uri="{C3380CC4-5D6E-409C-BE32-E72D297353CC}">
              <c16:uniqueId val="{00000001-5E35-43A9-B126-8AC52A87083D}"/>
            </c:ext>
          </c:extLst>
        </c:ser>
        <c:ser>
          <c:idx val="2"/>
          <c:order val="2"/>
          <c:tx>
            <c:strRef>
              <c:f>EMPLOYMENT!$F$7</c:f>
              <c:strCache>
                <c:ptCount val="1"/>
                <c:pt idx="0">
                  <c:v>Economically Inactive</c:v>
                </c:pt>
              </c:strCache>
            </c:strRef>
          </c:tx>
          <c:spPr>
            <a:solidFill>
              <a:schemeClr val="accent3"/>
            </a:solidFill>
            <a:ln>
              <a:noFill/>
            </a:ln>
            <a:effectLst/>
            <a:sp3d/>
          </c:spPr>
          <c:invertIfNegative val="0"/>
          <c:cat>
            <c:strRef>
              <c:f>EMPLOYMENT!$C$8:$C$18</c:f>
              <c:strCache>
                <c:ptCount val="11"/>
                <c:pt idx="0">
                  <c:v>Scotland</c:v>
                </c:pt>
                <c:pt idx="1">
                  <c:v>North West and Merseyside</c:v>
                </c:pt>
                <c:pt idx="2">
                  <c:v>Wales</c:v>
                </c:pt>
                <c:pt idx="3">
                  <c:v>South East</c:v>
                </c:pt>
                <c:pt idx="4">
                  <c:v>London</c:v>
                </c:pt>
                <c:pt idx="5">
                  <c:v>Eastern</c:v>
                </c:pt>
                <c:pt idx="6">
                  <c:v>Midlands</c:v>
                </c:pt>
                <c:pt idx="7">
                  <c:v>North East</c:v>
                </c:pt>
                <c:pt idx="8">
                  <c:v>Northern Ireland</c:v>
                </c:pt>
                <c:pt idx="9">
                  <c:v>South West</c:v>
                </c:pt>
                <c:pt idx="10">
                  <c:v>Yorkshire and the Humber</c:v>
                </c:pt>
              </c:strCache>
            </c:strRef>
          </c:cat>
          <c:val>
            <c:numRef>
              <c:f>EMPLOYMENT!$F$8:$F$18</c:f>
              <c:numCache>
                <c:formatCode>General</c:formatCode>
                <c:ptCount val="11"/>
                <c:pt idx="0">
                  <c:v>67</c:v>
                </c:pt>
                <c:pt idx="1">
                  <c:v>102</c:v>
                </c:pt>
                <c:pt idx="2">
                  <c:v>41</c:v>
                </c:pt>
                <c:pt idx="3">
                  <c:v>98</c:v>
                </c:pt>
                <c:pt idx="4">
                  <c:v>65</c:v>
                </c:pt>
                <c:pt idx="5">
                  <c:v>71</c:v>
                </c:pt>
                <c:pt idx="6">
                  <c:v>140</c:v>
                </c:pt>
                <c:pt idx="7">
                  <c:v>39</c:v>
                </c:pt>
                <c:pt idx="8">
                  <c:v>27</c:v>
                </c:pt>
                <c:pt idx="9">
                  <c:v>49</c:v>
                </c:pt>
                <c:pt idx="10">
                  <c:v>67</c:v>
                </c:pt>
              </c:numCache>
            </c:numRef>
          </c:val>
          <c:extLst>
            <c:ext xmlns:c16="http://schemas.microsoft.com/office/drawing/2014/chart" uri="{C3380CC4-5D6E-409C-BE32-E72D297353CC}">
              <c16:uniqueId val="{00000002-5E35-43A9-B126-8AC52A87083D}"/>
            </c:ext>
          </c:extLst>
        </c:ser>
        <c:ser>
          <c:idx val="3"/>
          <c:order val="3"/>
          <c:tx>
            <c:strRef>
              <c:f>EMPLOYMENT!$G$7</c:f>
              <c:strCache>
                <c:ptCount val="1"/>
                <c:pt idx="0">
                  <c:v>Part-time working</c:v>
                </c:pt>
              </c:strCache>
            </c:strRef>
          </c:tx>
          <c:spPr>
            <a:solidFill>
              <a:schemeClr val="accent4"/>
            </a:solidFill>
            <a:ln>
              <a:noFill/>
            </a:ln>
            <a:effectLst/>
            <a:sp3d/>
          </c:spPr>
          <c:invertIfNegative val="0"/>
          <c:cat>
            <c:strRef>
              <c:f>EMPLOYMENT!$C$8:$C$18</c:f>
              <c:strCache>
                <c:ptCount val="11"/>
                <c:pt idx="0">
                  <c:v>Scotland</c:v>
                </c:pt>
                <c:pt idx="1">
                  <c:v>North West and Merseyside</c:v>
                </c:pt>
                <c:pt idx="2">
                  <c:v>Wales</c:v>
                </c:pt>
                <c:pt idx="3">
                  <c:v>South East</c:v>
                </c:pt>
                <c:pt idx="4">
                  <c:v>London</c:v>
                </c:pt>
                <c:pt idx="5">
                  <c:v>Eastern</c:v>
                </c:pt>
                <c:pt idx="6">
                  <c:v>Midlands</c:v>
                </c:pt>
                <c:pt idx="7">
                  <c:v>North East</c:v>
                </c:pt>
                <c:pt idx="8">
                  <c:v>Northern Ireland</c:v>
                </c:pt>
                <c:pt idx="9">
                  <c:v>South West</c:v>
                </c:pt>
                <c:pt idx="10">
                  <c:v>Yorkshire and the Humber</c:v>
                </c:pt>
              </c:strCache>
            </c:strRef>
          </c:cat>
          <c:val>
            <c:numRef>
              <c:f>EMPLOYMENT!$G$8:$G$18</c:f>
              <c:numCache>
                <c:formatCode>General</c:formatCode>
                <c:ptCount val="11"/>
                <c:pt idx="0">
                  <c:v>15</c:v>
                </c:pt>
                <c:pt idx="1">
                  <c:v>27</c:v>
                </c:pt>
                <c:pt idx="2">
                  <c:v>6</c:v>
                </c:pt>
                <c:pt idx="3">
                  <c:v>22</c:v>
                </c:pt>
                <c:pt idx="4">
                  <c:v>21</c:v>
                </c:pt>
                <c:pt idx="5">
                  <c:v>17</c:v>
                </c:pt>
                <c:pt idx="6">
                  <c:v>36</c:v>
                </c:pt>
                <c:pt idx="7">
                  <c:v>9</c:v>
                </c:pt>
                <c:pt idx="8">
                  <c:v>3</c:v>
                </c:pt>
                <c:pt idx="9">
                  <c:v>17</c:v>
                </c:pt>
                <c:pt idx="10">
                  <c:v>14</c:v>
                </c:pt>
              </c:numCache>
            </c:numRef>
          </c:val>
          <c:extLst>
            <c:ext xmlns:c16="http://schemas.microsoft.com/office/drawing/2014/chart" uri="{C3380CC4-5D6E-409C-BE32-E72D297353CC}">
              <c16:uniqueId val="{00000003-5E35-43A9-B126-8AC52A87083D}"/>
            </c:ext>
          </c:extLst>
        </c:ser>
        <c:dLbls>
          <c:showLegendKey val="0"/>
          <c:showVal val="0"/>
          <c:showCatName val="0"/>
          <c:showSerName val="0"/>
          <c:showPercent val="0"/>
          <c:showBubbleSize val="0"/>
        </c:dLbls>
        <c:gapWidth val="150"/>
        <c:shape val="box"/>
        <c:axId val="507928696"/>
        <c:axId val="507930296"/>
        <c:axId val="0"/>
      </c:bar3DChart>
      <c:catAx>
        <c:axId val="507928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930296"/>
        <c:crosses val="autoZero"/>
        <c:auto val="1"/>
        <c:lblAlgn val="ctr"/>
        <c:lblOffset val="100"/>
        <c:noMultiLvlLbl val="0"/>
      </c:catAx>
      <c:valAx>
        <c:axId val="507930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928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88900" dir="18900000" algn="b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Project.xlsx]EMPLOYMENT!PivotTable1</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PERCENTAGE</a:t>
            </a:r>
            <a:r>
              <a:rPr lang="en-US" baseline="0"/>
              <a:t> OF EMPLOYMENT</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pivotFmt>
      <c:pivotFmt>
        <c:idx val="2"/>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pivotFmt>
      <c:pivotFmt>
        <c:idx val="3"/>
        <c:spPr>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pivotFmt>
    </c:pivotFmts>
    <c:plotArea>
      <c:layout/>
      <c:lineChart>
        <c:grouping val="standard"/>
        <c:varyColors val="0"/>
        <c:ser>
          <c:idx val="0"/>
          <c:order val="0"/>
          <c:tx>
            <c:strRef>
              <c:f>EMPLOYMENT!$D$21:$D$22</c:f>
              <c:strCache>
                <c:ptCount val="1"/>
                <c:pt idx="0">
                  <c:v>Economically Inactive</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EMPLOYMENT!$C$23:$C$34</c:f>
              <c:strCache>
                <c:ptCount val="11"/>
                <c:pt idx="0">
                  <c:v>Eastern</c:v>
                </c:pt>
                <c:pt idx="1">
                  <c:v>London</c:v>
                </c:pt>
                <c:pt idx="2">
                  <c:v>Midlands</c:v>
                </c:pt>
                <c:pt idx="3">
                  <c:v>North East</c:v>
                </c:pt>
                <c:pt idx="4">
                  <c:v>North West and Merseyside</c:v>
                </c:pt>
                <c:pt idx="5">
                  <c:v>Northern Ireland</c:v>
                </c:pt>
                <c:pt idx="6">
                  <c:v>Scotland</c:v>
                </c:pt>
                <c:pt idx="7">
                  <c:v>South East</c:v>
                </c:pt>
                <c:pt idx="8">
                  <c:v>South West</c:v>
                </c:pt>
                <c:pt idx="9">
                  <c:v>Wales</c:v>
                </c:pt>
                <c:pt idx="10">
                  <c:v>Yorkshire and the Humber</c:v>
                </c:pt>
              </c:strCache>
            </c:strRef>
          </c:cat>
          <c:val>
            <c:numRef>
              <c:f>EMPLOYMENT!$D$23:$D$34</c:f>
              <c:numCache>
                <c:formatCode>0.00%</c:formatCode>
                <c:ptCount val="11"/>
                <c:pt idx="0">
                  <c:v>0.39226519337016574</c:v>
                </c:pt>
                <c:pt idx="1">
                  <c:v>0.35135135135135137</c:v>
                </c:pt>
                <c:pt idx="2">
                  <c:v>0.41916167664670656</c:v>
                </c:pt>
                <c:pt idx="3">
                  <c:v>0.36792452830188677</c:v>
                </c:pt>
                <c:pt idx="4">
                  <c:v>0.42323651452282157</c:v>
                </c:pt>
                <c:pt idx="5">
                  <c:v>0.47368421052631576</c:v>
                </c:pt>
                <c:pt idx="6">
                  <c:v>0.42675159235668791</c:v>
                </c:pt>
                <c:pt idx="7">
                  <c:v>0.37404580152671757</c:v>
                </c:pt>
                <c:pt idx="8">
                  <c:v>0.3141025641025641</c:v>
                </c:pt>
                <c:pt idx="9">
                  <c:v>0.44565217391304346</c:v>
                </c:pt>
                <c:pt idx="10">
                  <c:v>0.39880952380952384</c:v>
                </c:pt>
              </c:numCache>
            </c:numRef>
          </c:val>
          <c:smooth val="0"/>
          <c:extLst>
            <c:ext xmlns:c16="http://schemas.microsoft.com/office/drawing/2014/chart" uri="{C3380CC4-5D6E-409C-BE32-E72D297353CC}">
              <c16:uniqueId val="{00000000-22A3-4CD3-8BE2-73ED11D8EC03}"/>
            </c:ext>
          </c:extLst>
        </c:ser>
        <c:ser>
          <c:idx val="1"/>
          <c:order val="1"/>
          <c:tx>
            <c:strRef>
              <c:f>EMPLOYMENT!$E$21:$E$22</c:f>
              <c:strCache>
                <c:ptCount val="1"/>
                <c:pt idx="0">
                  <c:v>Full-time working</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EMPLOYMENT!$C$23:$C$34</c:f>
              <c:strCache>
                <c:ptCount val="11"/>
                <c:pt idx="0">
                  <c:v>Eastern</c:v>
                </c:pt>
                <c:pt idx="1">
                  <c:v>London</c:v>
                </c:pt>
                <c:pt idx="2">
                  <c:v>Midlands</c:v>
                </c:pt>
                <c:pt idx="3">
                  <c:v>North East</c:v>
                </c:pt>
                <c:pt idx="4">
                  <c:v>North West and Merseyside</c:v>
                </c:pt>
                <c:pt idx="5">
                  <c:v>Northern Ireland</c:v>
                </c:pt>
                <c:pt idx="6">
                  <c:v>Scotland</c:v>
                </c:pt>
                <c:pt idx="7">
                  <c:v>South East</c:v>
                </c:pt>
                <c:pt idx="8">
                  <c:v>South West</c:v>
                </c:pt>
                <c:pt idx="9">
                  <c:v>Wales</c:v>
                </c:pt>
                <c:pt idx="10">
                  <c:v>Yorkshire and the Humber</c:v>
                </c:pt>
              </c:strCache>
            </c:strRef>
          </c:cat>
          <c:val>
            <c:numRef>
              <c:f>EMPLOYMENT!$E$23:$E$34</c:f>
              <c:numCache>
                <c:formatCode>0.00%</c:formatCode>
                <c:ptCount val="11"/>
                <c:pt idx="0">
                  <c:v>0.48066298342541436</c:v>
                </c:pt>
                <c:pt idx="1">
                  <c:v>0.49189189189189192</c:v>
                </c:pt>
                <c:pt idx="2">
                  <c:v>0.43413173652694609</c:v>
                </c:pt>
                <c:pt idx="3">
                  <c:v>0.47169811320754718</c:v>
                </c:pt>
                <c:pt idx="4">
                  <c:v>0.44398340248962653</c:v>
                </c:pt>
                <c:pt idx="5">
                  <c:v>0.42105263157894735</c:v>
                </c:pt>
                <c:pt idx="6">
                  <c:v>0.46496815286624205</c:v>
                </c:pt>
                <c:pt idx="7">
                  <c:v>0.52290076335877866</c:v>
                </c:pt>
                <c:pt idx="8">
                  <c:v>0.55769230769230771</c:v>
                </c:pt>
                <c:pt idx="9">
                  <c:v>0.47826086956521741</c:v>
                </c:pt>
                <c:pt idx="10">
                  <c:v>0.48214285714285715</c:v>
                </c:pt>
              </c:numCache>
            </c:numRef>
          </c:val>
          <c:smooth val="0"/>
          <c:extLst>
            <c:ext xmlns:c16="http://schemas.microsoft.com/office/drawing/2014/chart" uri="{C3380CC4-5D6E-409C-BE32-E72D297353CC}">
              <c16:uniqueId val="{00000001-22A3-4CD3-8BE2-73ED11D8EC03}"/>
            </c:ext>
          </c:extLst>
        </c:ser>
        <c:ser>
          <c:idx val="2"/>
          <c:order val="2"/>
          <c:tx>
            <c:strRef>
              <c:f>EMPLOYMENT!$F$21:$F$22</c:f>
              <c:strCache>
                <c:ptCount val="1"/>
                <c:pt idx="0">
                  <c:v>Part-time working</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EMPLOYMENT!$C$23:$C$34</c:f>
              <c:strCache>
                <c:ptCount val="11"/>
                <c:pt idx="0">
                  <c:v>Eastern</c:v>
                </c:pt>
                <c:pt idx="1">
                  <c:v>London</c:v>
                </c:pt>
                <c:pt idx="2">
                  <c:v>Midlands</c:v>
                </c:pt>
                <c:pt idx="3">
                  <c:v>North East</c:v>
                </c:pt>
                <c:pt idx="4">
                  <c:v>North West and Merseyside</c:v>
                </c:pt>
                <c:pt idx="5">
                  <c:v>Northern Ireland</c:v>
                </c:pt>
                <c:pt idx="6">
                  <c:v>Scotland</c:v>
                </c:pt>
                <c:pt idx="7">
                  <c:v>South East</c:v>
                </c:pt>
                <c:pt idx="8">
                  <c:v>South West</c:v>
                </c:pt>
                <c:pt idx="9">
                  <c:v>Wales</c:v>
                </c:pt>
                <c:pt idx="10">
                  <c:v>Yorkshire and the Humber</c:v>
                </c:pt>
              </c:strCache>
            </c:strRef>
          </c:cat>
          <c:val>
            <c:numRef>
              <c:f>EMPLOYMENT!$F$23:$F$34</c:f>
              <c:numCache>
                <c:formatCode>0.00%</c:formatCode>
                <c:ptCount val="11"/>
                <c:pt idx="0">
                  <c:v>9.3922651933701654E-2</c:v>
                </c:pt>
                <c:pt idx="1">
                  <c:v>0.11351351351351352</c:v>
                </c:pt>
                <c:pt idx="2">
                  <c:v>0.10778443113772455</c:v>
                </c:pt>
                <c:pt idx="3">
                  <c:v>8.4905660377358486E-2</c:v>
                </c:pt>
                <c:pt idx="4">
                  <c:v>0.11203319502074689</c:v>
                </c:pt>
                <c:pt idx="5">
                  <c:v>5.2631578947368418E-2</c:v>
                </c:pt>
                <c:pt idx="6">
                  <c:v>9.5541401273885357E-2</c:v>
                </c:pt>
                <c:pt idx="7">
                  <c:v>8.3969465648854963E-2</c:v>
                </c:pt>
                <c:pt idx="8">
                  <c:v>0.10897435897435898</c:v>
                </c:pt>
                <c:pt idx="9">
                  <c:v>6.5217391304347824E-2</c:v>
                </c:pt>
                <c:pt idx="10">
                  <c:v>8.3333333333333329E-2</c:v>
                </c:pt>
              </c:numCache>
            </c:numRef>
          </c:val>
          <c:smooth val="0"/>
          <c:extLst>
            <c:ext xmlns:c16="http://schemas.microsoft.com/office/drawing/2014/chart" uri="{C3380CC4-5D6E-409C-BE32-E72D297353CC}">
              <c16:uniqueId val="{00000002-22A3-4CD3-8BE2-73ED11D8EC03}"/>
            </c:ext>
          </c:extLst>
        </c:ser>
        <c:ser>
          <c:idx val="3"/>
          <c:order val="3"/>
          <c:tx>
            <c:strRef>
              <c:f>EMPLOYMENT!$G$21:$G$22</c:f>
              <c:strCache>
                <c:ptCount val="1"/>
                <c:pt idx="0">
                  <c:v>Training Program</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EMPLOYMENT!$C$23:$C$34</c:f>
              <c:strCache>
                <c:ptCount val="11"/>
                <c:pt idx="0">
                  <c:v>Eastern</c:v>
                </c:pt>
                <c:pt idx="1">
                  <c:v>London</c:v>
                </c:pt>
                <c:pt idx="2">
                  <c:v>Midlands</c:v>
                </c:pt>
                <c:pt idx="3">
                  <c:v>North East</c:v>
                </c:pt>
                <c:pt idx="4">
                  <c:v>North West and Merseyside</c:v>
                </c:pt>
                <c:pt idx="5">
                  <c:v>Northern Ireland</c:v>
                </c:pt>
                <c:pt idx="6">
                  <c:v>Scotland</c:v>
                </c:pt>
                <c:pt idx="7">
                  <c:v>South East</c:v>
                </c:pt>
                <c:pt idx="8">
                  <c:v>South West</c:v>
                </c:pt>
                <c:pt idx="9">
                  <c:v>Wales</c:v>
                </c:pt>
                <c:pt idx="10">
                  <c:v>Yorkshire and the Humber</c:v>
                </c:pt>
              </c:strCache>
            </c:strRef>
          </c:cat>
          <c:val>
            <c:numRef>
              <c:f>EMPLOYMENT!$G$23:$G$34</c:f>
              <c:numCache>
                <c:formatCode>0.00%</c:formatCode>
                <c:ptCount val="11"/>
                <c:pt idx="0">
                  <c:v>3.3149171270718231E-2</c:v>
                </c:pt>
                <c:pt idx="1">
                  <c:v>4.3243243243243246E-2</c:v>
                </c:pt>
                <c:pt idx="2">
                  <c:v>3.8922155688622756E-2</c:v>
                </c:pt>
                <c:pt idx="3">
                  <c:v>7.5471698113207544E-2</c:v>
                </c:pt>
                <c:pt idx="4">
                  <c:v>2.0746887966804978E-2</c:v>
                </c:pt>
                <c:pt idx="5">
                  <c:v>5.2631578947368418E-2</c:v>
                </c:pt>
                <c:pt idx="6">
                  <c:v>1.2738853503184714E-2</c:v>
                </c:pt>
                <c:pt idx="7">
                  <c:v>1.9083969465648856E-2</c:v>
                </c:pt>
                <c:pt idx="8">
                  <c:v>1.9230769230769232E-2</c:v>
                </c:pt>
                <c:pt idx="9">
                  <c:v>1.0869565217391304E-2</c:v>
                </c:pt>
                <c:pt idx="10">
                  <c:v>3.5714285714285712E-2</c:v>
                </c:pt>
              </c:numCache>
            </c:numRef>
          </c:val>
          <c:smooth val="0"/>
          <c:extLst>
            <c:ext xmlns:c16="http://schemas.microsoft.com/office/drawing/2014/chart" uri="{C3380CC4-5D6E-409C-BE32-E72D297353CC}">
              <c16:uniqueId val="{00000003-22A3-4CD3-8BE2-73ED11D8EC03}"/>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30576904"/>
        <c:axId val="630577224"/>
      </c:lineChart>
      <c:catAx>
        <c:axId val="63057690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30577224"/>
        <c:crosses val="autoZero"/>
        <c:auto val="1"/>
        <c:lblAlgn val="ctr"/>
        <c:lblOffset val="100"/>
        <c:noMultiLvlLbl val="0"/>
      </c:catAx>
      <c:valAx>
        <c:axId val="63057722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30576904"/>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a:outerShdw blurRad="50800" dist="88900" dir="18900000" algn="b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Project.xlsx]ADULT!PivotTable1</c:name>
    <c:fmtId val="0"/>
  </c:pivotSource>
  <c:chart>
    <c:autoTitleDeleted val="0"/>
    <c:pivotFmts>
      <c:pivotFmt>
        <c:idx val="0"/>
        <c:spPr>
          <a:solidFill>
            <a:srgbClr val="38572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4823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extLst>
        </c:dLbl>
      </c:pivotFmt>
      <c:pivotFmt>
        <c:idx val="2"/>
        <c:spPr>
          <a:solidFill>
            <a:srgbClr val="385723"/>
          </a:solidFill>
          <a:ln>
            <a:noFill/>
          </a:ln>
          <a:effectLst/>
        </c:spPr>
        <c:dLbl>
          <c:idx val="0"/>
          <c:layout>
            <c:manualLayout>
              <c:x val="-4.2475807742822093E-2"/>
              <c:y val="-1.1406568282639392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548235"/>
          </a:solidFill>
          <a:ln>
            <a:noFill/>
          </a:ln>
          <a:effectLst/>
        </c:spPr>
        <c:dLbl>
          <c:idx val="0"/>
          <c:layout>
            <c:manualLayout>
              <c:x val="3.9965252401599836E-2"/>
              <c:y val="1.48613706264653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4"/>
        <c:spPr>
          <a:solidFill>
            <a:srgbClr val="548235"/>
          </a:solidFill>
          <a:ln>
            <a:noFill/>
          </a:ln>
          <a:effectLst/>
        </c:spPr>
        <c:dLbl>
          <c:idx val="0"/>
          <c:layout>
            <c:manualLayout>
              <c:x val="-2.4963331421443539E-3"/>
              <c:y val="2.54555145539037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5"/>
        <c:spPr>
          <a:solidFill>
            <a:srgbClr val="548235"/>
          </a:solidFill>
          <a:ln>
            <a:noFill/>
          </a:ln>
          <a:effectLst/>
        </c:spPr>
        <c:dLbl>
          <c:idx val="0"/>
          <c:layout>
            <c:manualLayout>
              <c:x val="3.997470538688204E-2"/>
              <c:y val="3.10866461754321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6"/>
        <c:spPr>
          <a:solidFill>
            <a:srgbClr val="385723"/>
          </a:solidFill>
          <a:ln>
            <a:noFill/>
          </a:ln>
          <a:effectLst/>
        </c:spPr>
        <c:dLbl>
          <c:idx val="0"/>
          <c:layout>
            <c:manualLayout>
              <c:x val="-2.745966456358789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385723"/>
          </a:solidFill>
          <a:ln>
            <a:noFill/>
          </a:ln>
          <a:effectLst/>
        </c:spPr>
        <c:dLbl>
          <c:idx val="0"/>
          <c:layout>
            <c:manualLayout>
              <c:x val="-3.50154329831593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548235"/>
          </a:solidFill>
          <a:ln>
            <a:noFill/>
          </a:ln>
          <a:effectLst/>
        </c:spPr>
        <c:dLbl>
          <c:idx val="0"/>
          <c:layout>
            <c:manualLayout>
              <c:x val="1.2505511779699753E-2"/>
              <c:y val="-3.10719489241122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barChart>
        <c:barDir val="col"/>
        <c:grouping val="clustered"/>
        <c:varyColors val="0"/>
        <c:ser>
          <c:idx val="0"/>
          <c:order val="0"/>
          <c:tx>
            <c:strRef>
              <c:f>ADULT!$D$8:$D$9</c:f>
              <c:strCache>
                <c:ptCount val="1"/>
                <c:pt idx="0">
                  <c:v>Female</c:v>
                </c:pt>
              </c:strCache>
            </c:strRef>
          </c:tx>
          <c:spPr>
            <a:solidFill>
              <a:srgbClr val="385723"/>
            </a:solidFill>
            <a:ln>
              <a:noFill/>
            </a:ln>
            <a:effectLst/>
          </c:spPr>
          <c:invertIfNegative val="1"/>
          <c:dPt>
            <c:idx val="0"/>
            <c:invertIfNegative val="1"/>
            <c:bubble3D val="0"/>
            <c:spPr>
              <a:solidFill>
                <a:srgbClr val="385723"/>
              </a:solidFill>
              <a:ln>
                <a:noFill/>
              </a:ln>
              <a:effectLst/>
            </c:spPr>
            <c:extLst>
              <c:ext xmlns:c16="http://schemas.microsoft.com/office/drawing/2014/chart" uri="{C3380CC4-5D6E-409C-BE32-E72D297353CC}">
                <c16:uniqueId val="{00000002-14A0-4994-B8DE-1304BA4D5142}"/>
              </c:ext>
            </c:extLst>
          </c:dPt>
          <c:dPt>
            <c:idx val="2"/>
            <c:invertIfNegative val="1"/>
            <c:bubble3D val="0"/>
            <c:spPr>
              <a:solidFill>
                <a:srgbClr val="385723"/>
              </a:solidFill>
              <a:ln>
                <a:noFill/>
              </a:ln>
              <a:effectLst/>
            </c:spPr>
            <c:extLst>
              <c:ext xmlns:c16="http://schemas.microsoft.com/office/drawing/2014/chart" uri="{C3380CC4-5D6E-409C-BE32-E72D297353CC}">
                <c16:uniqueId val="{00000000-B757-407C-BF02-401F4BAA4CE0}"/>
              </c:ext>
            </c:extLst>
          </c:dPt>
          <c:dPt>
            <c:idx val="3"/>
            <c:invertIfNegative val="1"/>
            <c:bubble3D val="0"/>
            <c:spPr>
              <a:solidFill>
                <a:srgbClr val="385723"/>
              </a:solidFill>
              <a:ln>
                <a:noFill/>
              </a:ln>
              <a:effectLst/>
            </c:spPr>
            <c:extLst>
              <c:ext xmlns:c16="http://schemas.microsoft.com/office/drawing/2014/chart" uri="{C3380CC4-5D6E-409C-BE32-E72D297353CC}">
                <c16:uniqueId val="{00000006-14A0-4994-B8DE-1304BA4D5142}"/>
              </c:ext>
            </c:extLst>
          </c:dPt>
          <c:dLbls>
            <c:dLbl>
              <c:idx val="0"/>
              <c:layout>
                <c:manualLayout>
                  <c:x val="-4.2475807742822093E-2"/>
                  <c:y val="-1.1406568282639392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4A0-4994-B8DE-1304BA4D5142}"/>
                </c:ext>
              </c:extLst>
            </c:dLbl>
            <c:dLbl>
              <c:idx val="2"/>
              <c:layout>
                <c:manualLayout>
                  <c:x val="-3.50154329831593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757-407C-BF02-401F4BAA4CE0}"/>
                </c:ext>
              </c:extLst>
            </c:dLbl>
            <c:dLbl>
              <c:idx val="3"/>
              <c:layout>
                <c:manualLayout>
                  <c:x val="-2.7459664563587897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4A0-4994-B8DE-1304BA4D514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ADULT!$C$10:$C$14</c:f>
              <c:strCache>
                <c:ptCount val="4"/>
                <c:pt idx="0">
                  <c:v>1</c:v>
                </c:pt>
                <c:pt idx="1">
                  <c:v>2</c:v>
                </c:pt>
                <c:pt idx="2">
                  <c:v>3</c:v>
                </c:pt>
                <c:pt idx="3">
                  <c:v>4</c:v>
                </c:pt>
              </c:strCache>
            </c:strRef>
          </c:cat>
          <c:val>
            <c:numRef>
              <c:f>ADULT!$D$10:$D$14</c:f>
              <c:numCache>
                <c:formatCode>General</c:formatCode>
                <c:ptCount val="4"/>
                <c:pt idx="0">
                  <c:v>582224.74249999982</c:v>
                </c:pt>
                <c:pt idx="1">
                  <c:v>444930.35749999993</c:v>
                </c:pt>
                <c:pt idx="2">
                  <c:v>24259.08</c:v>
                </c:pt>
                <c:pt idx="3">
                  <c:v>43723.69</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14A0-4994-B8DE-1304BA4D5142}"/>
            </c:ext>
          </c:extLst>
        </c:ser>
        <c:ser>
          <c:idx val="1"/>
          <c:order val="1"/>
          <c:tx>
            <c:strRef>
              <c:f>ADULT!$E$8:$E$9</c:f>
              <c:strCache>
                <c:ptCount val="1"/>
                <c:pt idx="0">
                  <c:v>Male</c:v>
                </c:pt>
              </c:strCache>
            </c:strRef>
          </c:tx>
          <c:spPr>
            <a:solidFill>
              <a:srgbClr val="548235"/>
            </a:solidFill>
            <a:ln>
              <a:noFill/>
            </a:ln>
            <a:effectLst/>
          </c:spPr>
          <c:invertIfNegative val="0"/>
          <c:dPt>
            <c:idx val="0"/>
            <c:invertIfNegative val="0"/>
            <c:bubble3D val="0"/>
            <c:spPr>
              <a:solidFill>
                <a:srgbClr val="548235"/>
              </a:solidFill>
              <a:ln>
                <a:noFill/>
              </a:ln>
              <a:effectLst/>
            </c:spPr>
            <c:extLst>
              <c:ext xmlns:c16="http://schemas.microsoft.com/office/drawing/2014/chart" uri="{C3380CC4-5D6E-409C-BE32-E72D297353CC}">
                <c16:uniqueId val="{00000007-CCD1-4160-BD0E-CA32558209ED}"/>
              </c:ext>
            </c:extLst>
          </c:dPt>
          <c:dPt>
            <c:idx val="1"/>
            <c:invertIfNegative val="0"/>
            <c:bubble3D val="0"/>
            <c:spPr>
              <a:solidFill>
                <a:srgbClr val="548235"/>
              </a:solidFill>
              <a:ln>
                <a:noFill/>
              </a:ln>
              <a:effectLst/>
            </c:spPr>
            <c:extLst>
              <c:ext xmlns:c16="http://schemas.microsoft.com/office/drawing/2014/chart" uri="{C3380CC4-5D6E-409C-BE32-E72D297353CC}">
                <c16:uniqueId val="{00000009-CCD1-4160-BD0E-CA32558209ED}"/>
              </c:ext>
            </c:extLst>
          </c:dPt>
          <c:dPt>
            <c:idx val="2"/>
            <c:invertIfNegative val="0"/>
            <c:bubble3D val="0"/>
            <c:spPr>
              <a:solidFill>
                <a:srgbClr val="548235"/>
              </a:solidFill>
              <a:ln>
                <a:noFill/>
              </a:ln>
              <a:effectLst/>
            </c:spPr>
            <c:extLst>
              <c:ext xmlns:c16="http://schemas.microsoft.com/office/drawing/2014/chart" uri="{C3380CC4-5D6E-409C-BE32-E72D297353CC}">
                <c16:uniqueId val="{0000000B-CCD1-4160-BD0E-CA32558209ED}"/>
              </c:ext>
            </c:extLst>
          </c:dPt>
          <c:dPt>
            <c:idx val="3"/>
            <c:invertIfNegative val="0"/>
            <c:bubble3D val="0"/>
            <c:spPr>
              <a:solidFill>
                <a:srgbClr val="548235"/>
              </a:solidFill>
              <a:ln>
                <a:noFill/>
              </a:ln>
              <a:effectLst/>
            </c:spPr>
            <c:extLst>
              <c:ext xmlns:c16="http://schemas.microsoft.com/office/drawing/2014/chart" uri="{C3380CC4-5D6E-409C-BE32-E72D297353CC}">
                <c16:uniqueId val="{0000000D-CCD1-4160-BD0E-CA32558209ED}"/>
              </c:ext>
            </c:extLst>
          </c:dPt>
          <c:dLbls>
            <c:dLbl>
              <c:idx val="0"/>
              <c:layout>
                <c:manualLayout>
                  <c:x val="3.9965252401599836E-2"/>
                  <c:y val="1.4861370626465325E-2"/>
                </c:manualLayout>
              </c:layout>
              <c:dLblPos val="out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CCD1-4160-BD0E-CA32558209ED}"/>
                </c:ext>
              </c:extLst>
            </c:dLbl>
            <c:dLbl>
              <c:idx val="1"/>
              <c:layout>
                <c:manualLayout>
                  <c:x val="-2.4963331421443539E-3"/>
                  <c:y val="2.5455514553903793E-2"/>
                </c:manualLayout>
              </c:layout>
              <c:dLblPos val="out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9-CCD1-4160-BD0E-CA32558209ED}"/>
                </c:ext>
              </c:extLst>
            </c:dLbl>
            <c:dLbl>
              <c:idx val="2"/>
              <c:layout>
                <c:manualLayout>
                  <c:x val="1.2505511779699753E-2"/>
                  <c:y val="-3.1071948924112212E-2"/>
                </c:manualLayout>
              </c:layout>
              <c:dLblPos val="out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B-CCD1-4160-BD0E-CA32558209ED}"/>
                </c:ext>
              </c:extLst>
            </c:dLbl>
            <c:dLbl>
              <c:idx val="3"/>
              <c:layout>
                <c:manualLayout>
                  <c:x val="3.997470538688204E-2"/>
                  <c:y val="3.1086646175432157E-2"/>
                </c:manualLayout>
              </c:layout>
              <c:dLblPos val="out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D-CCD1-4160-BD0E-CA32558209E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ADULT!$C$10:$C$14</c:f>
              <c:strCache>
                <c:ptCount val="4"/>
                <c:pt idx="0">
                  <c:v>1</c:v>
                </c:pt>
                <c:pt idx="1">
                  <c:v>2</c:v>
                </c:pt>
                <c:pt idx="2">
                  <c:v>3</c:v>
                </c:pt>
                <c:pt idx="3">
                  <c:v>4</c:v>
                </c:pt>
              </c:strCache>
            </c:strRef>
          </c:cat>
          <c:val>
            <c:numRef>
              <c:f>ADULT!$E$10:$E$14</c:f>
              <c:numCache>
                <c:formatCode>General</c:formatCode>
                <c:ptCount val="4"/>
                <c:pt idx="0">
                  <c:v>266260.14749999996</c:v>
                </c:pt>
                <c:pt idx="1">
                  <c:v>1111262.4550000003</c:v>
                </c:pt>
                <c:pt idx="2">
                  <c:v>164981.05249999999</c:v>
                </c:pt>
                <c:pt idx="3">
                  <c:v>122772.41</c:v>
                </c:pt>
              </c:numCache>
            </c:numRef>
          </c:val>
          <c:extLst>
            <c:ext xmlns:c16="http://schemas.microsoft.com/office/drawing/2014/chart" uri="{C3380CC4-5D6E-409C-BE32-E72D297353CC}">
              <c16:uniqueId val="{0000000E-68D8-4C68-A3B9-FE8925BE9078}"/>
            </c:ext>
          </c:extLst>
        </c:ser>
        <c:dLbls>
          <c:dLblPos val="outEnd"/>
          <c:showLegendKey val="0"/>
          <c:showVal val="1"/>
          <c:showCatName val="0"/>
          <c:showSerName val="0"/>
          <c:showPercent val="0"/>
          <c:showBubbleSize val="0"/>
        </c:dLbls>
        <c:gapWidth val="219"/>
        <c:overlap val="-27"/>
        <c:axId val="501837496"/>
        <c:axId val="501297936"/>
      </c:barChart>
      <c:catAx>
        <c:axId val="501837496"/>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297936"/>
        <c:crosses val="autoZero"/>
        <c:auto val="1"/>
        <c:lblAlgn val="ctr"/>
        <c:lblOffset val="100"/>
        <c:noMultiLvlLbl val="0"/>
      </c:catAx>
      <c:valAx>
        <c:axId val="501297936"/>
        <c:scaling>
          <c:orientation val="minMax"/>
        </c:scaling>
        <c:delete val="0"/>
        <c:axPos val="l"/>
        <c:numFmt formatCode="General" sourceLinked="1"/>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837496"/>
        <c:crosses val="autoZero"/>
        <c:crossBetween val="between"/>
      </c:valAx>
      <c:spPr>
        <a:solidFill>
          <a:schemeClr val="bg1"/>
        </a:solidFill>
        <a:ln>
          <a:solidFill>
            <a:schemeClr val="accent6">
              <a:shade val="50000"/>
            </a:schemeClr>
          </a:solidFill>
        </a:ln>
        <a:effectLst/>
      </c:spPr>
    </c:plotArea>
    <c:legend>
      <c:legendPos val="r"/>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accent6">
          <a:shade val="50000"/>
        </a:schemeClr>
      </a:solidFill>
      <a:round/>
    </a:ln>
    <a:effectLst>
      <a:innerShdw blurRad="63500" dist="50800" dir="81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Project.xlsx]ADULT!PivotTable2</c:name>
    <c:fmtId val="0"/>
  </c:pivotSource>
  <c:chart>
    <c:autoTitleDeleted val="0"/>
    <c:pivotFmts>
      <c:pivotFmt>
        <c:idx val="0"/>
        <c:spPr>
          <a:solidFill>
            <a:srgbClr val="38572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4823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48235"/>
          </a:solidFill>
          <a:ln>
            <a:noFill/>
          </a:ln>
          <a:effectLst/>
        </c:spPr>
        <c:dLbl>
          <c:idx val="0"/>
          <c:layout>
            <c:manualLayout>
              <c:x val="4.0017637695039118E-2"/>
              <c:y val="-1.16325825890465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385723"/>
          </a:solidFill>
          <a:ln>
            <a:noFill/>
          </a:ln>
          <a:effectLst/>
        </c:spPr>
        <c:dLbl>
          <c:idx val="0"/>
          <c:layout>
            <c:manualLayout>
              <c:x val="-2.50110235593996E-2"/>
              <c:y val="2.32651651780929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48235"/>
          </a:solidFill>
          <a:ln>
            <a:noFill/>
          </a:ln>
          <a:effectLst/>
        </c:spPr>
        <c:dLbl>
          <c:idx val="0"/>
          <c:layout>
            <c:manualLayout>
              <c:x val="4.2518740050979116E-2"/>
              <c:y val="1.16325825890465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48235"/>
          </a:solidFill>
          <a:ln>
            <a:noFill/>
          </a:ln>
          <a:effectLst/>
        </c:spPr>
        <c:dLbl>
          <c:idx val="0"/>
          <c:layout>
            <c:manualLayout>
              <c:x val="-9.170602698861551E-17"/>
              <c:y val="-5.23466216507092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ADULT!$D$24:$D$25</c:f>
              <c:strCache>
                <c:ptCount val="1"/>
                <c:pt idx="0">
                  <c:v>Female</c:v>
                </c:pt>
              </c:strCache>
            </c:strRef>
          </c:tx>
          <c:spPr>
            <a:solidFill>
              <a:srgbClr val="385723"/>
            </a:solidFill>
            <a:ln>
              <a:noFill/>
            </a:ln>
            <a:effectLst/>
          </c:spPr>
          <c:invertIfNegative val="1"/>
          <c:dPt>
            <c:idx val="2"/>
            <c:invertIfNegative val="1"/>
            <c:bubble3D val="0"/>
            <c:spPr>
              <a:solidFill>
                <a:srgbClr val="385723"/>
              </a:solidFill>
              <a:ln>
                <a:noFill/>
              </a:ln>
              <a:effectLst/>
            </c:spPr>
            <c:extLst>
              <c:ext xmlns:c16="http://schemas.microsoft.com/office/drawing/2014/chart" uri="{C3380CC4-5D6E-409C-BE32-E72D297353CC}">
                <c16:uniqueId val="{00000001-B3BD-45F9-BA50-85715961E9B7}"/>
              </c:ext>
            </c:extLst>
          </c:dPt>
          <c:dLbls>
            <c:dLbl>
              <c:idx val="2"/>
              <c:layout>
                <c:manualLayout>
                  <c:x val="-2.50110235593996E-2"/>
                  <c:y val="2.326516517809290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3BD-45F9-BA50-85715961E9B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ADULT!$C$26:$C$30</c:f>
              <c:strCache>
                <c:ptCount val="4"/>
                <c:pt idx="0">
                  <c:v>1</c:v>
                </c:pt>
                <c:pt idx="1">
                  <c:v>2</c:v>
                </c:pt>
                <c:pt idx="2">
                  <c:v>3</c:v>
                </c:pt>
                <c:pt idx="3">
                  <c:v>4</c:v>
                </c:pt>
              </c:strCache>
            </c:strRef>
          </c:cat>
          <c:val>
            <c:numRef>
              <c:f>ADULT!$D$26:$D$30</c:f>
              <c:numCache>
                <c:formatCode>General</c:formatCode>
                <c:ptCount val="4"/>
                <c:pt idx="0">
                  <c:v>478795.13999999996</c:v>
                </c:pt>
                <c:pt idx="1">
                  <c:v>337239.01999999996</c:v>
                </c:pt>
                <c:pt idx="2">
                  <c:v>24985.48</c:v>
                </c:pt>
                <c:pt idx="3">
                  <c:v>27147.410000000003</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F85C-49BF-A5BC-6796E819A4DC}"/>
            </c:ext>
          </c:extLst>
        </c:ser>
        <c:ser>
          <c:idx val="1"/>
          <c:order val="1"/>
          <c:tx>
            <c:strRef>
              <c:f>ADULT!$E$24:$E$25</c:f>
              <c:strCache>
                <c:ptCount val="1"/>
                <c:pt idx="0">
                  <c:v>Male</c:v>
                </c:pt>
              </c:strCache>
            </c:strRef>
          </c:tx>
          <c:spPr>
            <a:solidFill>
              <a:srgbClr val="548235"/>
            </a:solidFill>
            <a:ln>
              <a:noFill/>
            </a:ln>
            <a:effectLst/>
          </c:spPr>
          <c:invertIfNegative val="0"/>
          <c:dPt>
            <c:idx val="0"/>
            <c:invertIfNegative val="0"/>
            <c:bubble3D val="0"/>
            <c:spPr>
              <a:solidFill>
                <a:srgbClr val="548235"/>
              </a:solidFill>
              <a:ln>
                <a:noFill/>
              </a:ln>
              <a:effectLst/>
            </c:spPr>
            <c:extLst>
              <c:ext xmlns:c16="http://schemas.microsoft.com/office/drawing/2014/chart" uri="{C3380CC4-5D6E-409C-BE32-E72D297353CC}">
                <c16:uniqueId val="{00000003-B0EF-488E-BB4E-B0FE79719625}"/>
              </c:ext>
            </c:extLst>
          </c:dPt>
          <c:dPt>
            <c:idx val="2"/>
            <c:invertIfNegative val="0"/>
            <c:bubble3D val="0"/>
            <c:spPr>
              <a:solidFill>
                <a:srgbClr val="548235"/>
              </a:solidFill>
              <a:ln>
                <a:noFill/>
              </a:ln>
              <a:effectLst/>
            </c:spPr>
            <c:extLst>
              <c:ext xmlns:c16="http://schemas.microsoft.com/office/drawing/2014/chart" uri="{C3380CC4-5D6E-409C-BE32-E72D297353CC}">
                <c16:uniqueId val="{00000005-B0EF-488E-BB4E-B0FE79719625}"/>
              </c:ext>
            </c:extLst>
          </c:dPt>
          <c:dPt>
            <c:idx val="3"/>
            <c:invertIfNegative val="0"/>
            <c:bubble3D val="0"/>
            <c:spPr>
              <a:solidFill>
                <a:srgbClr val="548235"/>
              </a:solidFill>
              <a:ln>
                <a:noFill/>
              </a:ln>
              <a:effectLst/>
            </c:spPr>
            <c:extLst>
              <c:ext xmlns:c16="http://schemas.microsoft.com/office/drawing/2014/chart" uri="{C3380CC4-5D6E-409C-BE32-E72D297353CC}">
                <c16:uniqueId val="{00000007-B0EF-488E-BB4E-B0FE79719625}"/>
              </c:ext>
            </c:extLst>
          </c:dPt>
          <c:dLbls>
            <c:dLbl>
              <c:idx val="0"/>
              <c:layout>
                <c:manualLayout>
                  <c:x val="4.2518740050979116E-2"/>
                  <c:y val="1.163258258904650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0EF-488E-BB4E-B0FE79719625}"/>
                </c:ext>
              </c:extLst>
            </c:dLbl>
            <c:dLbl>
              <c:idx val="2"/>
              <c:layout>
                <c:manualLayout>
                  <c:x val="4.0017637695039118E-2"/>
                  <c:y val="-1.163258258904650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0EF-488E-BB4E-B0FE79719625}"/>
                </c:ext>
              </c:extLst>
            </c:dLbl>
            <c:dLbl>
              <c:idx val="3"/>
              <c:layout>
                <c:manualLayout>
                  <c:x val="-9.170602698861551E-17"/>
                  <c:y val="-5.234662165070926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0EF-488E-BB4E-B0FE7971962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ADULT!$C$26:$C$30</c:f>
              <c:strCache>
                <c:ptCount val="4"/>
                <c:pt idx="0">
                  <c:v>1</c:v>
                </c:pt>
                <c:pt idx="1">
                  <c:v>2</c:v>
                </c:pt>
                <c:pt idx="2">
                  <c:v>3</c:v>
                </c:pt>
                <c:pt idx="3">
                  <c:v>4</c:v>
                </c:pt>
              </c:strCache>
            </c:strRef>
          </c:cat>
          <c:val>
            <c:numRef>
              <c:f>ADULT!$E$26:$E$30</c:f>
              <c:numCache>
                <c:formatCode>General</c:formatCode>
                <c:ptCount val="4"/>
                <c:pt idx="0">
                  <c:v>186560.78</c:v>
                </c:pt>
                <c:pt idx="1">
                  <c:v>918382.3400000002</c:v>
                </c:pt>
                <c:pt idx="2">
                  <c:v>95072.37000000001</c:v>
                </c:pt>
                <c:pt idx="3">
                  <c:v>104448.85</c:v>
                </c:pt>
              </c:numCache>
            </c:numRef>
          </c:val>
          <c:extLst>
            <c:ext xmlns:c16="http://schemas.microsoft.com/office/drawing/2014/chart" uri="{C3380CC4-5D6E-409C-BE32-E72D297353CC}">
              <c16:uniqueId val="{00000008-1224-457D-AA96-BC83F2DDF1A4}"/>
            </c:ext>
          </c:extLst>
        </c:ser>
        <c:dLbls>
          <c:dLblPos val="outEnd"/>
          <c:showLegendKey val="0"/>
          <c:showVal val="1"/>
          <c:showCatName val="0"/>
          <c:showSerName val="0"/>
          <c:showPercent val="0"/>
          <c:showBubbleSize val="0"/>
        </c:dLbls>
        <c:gapWidth val="219"/>
        <c:overlap val="-27"/>
        <c:axId val="501302416"/>
        <c:axId val="501302736"/>
      </c:barChart>
      <c:catAx>
        <c:axId val="501302416"/>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302736"/>
        <c:crosses val="autoZero"/>
        <c:auto val="1"/>
        <c:lblAlgn val="ctr"/>
        <c:lblOffset val="100"/>
        <c:noMultiLvlLbl val="0"/>
      </c:catAx>
      <c:valAx>
        <c:axId val="501302736"/>
        <c:scaling>
          <c:orientation val="minMax"/>
        </c:scaling>
        <c:delete val="0"/>
        <c:axPos val="l"/>
        <c:numFmt formatCode="General" sourceLinked="1"/>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302416"/>
        <c:crosses val="autoZero"/>
        <c:crossBetween val="between"/>
      </c:valAx>
      <c:spPr>
        <a:solidFill>
          <a:schemeClr val="bg1"/>
        </a:solidFill>
        <a:ln>
          <a:solidFill>
            <a:schemeClr val="accent6">
              <a:shade val="50000"/>
            </a:schemeClr>
          </a:solidFill>
        </a:ln>
        <a:effectLst/>
      </c:spPr>
    </c:plotArea>
    <c:legend>
      <c:legendPos val="r"/>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Project.xlsx]ADULT!PivotTable3</c:name>
    <c:fmtId val="0"/>
  </c:pivotSource>
  <c:chart>
    <c:autoTitleDeleted val="0"/>
    <c:pivotFmts>
      <c:pivotFmt>
        <c:idx val="0"/>
        <c:spPr>
          <a:solidFill>
            <a:srgbClr val="38572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85723"/>
          </a:solidFill>
          <a:ln>
            <a:noFill/>
          </a:ln>
          <a:effectLst/>
        </c:spPr>
      </c:pivotFmt>
      <c:pivotFmt>
        <c:idx val="3"/>
        <c:spPr>
          <a:solidFill>
            <a:srgbClr val="548235"/>
          </a:solidFill>
          <a:ln>
            <a:noFill/>
          </a:ln>
          <a:effectLst/>
        </c:spPr>
        <c:dLbl>
          <c:idx val="0"/>
          <c:layout>
            <c:manualLayout>
              <c:x val="4.001763769503920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pivotFmt>
      <c:pivotFmt>
        <c:idx val="5"/>
        <c:spPr>
          <a:solidFill>
            <a:srgbClr val="385723"/>
          </a:solidFill>
          <a:ln>
            <a:noFill/>
          </a:ln>
          <a:effectLst/>
        </c:spPr>
        <c:dLbl>
          <c:idx val="0"/>
          <c:layout>
            <c:manualLayout>
              <c:x val="-3.7516535339099349E-2"/>
              <c:y val="5.254793343873359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ADULT!$D$40:$D$41</c:f>
              <c:strCache>
                <c:ptCount val="1"/>
                <c:pt idx="0">
                  <c:v>Female</c:v>
                </c:pt>
              </c:strCache>
            </c:strRef>
          </c:tx>
          <c:spPr>
            <a:solidFill>
              <a:srgbClr val="385723"/>
            </a:solidFill>
            <a:ln>
              <a:noFill/>
            </a:ln>
            <a:effectLst/>
          </c:spPr>
          <c:invertIfNegative val="1"/>
          <c:dPt>
            <c:idx val="3"/>
            <c:invertIfNegative val="1"/>
            <c:bubble3D val="0"/>
            <c:spPr>
              <a:solidFill>
                <a:srgbClr val="385723"/>
              </a:solidFill>
              <a:ln>
                <a:noFill/>
              </a:ln>
              <a:effectLst/>
            </c:spPr>
            <c:extLst>
              <c:ext xmlns:c16="http://schemas.microsoft.com/office/drawing/2014/chart" uri="{C3380CC4-5D6E-409C-BE32-E72D297353CC}">
                <c16:uniqueId val="{00000003-D97A-4579-8F3A-A47C2D5D4AC7}"/>
              </c:ext>
            </c:extLst>
          </c:dPt>
          <c:dLbls>
            <c:dLbl>
              <c:idx val="3"/>
              <c:layout>
                <c:manualLayout>
                  <c:x val="-3.7516535339099349E-2"/>
                  <c:y val="5.254793343873359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97A-4579-8F3A-A47C2D5D4AC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ADULT!$C$42:$C$46</c:f>
              <c:strCache>
                <c:ptCount val="4"/>
                <c:pt idx="0">
                  <c:v>1</c:v>
                </c:pt>
                <c:pt idx="1">
                  <c:v>2</c:v>
                </c:pt>
                <c:pt idx="2">
                  <c:v>3</c:v>
                </c:pt>
                <c:pt idx="3">
                  <c:v>4</c:v>
                </c:pt>
              </c:strCache>
            </c:strRef>
          </c:cat>
          <c:val>
            <c:numRef>
              <c:f>ADULT!$D$42:$D$46</c:f>
              <c:numCache>
                <c:formatCode>General</c:formatCode>
                <c:ptCount val="4"/>
                <c:pt idx="0">
                  <c:v>103429.60249999999</c:v>
                </c:pt>
                <c:pt idx="1">
                  <c:v>107691.33750000001</c:v>
                </c:pt>
                <c:pt idx="2">
                  <c:v>-726.39999999999782</c:v>
                </c:pt>
                <c:pt idx="3">
                  <c:v>16576.28</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F5E9-4C16-A536-A4E469319B46}"/>
            </c:ext>
          </c:extLst>
        </c:ser>
        <c:ser>
          <c:idx val="1"/>
          <c:order val="1"/>
          <c:tx>
            <c:strRef>
              <c:f>ADULT!$E$40:$E$41</c:f>
              <c:strCache>
                <c:ptCount val="1"/>
                <c:pt idx="0">
                  <c:v>Male</c:v>
                </c:pt>
              </c:strCache>
            </c:strRef>
          </c:tx>
          <c:spPr>
            <a:solidFill>
              <a:srgbClr val="00B050"/>
            </a:solidFill>
            <a:ln>
              <a:noFill/>
            </a:ln>
            <a:effectLst/>
          </c:spPr>
          <c:invertIfNegative val="0"/>
          <c:dPt>
            <c:idx val="3"/>
            <c:invertIfNegative val="0"/>
            <c:bubble3D val="0"/>
            <c:spPr>
              <a:solidFill>
                <a:srgbClr val="548235"/>
              </a:solidFill>
              <a:ln>
                <a:noFill/>
              </a:ln>
              <a:effectLst/>
            </c:spPr>
            <c:extLst>
              <c:ext xmlns:c16="http://schemas.microsoft.com/office/drawing/2014/chart" uri="{C3380CC4-5D6E-409C-BE32-E72D297353CC}">
                <c16:uniqueId val="{00000003-71DC-4E24-8DF8-C8D990AC3C09}"/>
              </c:ext>
            </c:extLst>
          </c:dPt>
          <c:dLbls>
            <c:dLbl>
              <c:idx val="3"/>
              <c:layout>
                <c:manualLayout>
                  <c:x val="4.001763769503920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1DC-4E24-8DF8-C8D990AC3C0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ADULT!$C$42:$C$46</c:f>
              <c:strCache>
                <c:ptCount val="4"/>
                <c:pt idx="0">
                  <c:v>1</c:v>
                </c:pt>
                <c:pt idx="1">
                  <c:v>2</c:v>
                </c:pt>
                <c:pt idx="2">
                  <c:v>3</c:v>
                </c:pt>
                <c:pt idx="3">
                  <c:v>4</c:v>
                </c:pt>
              </c:strCache>
            </c:strRef>
          </c:cat>
          <c:val>
            <c:numRef>
              <c:f>ADULT!$E$42:$E$46</c:f>
              <c:numCache>
                <c:formatCode>General</c:formatCode>
                <c:ptCount val="4"/>
                <c:pt idx="0">
                  <c:v>79699.367499999993</c:v>
                </c:pt>
                <c:pt idx="1">
                  <c:v>192880.11499999996</c:v>
                </c:pt>
                <c:pt idx="2">
                  <c:v>69908.682499999995</c:v>
                </c:pt>
                <c:pt idx="3">
                  <c:v>18323.559999999994</c:v>
                </c:pt>
              </c:numCache>
            </c:numRef>
          </c:val>
          <c:extLst>
            <c:ext xmlns:c16="http://schemas.microsoft.com/office/drawing/2014/chart" uri="{C3380CC4-5D6E-409C-BE32-E72D297353CC}">
              <c16:uniqueId val="{00000004-4EBB-4541-B2E3-33ACD13835CE}"/>
            </c:ext>
          </c:extLst>
        </c:ser>
        <c:dLbls>
          <c:dLblPos val="outEnd"/>
          <c:showLegendKey val="0"/>
          <c:showVal val="1"/>
          <c:showCatName val="0"/>
          <c:showSerName val="0"/>
          <c:showPercent val="0"/>
          <c:showBubbleSize val="0"/>
        </c:dLbls>
        <c:gapWidth val="219"/>
        <c:overlap val="-27"/>
        <c:axId val="520051280"/>
        <c:axId val="520050640"/>
      </c:barChart>
      <c:catAx>
        <c:axId val="520051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520050640"/>
        <c:crosses val="autoZero"/>
        <c:auto val="1"/>
        <c:lblAlgn val="ctr"/>
        <c:lblOffset val="100"/>
        <c:noMultiLvlLbl val="0"/>
      </c:catAx>
      <c:valAx>
        <c:axId val="520050640"/>
        <c:scaling>
          <c:orientation val="minMax"/>
        </c:scaling>
        <c:delete val="0"/>
        <c:axPos val="l"/>
        <c:numFmt formatCode="General" sourceLinked="1"/>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051280"/>
        <c:crosses val="autoZero"/>
        <c:crossBetween val="between"/>
      </c:valAx>
      <c:spPr>
        <a:solidFill>
          <a:schemeClr val="bg1"/>
        </a:solidFill>
        <a:ln>
          <a:noFill/>
        </a:ln>
        <a:effectLst/>
      </c:spPr>
    </c:plotArea>
    <c:legend>
      <c:legendPos val="r"/>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a:t>
            </a:r>
            <a:r>
              <a:rPr lang="en-US" baseline="0"/>
              <a:t> Expenditure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'HOUSE EXPENDITURE'!$D$7:$D$8</c:f>
              <c:strCache>
                <c:ptCount val="2"/>
                <c:pt idx="0">
                  <c:v>HOME</c:v>
                </c:pt>
                <c:pt idx="1">
                  <c:v>OWNED</c:v>
                </c:pt>
              </c:strCache>
            </c:strRef>
          </c:tx>
          <c:spPr>
            <a:solidFill>
              <a:schemeClr val="accent1"/>
            </a:solidFill>
            <a:ln>
              <a:noFill/>
            </a:ln>
            <a:effectLst/>
          </c:spPr>
          <c:invertIfNegative val="0"/>
          <c:cat>
            <c:strRef>
              <c:f>'HOUSE EXPENDITURE'!$C$9:$C$19</c:f>
              <c:strCache>
                <c:ptCount val="11"/>
                <c:pt idx="0">
                  <c:v>EASTERN</c:v>
                </c:pt>
                <c:pt idx="1">
                  <c:v>LONDON</c:v>
                </c:pt>
                <c:pt idx="2">
                  <c:v>MIDLANDS</c:v>
                </c:pt>
                <c:pt idx="3">
                  <c:v>NORTH EAST</c:v>
                </c:pt>
                <c:pt idx="4">
                  <c:v>NORTH WEST and Merseyside</c:v>
                </c:pt>
                <c:pt idx="5">
                  <c:v>Northern Ireland</c:v>
                </c:pt>
                <c:pt idx="6">
                  <c:v>Scotland</c:v>
                </c:pt>
                <c:pt idx="7">
                  <c:v>South East</c:v>
                </c:pt>
                <c:pt idx="8">
                  <c:v>South West</c:v>
                </c:pt>
                <c:pt idx="9">
                  <c:v>Wales</c:v>
                </c:pt>
                <c:pt idx="10">
                  <c:v>Yorkshire and the Humber</c:v>
                </c:pt>
              </c:strCache>
            </c:strRef>
          </c:cat>
          <c:val>
            <c:numRef>
              <c:f>'HOUSE EXPENDITURE'!$D$9:$D$19</c:f>
              <c:numCache>
                <c:formatCode>General</c:formatCode>
                <c:ptCount val="11"/>
                <c:pt idx="0">
                  <c:v>2170251.399999999</c:v>
                </c:pt>
                <c:pt idx="1">
                  <c:v>1690858.1000000006</c:v>
                </c:pt>
                <c:pt idx="2">
                  <c:v>3392472.2400000012</c:v>
                </c:pt>
                <c:pt idx="3">
                  <c:v>974292.19000000018</c:v>
                </c:pt>
                <c:pt idx="4">
                  <c:v>2238226.5100000002</c:v>
                </c:pt>
                <c:pt idx="5">
                  <c:v>656835.21</c:v>
                </c:pt>
                <c:pt idx="6">
                  <c:v>1706027.12</c:v>
                </c:pt>
                <c:pt idx="7">
                  <c:v>3122593.2899999982</c:v>
                </c:pt>
                <c:pt idx="8">
                  <c:v>1824567.1700000004</c:v>
                </c:pt>
                <c:pt idx="9">
                  <c:v>994903.2699999999</c:v>
                </c:pt>
                <c:pt idx="10">
                  <c:v>1742165.4800000002</c:v>
                </c:pt>
              </c:numCache>
            </c:numRef>
          </c:val>
          <c:extLst>
            <c:ext xmlns:c16="http://schemas.microsoft.com/office/drawing/2014/chart" uri="{C3380CC4-5D6E-409C-BE32-E72D297353CC}">
              <c16:uniqueId val="{00000000-B136-40F4-AE71-939AAAAE5B02}"/>
            </c:ext>
          </c:extLst>
        </c:ser>
        <c:ser>
          <c:idx val="1"/>
          <c:order val="1"/>
          <c:tx>
            <c:strRef>
              <c:f>'HOUSE EXPENDITURE'!$E$7:$E$8</c:f>
              <c:strCache>
                <c:ptCount val="2"/>
                <c:pt idx="0">
                  <c:v>HOME</c:v>
                </c:pt>
                <c:pt idx="1">
                  <c:v>RENTED</c:v>
                </c:pt>
              </c:strCache>
            </c:strRef>
          </c:tx>
          <c:spPr>
            <a:solidFill>
              <a:schemeClr val="accent2"/>
            </a:solidFill>
            <a:ln>
              <a:noFill/>
            </a:ln>
            <a:effectLst/>
          </c:spPr>
          <c:invertIfNegative val="0"/>
          <c:cat>
            <c:strRef>
              <c:f>'HOUSE EXPENDITURE'!$C$9:$C$19</c:f>
              <c:strCache>
                <c:ptCount val="11"/>
                <c:pt idx="0">
                  <c:v>EASTERN</c:v>
                </c:pt>
                <c:pt idx="1">
                  <c:v>LONDON</c:v>
                </c:pt>
                <c:pt idx="2">
                  <c:v>MIDLANDS</c:v>
                </c:pt>
                <c:pt idx="3">
                  <c:v>NORTH EAST</c:v>
                </c:pt>
                <c:pt idx="4">
                  <c:v>NORTH WEST and Merseyside</c:v>
                </c:pt>
                <c:pt idx="5">
                  <c:v>Northern Ireland</c:v>
                </c:pt>
                <c:pt idx="6">
                  <c:v>Scotland</c:v>
                </c:pt>
                <c:pt idx="7">
                  <c:v>South East</c:v>
                </c:pt>
                <c:pt idx="8">
                  <c:v>South West</c:v>
                </c:pt>
                <c:pt idx="9">
                  <c:v>Wales</c:v>
                </c:pt>
                <c:pt idx="10">
                  <c:v>Yorkshire and the Humber</c:v>
                </c:pt>
              </c:strCache>
            </c:strRef>
          </c:cat>
          <c:val>
            <c:numRef>
              <c:f>'HOUSE EXPENDITURE'!$E$9:$E$19</c:f>
              <c:numCache>
                <c:formatCode>General</c:formatCode>
                <c:ptCount val="11"/>
                <c:pt idx="0">
                  <c:v>610685.05000000005</c:v>
                </c:pt>
                <c:pt idx="1">
                  <c:v>1116468.56</c:v>
                </c:pt>
                <c:pt idx="2">
                  <c:v>1072374.33</c:v>
                </c:pt>
                <c:pt idx="3">
                  <c:v>403554.30000000005</c:v>
                </c:pt>
                <c:pt idx="4">
                  <c:v>819935.12999999989</c:v>
                </c:pt>
                <c:pt idx="5">
                  <c:v>144523</c:v>
                </c:pt>
                <c:pt idx="6">
                  <c:v>521393.87000000005</c:v>
                </c:pt>
                <c:pt idx="7">
                  <c:v>928327.32000000018</c:v>
                </c:pt>
                <c:pt idx="8">
                  <c:v>473620.92</c:v>
                </c:pt>
                <c:pt idx="9">
                  <c:v>281817.94</c:v>
                </c:pt>
                <c:pt idx="10">
                  <c:v>428302.31000000006</c:v>
                </c:pt>
              </c:numCache>
            </c:numRef>
          </c:val>
          <c:extLst>
            <c:ext xmlns:c16="http://schemas.microsoft.com/office/drawing/2014/chart" uri="{C3380CC4-5D6E-409C-BE32-E72D297353CC}">
              <c16:uniqueId val="{00000001-B136-40F4-AE71-939AAAAE5B02}"/>
            </c:ext>
          </c:extLst>
        </c:ser>
        <c:dLbls>
          <c:showLegendKey val="0"/>
          <c:showVal val="0"/>
          <c:showCatName val="0"/>
          <c:showSerName val="0"/>
          <c:showPercent val="0"/>
          <c:showBubbleSize val="0"/>
        </c:dLbls>
        <c:gapWidth val="219"/>
        <c:overlap val="-27"/>
        <c:axId val="513295888"/>
        <c:axId val="513294928"/>
      </c:barChart>
      <c:catAx>
        <c:axId val="51329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294928"/>
        <c:crosses val="autoZero"/>
        <c:auto val="1"/>
        <c:lblAlgn val="ctr"/>
        <c:lblOffset val="100"/>
        <c:noMultiLvlLbl val="0"/>
      </c:catAx>
      <c:valAx>
        <c:axId val="5132949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295888"/>
        <c:crosses val="autoZero"/>
        <c:crossBetween val="between"/>
      </c:valAx>
      <c:spPr>
        <a:solidFill>
          <a:schemeClr val="bg1"/>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ashHorz">
      <a:fgClr>
        <a:schemeClr val="bg1"/>
      </a:fgClr>
      <a:bgClr>
        <a:schemeClr val="accent2">
          <a:lumMod val="40000"/>
          <a:lumOff val="60000"/>
        </a:schemeClr>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a:t>
            </a:r>
            <a:r>
              <a:rPr lang="en-US" baseline="0"/>
              <a:t> Expenditure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'HOUSE EXPENDITURE'!$G$26</c:f>
              <c:strCache>
                <c:ptCount val="1"/>
                <c:pt idx="0">
                  <c:v>Per Person Owned Exp.</c:v>
                </c:pt>
              </c:strCache>
            </c:strRef>
          </c:tx>
          <c:spPr>
            <a:solidFill>
              <a:schemeClr val="accent1"/>
            </a:solidFill>
            <a:ln>
              <a:noFill/>
            </a:ln>
            <a:effectLst/>
          </c:spPr>
          <c:invertIfNegative val="0"/>
          <c:cat>
            <c:strRef>
              <c:f>'HOUSE EXPENDITURE'!$C$27:$C$38</c:f>
              <c:strCache>
                <c:ptCount val="12"/>
                <c:pt idx="1">
                  <c:v>EASTERN</c:v>
                </c:pt>
                <c:pt idx="2">
                  <c:v>LONDON</c:v>
                </c:pt>
                <c:pt idx="3">
                  <c:v>MIDLANDS</c:v>
                </c:pt>
                <c:pt idx="4">
                  <c:v>NORTH EAST</c:v>
                </c:pt>
                <c:pt idx="5">
                  <c:v>NORTH WEST and Merseyside</c:v>
                </c:pt>
                <c:pt idx="6">
                  <c:v>Northern Ireland</c:v>
                </c:pt>
                <c:pt idx="7">
                  <c:v>Scotland</c:v>
                </c:pt>
                <c:pt idx="8">
                  <c:v>South East</c:v>
                </c:pt>
                <c:pt idx="9">
                  <c:v>South West</c:v>
                </c:pt>
                <c:pt idx="10">
                  <c:v>Wales</c:v>
                </c:pt>
                <c:pt idx="11">
                  <c:v>Yorkshire and the Humber</c:v>
                </c:pt>
              </c:strCache>
            </c:strRef>
          </c:cat>
          <c:val>
            <c:numRef>
              <c:f>'HOUSE EXPENDITURE'!$G$27:$G$38</c:f>
              <c:numCache>
                <c:formatCode>General</c:formatCode>
                <c:ptCount val="12"/>
                <c:pt idx="1">
                  <c:v>16823.654263565884</c:v>
                </c:pt>
                <c:pt idx="2">
                  <c:v>16577.040196078437</c:v>
                </c:pt>
                <c:pt idx="3">
                  <c:v>14686.027012987019</c:v>
                </c:pt>
                <c:pt idx="4">
                  <c:v>15714.390161290325</c:v>
                </c:pt>
                <c:pt idx="5">
                  <c:v>14165.990569620255</c:v>
                </c:pt>
                <c:pt idx="6">
                  <c:v>14928.072954545454</c:v>
                </c:pt>
                <c:pt idx="7">
                  <c:v>17060.271200000003</c:v>
                </c:pt>
                <c:pt idx="8">
                  <c:v>16970.61570652173</c:v>
                </c:pt>
                <c:pt idx="9">
                  <c:v>16290.778303571433</c:v>
                </c:pt>
                <c:pt idx="10">
                  <c:v>14630.93044117647</c:v>
                </c:pt>
                <c:pt idx="11">
                  <c:v>14049.721612903228</c:v>
                </c:pt>
              </c:numCache>
            </c:numRef>
          </c:val>
          <c:extLst>
            <c:ext xmlns:c16="http://schemas.microsoft.com/office/drawing/2014/chart" uri="{C3380CC4-5D6E-409C-BE32-E72D297353CC}">
              <c16:uniqueId val="{00000000-633A-43EB-86A3-EAD9A07A6428}"/>
            </c:ext>
          </c:extLst>
        </c:ser>
        <c:ser>
          <c:idx val="1"/>
          <c:order val="1"/>
          <c:tx>
            <c:strRef>
              <c:f>'HOUSE EXPENDITURE'!$H$26</c:f>
              <c:strCache>
                <c:ptCount val="1"/>
                <c:pt idx="0">
                  <c:v>Per Person Rented Exp.</c:v>
                </c:pt>
              </c:strCache>
            </c:strRef>
          </c:tx>
          <c:spPr>
            <a:solidFill>
              <a:schemeClr val="accent2"/>
            </a:solidFill>
            <a:ln>
              <a:noFill/>
            </a:ln>
            <a:effectLst/>
          </c:spPr>
          <c:invertIfNegative val="0"/>
          <c:cat>
            <c:strRef>
              <c:f>'HOUSE EXPENDITURE'!$C$27:$C$38</c:f>
              <c:strCache>
                <c:ptCount val="12"/>
                <c:pt idx="1">
                  <c:v>EASTERN</c:v>
                </c:pt>
                <c:pt idx="2">
                  <c:v>LONDON</c:v>
                </c:pt>
                <c:pt idx="3">
                  <c:v>MIDLANDS</c:v>
                </c:pt>
                <c:pt idx="4">
                  <c:v>NORTH EAST</c:v>
                </c:pt>
                <c:pt idx="5">
                  <c:v>NORTH WEST and Merseyside</c:v>
                </c:pt>
                <c:pt idx="6">
                  <c:v>Northern Ireland</c:v>
                </c:pt>
                <c:pt idx="7">
                  <c:v>Scotland</c:v>
                </c:pt>
                <c:pt idx="8">
                  <c:v>South East</c:v>
                </c:pt>
                <c:pt idx="9">
                  <c:v>South West</c:v>
                </c:pt>
                <c:pt idx="10">
                  <c:v>Wales</c:v>
                </c:pt>
                <c:pt idx="11">
                  <c:v>Yorkshire and the Humber</c:v>
                </c:pt>
              </c:strCache>
            </c:strRef>
          </c:cat>
          <c:val>
            <c:numRef>
              <c:f>'HOUSE EXPENDITURE'!$H$27:$H$38</c:f>
              <c:numCache>
                <c:formatCode>General</c:formatCode>
                <c:ptCount val="12"/>
                <c:pt idx="1">
                  <c:v>11743.943269230771</c:v>
                </c:pt>
                <c:pt idx="2">
                  <c:v>13451.42843373494</c:v>
                </c:pt>
                <c:pt idx="3">
                  <c:v>10411.401262135923</c:v>
                </c:pt>
                <c:pt idx="4">
                  <c:v>9171.6886363636368</c:v>
                </c:pt>
                <c:pt idx="5">
                  <c:v>9878.7365060240954</c:v>
                </c:pt>
                <c:pt idx="6">
                  <c:v>11117.153846153846</c:v>
                </c:pt>
                <c:pt idx="7">
                  <c:v>9147.2608771929827</c:v>
                </c:pt>
                <c:pt idx="8">
                  <c:v>11901.632307692311</c:v>
                </c:pt>
                <c:pt idx="9">
                  <c:v>10764.111818181818</c:v>
                </c:pt>
                <c:pt idx="10">
                  <c:v>11742.414166666667</c:v>
                </c:pt>
                <c:pt idx="11">
                  <c:v>9734.1434090909097</c:v>
                </c:pt>
              </c:numCache>
            </c:numRef>
          </c:val>
          <c:extLst>
            <c:ext xmlns:c16="http://schemas.microsoft.com/office/drawing/2014/chart" uri="{C3380CC4-5D6E-409C-BE32-E72D297353CC}">
              <c16:uniqueId val="{00000001-633A-43EB-86A3-EAD9A07A6428}"/>
            </c:ext>
          </c:extLst>
        </c:ser>
        <c:dLbls>
          <c:showLegendKey val="0"/>
          <c:showVal val="0"/>
          <c:showCatName val="0"/>
          <c:showSerName val="0"/>
          <c:showPercent val="0"/>
          <c:showBubbleSize val="0"/>
        </c:dLbls>
        <c:gapWidth val="219"/>
        <c:overlap val="-27"/>
        <c:axId val="501076152"/>
        <c:axId val="501073272"/>
      </c:barChart>
      <c:catAx>
        <c:axId val="501076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073272"/>
        <c:crosses val="autoZero"/>
        <c:auto val="1"/>
        <c:lblAlgn val="ctr"/>
        <c:lblOffset val="100"/>
        <c:noMultiLvlLbl val="0"/>
      </c:catAx>
      <c:valAx>
        <c:axId val="501073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076152"/>
        <c:crosses val="autoZero"/>
        <c:crossBetween val="between"/>
      </c:valAx>
      <c:spPr>
        <a:solidFill>
          <a:schemeClr val="bg1"/>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ashHorz">
      <a:fgClr>
        <a:schemeClr val="bg1"/>
      </a:fgClr>
      <a:bgClr>
        <a:schemeClr val="accent2">
          <a:lumMod val="40000"/>
          <a:lumOff val="60000"/>
        </a:schemeClr>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823997537189849"/>
          <c:y val="4.8286081727044863E-2"/>
          <c:w val="0.6835209338862861"/>
          <c:h val="0.73442655050125327"/>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7-EF82-4DAF-B16F-DC6DDA648C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6D0-452D-9FA0-F897FC10D559}"/>
              </c:ext>
            </c:extLst>
          </c:dPt>
          <c:val>
            <c:numRef>
              <c:f>'HOUSE EXPENDITURE'!$G$9:$H$9</c:f>
              <c:numCache>
                <c:formatCode>0%</c:formatCode>
                <c:ptCount val="2"/>
                <c:pt idx="0">
                  <c:v>0.78040309047695056</c:v>
                </c:pt>
                <c:pt idx="1">
                  <c:v>0.21959690952304944</c:v>
                </c:pt>
              </c:numCache>
            </c:numRef>
          </c:val>
          <c:extLst>
            <c:ext xmlns:c16="http://schemas.microsoft.com/office/drawing/2014/chart" uri="{C3380CC4-5D6E-409C-BE32-E72D297353CC}">
              <c16:uniqueId val="{00000000-EF82-4DAF-B16F-DC6DDA648CE7}"/>
            </c:ext>
          </c:extLst>
        </c:ser>
        <c:dLbls>
          <c:showLegendKey val="0"/>
          <c:showVal val="0"/>
          <c:showCatName val="0"/>
          <c:showSerName val="0"/>
          <c:showPercent val="0"/>
          <c:showBubbleSize val="0"/>
          <c:showLeaderLines val="1"/>
        </c:dLbls>
        <c:firstSliceAng val="0"/>
        <c:holeSize val="5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469747130692022"/>
          <c:y val="4.7512736312731077E-2"/>
          <c:w val="0.67060505738615961"/>
          <c:h val="0.73867995027997913"/>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B0F-4403-9642-655DC306DC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B0F-4403-9642-655DC306DC56}"/>
              </c:ext>
            </c:extLst>
          </c:dPt>
          <c:val>
            <c:numRef>
              <c:f>'HOUSE EXPENDITURE'!$G$10:$H$10</c:f>
              <c:numCache>
                <c:formatCode>0%</c:formatCode>
                <c:ptCount val="2"/>
                <c:pt idx="0">
                  <c:v>0.60230187106191635</c:v>
                </c:pt>
                <c:pt idx="1">
                  <c:v>0.39769812893808365</c:v>
                </c:pt>
              </c:numCache>
            </c:numRef>
          </c:val>
          <c:extLst>
            <c:ext xmlns:c16="http://schemas.microsoft.com/office/drawing/2014/chart" uri="{C3380CC4-5D6E-409C-BE32-E72D297353CC}">
              <c16:uniqueId val="{00000000-F53F-4154-B564-6E2068B9B835}"/>
            </c:ext>
          </c:extLst>
        </c:ser>
        <c:dLbls>
          <c:showLegendKey val="0"/>
          <c:showVal val="0"/>
          <c:showCatName val="0"/>
          <c:showSerName val="0"/>
          <c:showPercent val="0"/>
          <c:showBubbleSize val="0"/>
          <c:showLeaderLines val="1"/>
        </c:dLbls>
        <c:firstSliceAng val="0"/>
        <c:holeSize val="5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050304847536203"/>
          <c:y val="3.6155760153505398E-2"/>
          <c:w val="0.62000264214542211"/>
          <c:h val="0.73485775887429372"/>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30-415D-83B5-5201E374D8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30-415D-83B5-5201E374D80F}"/>
              </c:ext>
            </c:extLst>
          </c:dPt>
          <c:val>
            <c:numRef>
              <c:f>'HOUSE EXPENDITURE'!$G$11:$H$11</c:f>
              <c:numCache>
                <c:formatCode>0%</c:formatCode>
                <c:ptCount val="2"/>
                <c:pt idx="0">
                  <c:v>0.75981832450739739</c:v>
                </c:pt>
                <c:pt idx="1">
                  <c:v>0.24018167549260261</c:v>
                </c:pt>
              </c:numCache>
            </c:numRef>
          </c:val>
          <c:extLst>
            <c:ext xmlns:c16="http://schemas.microsoft.com/office/drawing/2014/chart" uri="{C3380CC4-5D6E-409C-BE32-E72D297353CC}">
              <c16:uniqueId val="{00000000-467C-4703-9E77-11811DE45A1A}"/>
            </c:ext>
          </c:extLst>
        </c:ser>
        <c:dLbls>
          <c:showLegendKey val="0"/>
          <c:showVal val="0"/>
          <c:showCatName val="0"/>
          <c:showSerName val="0"/>
          <c:showPercent val="0"/>
          <c:showBubbleSize val="0"/>
          <c:showLeaderLines val="1"/>
        </c:dLbls>
        <c:firstSliceAng val="0"/>
        <c:holeSize val="5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463440837842899"/>
          <c:y val="3.6214561295283644E-2"/>
          <c:w val="0.73073212897514805"/>
          <c:h val="0.73442655050125327"/>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CD-4129-AE6D-AF4C8E43003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CD-4129-AE6D-AF4C8E43003E}"/>
              </c:ext>
            </c:extLst>
          </c:dPt>
          <c:val>
            <c:numRef>
              <c:f>'HOUSE EXPENDITURE'!$G$12:$H$12</c:f>
              <c:numCache>
                <c:formatCode>0%</c:formatCode>
                <c:ptCount val="2"/>
                <c:pt idx="0">
                  <c:v>0.70711229231349282</c:v>
                </c:pt>
                <c:pt idx="1">
                  <c:v>0.29288770768650718</c:v>
                </c:pt>
              </c:numCache>
            </c:numRef>
          </c:val>
          <c:extLst>
            <c:ext xmlns:c16="http://schemas.microsoft.com/office/drawing/2014/chart" uri="{C3380CC4-5D6E-409C-BE32-E72D297353CC}">
              <c16:uniqueId val="{00000000-5029-45A2-B97B-B08D1B8B640F}"/>
            </c:ext>
          </c:extLst>
        </c:ser>
        <c:dLbls>
          <c:showLegendKey val="0"/>
          <c:showVal val="0"/>
          <c:showCatName val="0"/>
          <c:showSerName val="0"/>
          <c:showPercent val="0"/>
          <c:showBubbleSize val="0"/>
          <c:showLeaderLines val="1"/>
        </c:dLbls>
        <c:firstSliceAng val="0"/>
        <c:holeSize val="5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833264173113126"/>
          <c:y val="3.1392345489486384E-2"/>
          <c:w val="0.68333389989026228"/>
          <c:h val="0.73725192217992508"/>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6F-4334-85CB-426679878B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6F-4334-85CB-426679878BA2}"/>
              </c:ext>
            </c:extLst>
          </c:dPt>
          <c:val>
            <c:numRef>
              <c:f>'HOUSE EXPENDITURE'!$G$14:$H$14</c:f>
              <c:numCache>
                <c:formatCode>0%</c:formatCode>
                <c:ptCount val="2"/>
                <c:pt idx="0">
                  <c:v>0.81965243732886939</c:v>
                </c:pt>
                <c:pt idx="1">
                  <c:v>0.18034756267113061</c:v>
                </c:pt>
              </c:numCache>
            </c:numRef>
          </c:val>
          <c:extLst>
            <c:ext xmlns:c16="http://schemas.microsoft.com/office/drawing/2014/chart" uri="{C3380CC4-5D6E-409C-BE32-E72D297353CC}">
              <c16:uniqueId val="{00000000-8150-4853-AD76-A18E17DE700E}"/>
            </c:ext>
          </c:extLst>
        </c:ser>
        <c:dLbls>
          <c:showLegendKey val="0"/>
          <c:showVal val="0"/>
          <c:showCatName val="0"/>
          <c:showSerName val="0"/>
          <c:showPercent val="0"/>
          <c:showBubbleSize val="0"/>
          <c:showLeaderLines val="1"/>
        </c:dLbls>
        <c:firstSliceAng val="0"/>
        <c:holeSize val="5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485914526473738"/>
          <c:y val="3.6210671978832439E-2"/>
          <c:w val="0.70704227929403374"/>
          <c:h val="0.73445507215522876"/>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B52-48A4-834C-B2302C8D205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B52-48A4-834C-B2302C8D205D}"/>
              </c:ext>
            </c:extLst>
          </c:dPt>
          <c:val>
            <c:numRef>
              <c:f>'HOUSE EXPENDITURE'!$G$13:$H$13</c:f>
              <c:numCache>
                <c:formatCode>0%</c:formatCode>
                <c:ptCount val="2"/>
                <c:pt idx="0">
                  <c:v>0.73188626811760027</c:v>
                </c:pt>
                <c:pt idx="1">
                  <c:v>0.26811373188239973</c:v>
                </c:pt>
              </c:numCache>
            </c:numRef>
          </c:val>
          <c:extLst>
            <c:ext xmlns:c16="http://schemas.microsoft.com/office/drawing/2014/chart" uri="{C3380CC4-5D6E-409C-BE32-E72D297353CC}">
              <c16:uniqueId val="{00000000-5284-4D0D-A64B-566C236C2B4C}"/>
            </c:ext>
          </c:extLst>
        </c:ser>
        <c:dLbls>
          <c:showLegendKey val="0"/>
          <c:showVal val="0"/>
          <c:showCatName val="0"/>
          <c:showSerName val="0"/>
          <c:showPercent val="0"/>
          <c:showBubbleSize val="0"/>
          <c:showLeaderLines val="1"/>
        </c:dLbls>
        <c:firstSliceAng val="0"/>
        <c:holeSize val="5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986620972794437"/>
          <c:y val="3.8543657878823495E-2"/>
          <c:w val="0.66241559474315692"/>
          <c:h val="0.73111087586253354"/>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230-46BB-9F37-A5BDAEC6571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230-46BB-9F37-A5BDAEC6571E}"/>
              </c:ext>
            </c:extLst>
          </c:dPt>
          <c:val>
            <c:numRef>
              <c:f>'HOUSE EXPENDITURE'!$G$15:$H$15</c:f>
              <c:numCache>
                <c:formatCode>0%</c:formatCode>
                <c:ptCount val="2"/>
                <c:pt idx="0">
                  <c:v>0.76592037502528876</c:v>
                </c:pt>
                <c:pt idx="1">
                  <c:v>0.23407962497471124</c:v>
                </c:pt>
              </c:numCache>
            </c:numRef>
          </c:val>
          <c:extLst>
            <c:ext xmlns:c16="http://schemas.microsoft.com/office/drawing/2014/chart" uri="{C3380CC4-5D6E-409C-BE32-E72D297353CC}">
              <c16:uniqueId val="{00000000-D6BD-455B-BA79-50B0ADC9F9CE}"/>
            </c:ext>
          </c:extLst>
        </c:ser>
        <c:dLbls>
          <c:showLegendKey val="0"/>
          <c:showVal val="0"/>
          <c:showCatName val="0"/>
          <c:showSerName val="0"/>
          <c:showPercent val="0"/>
          <c:showBubbleSize val="0"/>
          <c:showLeaderLines val="1"/>
        </c:dLbls>
        <c:firstSliceAng val="0"/>
        <c:holeSize val="5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961553260277532"/>
          <c:y val="4.3259926749533995E-2"/>
          <c:w val="0.72076893479444937"/>
          <c:h val="0.67555757467894373"/>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264-43FD-B101-E730552E5E0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264-43FD-B101-E730552E5E0A}"/>
              </c:ext>
            </c:extLst>
          </c:dPt>
          <c:val>
            <c:numRef>
              <c:f>'HOUSE EXPENDITURE'!$G$17:$H$17</c:f>
              <c:numCache>
                <c:formatCode>0%</c:formatCode>
                <c:ptCount val="2"/>
                <c:pt idx="0">
                  <c:v>0.79391551019655671</c:v>
                </c:pt>
                <c:pt idx="1">
                  <c:v>0.20608448980344329</c:v>
                </c:pt>
              </c:numCache>
            </c:numRef>
          </c:val>
          <c:extLst>
            <c:ext xmlns:c16="http://schemas.microsoft.com/office/drawing/2014/chart" uri="{C3380CC4-5D6E-409C-BE32-E72D297353CC}">
              <c16:uniqueId val="{00000000-2031-411E-A239-BDF34DB48D71}"/>
            </c:ext>
          </c:extLst>
        </c:ser>
        <c:dLbls>
          <c:showLegendKey val="0"/>
          <c:showVal val="0"/>
          <c:showCatName val="0"/>
          <c:showSerName val="0"/>
          <c:showPercent val="0"/>
          <c:showBubbleSize val="0"/>
          <c:showLeaderLines val="1"/>
        </c:dLbls>
        <c:firstSliceAng val="0"/>
        <c:holeSize val="5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306454992749553"/>
          <c:y val="5.6191624963846179E-2"/>
          <c:w val="0.70725799015950985"/>
          <c:h val="0.62777338093701374"/>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B6E-4CE2-8223-E5B378F388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B6E-4CE2-8223-E5B378F38843}"/>
              </c:ext>
            </c:extLst>
          </c:dPt>
          <c:val>
            <c:numRef>
              <c:f>'HOUSE EXPENDITURE'!$G$18:$H$18</c:f>
              <c:numCache>
                <c:formatCode>0%</c:formatCode>
                <c:ptCount val="2"/>
                <c:pt idx="0">
                  <c:v>0.77926430782801825</c:v>
                </c:pt>
                <c:pt idx="1">
                  <c:v>0.22073569217198175</c:v>
                </c:pt>
              </c:numCache>
            </c:numRef>
          </c:val>
          <c:extLst>
            <c:ext xmlns:c16="http://schemas.microsoft.com/office/drawing/2014/chart" uri="{C3380CC4-5D6E-409C-BE32-E72D297353CC}">
              <c16:uniqueId val="{00000000-918B-47C5-83FD-A978FA7FB1FC}"/>
            </c:ext>
          </c:extLst>
        </c:ser>
        <c:dLbls>
          <c:showLegendKey val="0"/>
          <c:showVal val="0"/>
          <c:showCatName val="0"/>
          <c:showSerName val="0"/>
          <c:showPercent val="0"/>
          <c:showBubbleSize val="0"/>
          <c:showLeaderLines val="1"/>
        </c:dLbls>
        <c:firstSliceAng val="0"/>
        <c:holeSize val="5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983057378980493"/>
          <c:y val="7.5539383425602347E-2"/>
          <c:w val="0.69237273766242913"/>
          <c:h val="0.5877692711044894"/>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3B-49C2-8791-A9DB2EEEBD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E3B-49C2-8791-A9DB2EEEBD16}"/>
              </c:ext>
            </c:extLst>
          </c:dPt>
          <c:val>
            <c:numRef>
              <c:f>'HOUSE EXPENDITURE'!$G$19:$H$19</c:f>
              <c:numCache>
                <c:formatCode>0%</c:formatCode>
                <c:ptCount val="2"/>
                <c:pt idx="0">
                  <c:v>0.80266820269191841</c:v>
                </c:pt>
                <c:pt idx="1">
                  <c:v>0.19733179730808159</c:v>
                </c:pt>
              </c:numCache>
            </c:numRef>
          </c:val>
          <c:extLst>
            <c:ext xmlns:c16="http://schemas.microsoft.com/office/drawing/2014/chart" uri="{C3380CC4-5D6E-409C-BE32-E72D297353CC}">
              <c16:uniqueId val="{00000000-821F-44EB-93F2-5CD6B0C262ED}"/>
            </c:ext>
          </c:extLst>
        </c:ser>
        <c:dLbls>
          <c:showLegendKey val="0"/>
          <c:showVal val="0"/>
          <c:showCatName val="0"/>
          <c:showSerName val="0"/>
          <c:showPercent val="0"/>
          <c:showBubbleSize val="0"/>
          <c:showLeaderLines val="1"/>
        </c:dLbls>
        <c:firstSliceAng val="0"/>
        <c:holeSize val="5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Project.xlsx]SAVING!saving</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SAVING!$C$7:$C$8</c:f>
              <c:strCache>
                <c:ptCount val="1"/>
                <c:pt idx="0">
                  <c:v>Female</c:v>
                </c:pt>
              </c:strCache>
            </c:strRef>
          </c:tx>
          <c:spPr>
            <a:solidFill>
              <a:schemeClr val="accent1"/>
            </a:solidFill>
            <a:ln>
              <a:noFill/>
            </a:ln>
            <a:effectLst/>
          </c:spPr>
          <c:invertIfNegative val="0"/>
          <c:cat>
            <c:strRef>
              <c:f>SAVING!$B$9:$B$20</c:f>
              <c:strCache>
                <c:ptCount val="11"/>
                <c:pt idx="0">
                  <c:v>Eastern</c:v>
                </c:pt>
                <c:pt idx="1">
                  <c:v>London</c:v>
                </c:pt>
                <c:pt idx="2">
                  <c:v>Midlands</c:v>
                </c:pt>
                <c:pt idx="3">
                  <c:v>North East</c:v>
                </c:pt>
                <c:pt idx="4">
                  <c:v>North West and Merseyside</c:v>
                </c:pt>
                <c:pt idx="5">
                  <c:v>Northern Ireland</c:v>
                </c:pt>
                <c:pt idx="6">
                  <c:v>Scotland</c:v>
                </c:pt>
                <c:pt idx="7">
                  <c:v>South East</c:v>
                </c:pt>
                <c:pt idx="8">
                  <c:v>South West</c:v>
                </c:pt>
                <c:pt idx="9">
                  <c:v>Wales</c:v>
                </c:pt>
                <c:pt idx="10">
                  <c:v>Yorkshire and the Humber</c:v>
                </c:pt>
              </c:strCache>
            </c:strRef>
          </c:cat>
          <c:val>
            <c:numRef>
              <c:f>SAVING!$C$9:$C$20</c:f>
              <c:numCache>
                <c:formatCode>General</c:formatCode>
                <c:ptCount val="11"/>
                <c:pt idx="0">
                  <c:v>1019381.7700000001</c:v>
                </c:pt>
                <c:pt idx="1">
                  <c:v>901023.6800000004</c:v>
                </c:pt>
                <c:pt idx="2">
                  <c:v>1567424.77</c:v>
                </c:pt>
                <c:pt idx="3">
                  <c:v>550796.26</c:v>
                </c:pt>
                <c:pt idx="4">
                  <c:v>1022896.72</c:v>
                </c:pt>
                <c:pt idx="5">
                  <c:v>259286.06999999998</c:v>
                </c:pt>
                <c:pt idx="6">
                  <c:v>698335.43</c:v>
                </c:pt>
                <c:pt idx="7">
                  <c:v>1142082.3600000003</c:v>
                </c:pt>
                <c:pt idx="8">
                  <c:v>744117.91999999993</c:v>
                </c:pt>
                <c:pt idx="9">
                  <c:v>345044.5500000001</c:v>
                </c:pt>
                <c:pt idx="10">
                  <c:v>755962.55999999959</c:v>
                </c:pt>
              </c:numCache>
            </c:numRef>
          </c:val>
          <c:extLst>
            <c:ext xmlns:c16="http://schemas.microsoft.com/office/drawing/2014/chart" uri="{C3380CC4-5D6E-409C-BE32-E72D297353CC}">
              <c16:uniqueId val="{00000000-5421-4CAC-8AC1-EB3679D371C1}"/>
            </c:ext>
          </c:extLst>
        </c:ser>
        <c:ser>
          <c:idx val="1"/>
          <c:order val="1"/>
          <c:tx>
            <c:strRef>
              <c:f>SAVING!$D$7:$D$8</c:f>
              <c:strCache>
                <c:ptCount val="1"/>
                <c:pt idx="0">
                  <c:v>Male</c:v>
                </c:pt>
              </c:strCache>
            </c:strRef>
          </c:tx>
          <c:spPr>
            <a:solidFill>
              <a:schemeClr val="accent2"/>
            </a:solidFill>
            <a:ln>
              <a:noFill/>
            </a:ln>
            <a:effectLst/>
          </c:spPr>
          <c:invertIfNegative val="0"/>
          <c:cat>
            <c:strRef>
              <c:f>SAVING!$B$9:$B$20</c:f>
              <c:strCache>
                <c:ptCount val="11"/>
                <c:pt idx="0">
                  <c:v>Eastern</c:v>
                </c:pt>
                <c:pt idx="1">
                  <c:v>London</c:v>
                </c:pt>
                <c:pt idx="2">
                  <c:v>Midlands</c:v>
                </c:pt>
                <c:pt idx="3">
                  <c:v>North East</c:v>
                </c:pt>
                <c:pt idx="4">
                  <c:v>North West and Merseyside</c:v>
                </c:pt>
                <c:pt idx="5">
                  <c:v>Northern Ireland</c:v>
                </c:pt>
                <c:pt idx="6">
                  <c:v>Scotland</c:v>
                </c:pt>
                <c:pt idx="7">
                  <c:v>South East</c:v>
                </c:pt>
                <c:pt idx="8">
                  <c:v>South West</c:v>
                </c:pt>
                <c:pt idx="9">
                  <c:v>Wales</c:v>
                </c:pt>
                <c:pt idx="10">
                  <c:v>Yorkshire and the Humber</c:v>
                </c:pt>
              </c:strCache>
            </c:strRef>
          </c:cat>
          <c:val>
            <c:numRef>
              <c:f>SAVING!$D$9:$D$20</c:f>
              <c:numCache>
                <c:formatCode>General</c:formatCode>
                <c:ptCount val="11"/>
                <c:pt idx="0">
                  <c:v>1761554.679999999</c:v>
                </c:pt>
                <c:pt idx="1">
                  <c:v>1906302.9799999997</c:v>
                </c:pt>
                <c:pt idx="2">
                  <c:v>2897421.7999999993</c:v>
                </c:pt>
                <c:pt idx="3">
                  <c:v>827050.2300000001</c:v>
                </c:pt>
                <c:pt idx="4">
                  <c:v>2035264.9200000004</c:v>
                </c:pt>
                <c:pt idx="5">
                  <c:v>542072.14</c:v>
                </c:pt>
                <c:pt idx="6">
                  <c:v>1529085.56</c:v>
                </c:pt>
                <c:pt idx="7">
                  <c:v>2908838.2499999981</c:v>
                </c:pt>
                <c:pt idx="8">
                  <c:v>1554070.1700000002</c:v>
                </c:pt>
                <c:pt idx="9">
                  <c:v>931676.66</c:v>
                </c:pt>
                <c:pt idx="10">
                  <c:v>1414505.2299999997</c:v>
                </c:pt>
              </c:numCache>
            </c:numRef>
          </c:val>
          <c:extLst>
            <c:ext xmlns:c16="http://schemas.microsoft.com/office/drawing/2014/chart" uri="{C3380CC4-5D6E-409C-BE32-E72D297353CC}">
              <c16:uniqueId val="{00000000-2662-4DC9-8C28-9ACA7FBFB3C0}"/>
            </c:ext>
          </c:extLst>
        </c:ser>
        <c:dLbls>
          <c:showLegendKey val="0"/>
          <c:showVal val="0"/>
          <c:showCatName val="0"/>
          <c:showSerName val="0"/>
          <c:showPercent val="0"/>
          <c:showBubbleSize val="0"/>
        </c:dLbls>
        <c:gapWidth val="219"/>
        <c:overlap val="-27"/>
        <c:axId val="578679760"/>
        <c:axId val="578682000"/>
      </c:barChart>
      <c:catAx>
        <c:axId val="578679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682000"/>
        <c:crosses val="autoZero"/>
        <c:auto val="1"/>
        <c:lblAlgn val="ctr"/>
        <c:lblOffset val="100"/>
        <c:noMultiLvlLbl val="0"/>
      </c:catAx>
      <c:valAx>
        <c:axId val="578682000"/>
        <c:scaling>
          <c:orientation val="minMax"/>
          <c:max val="45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679760"/>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narVert">
      <a:fgClr>
        <a:schemeClr val="bg1">
          <a:lumMod val="85000"/>
        </a:schemeClr>
      </a:fgClr>
      <a:bgClr>
        <a:schemeClr val="bg1"/>
      </a:bgClr>
    </a:pattFill>
    <a:ln w="9525" cap="flat" cmpd="sng" algn="ctr">
      <a:solidFill>
        <a:schemeClr val="accent2"/>
      </a:solidFill>
      <a:round/>
    </a:ln>
    <a:effectLst>
      <a:glow rad="101600">
        <a:schemeClr val="accent1">
          <a:satMod val="175000"/>
          <a:alpha val="40000"/>
        </a:schemeClr>
      </a:glow>
      <a:outerShdw blurRad="50800" dist="38100" dir="2700000" algn="tl" rotWithShape="0">
        <a:schemeClr val="accent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Project.xlsx]SAVING!PivotTable3</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SAVING!$C$27:$C$28</c:f>
              <c:strCache>
                <c:ptCount val="1"/>
                <c:pt idx="0">
                  <c:v>Female</c:v>
                </c:pt>
              </c:strCache>
            </c:strRef>
          </c:tx>
          <c:spPr>
            <a:solidFill>
              <a:schemeClr val="accent1"/>
            </a:solidFill>
            <a:ln>
              <a:noFill/>
            </a:ln>
            <a:effectLst/>
          </c:spPr>
          <c:invertIfNegative val="0"/>
          <c:cat>
            <c:strRef>
              <c:f>SAVING!$B$29:$B$40</c:f>
              <c:strCache>
                <c:ptCount val="11"/>
                <c:pt idx="0">
                  <c:v>Eastern</c:v>
                </c:pt>
                <c:pt idx="1">
                  <c:v>London</c:v>
                </c:pt>
                <c:pt idx="2">
                  <c:v>Midlands</c:v>
                </c:pt>
                <c:pt idx="3">
                  <c:v>North East</c:v>
                </c:pt>
                <c:pt idx="4">
                  <c:v>North West and Merseyside</c:v>
                </c:pt>
                <c:pt idx="5">
                  <c:v>Northern Ireland</c:v>
                </c:pt>
                <c:pt idx="6">
                  <c:v>Scotland</c:v>
                </c:pt>
                <c:pt idx="7">
                  <c:v>South East</c:v>
                </c:pt>
                <c:pt idx="8">
                  <c:v>South West</c:v>
                </c:pt>
                <c:pt idx="9">
                  <c:v>Wales</c:v>
                </c:pt>
                <c:pt idx="10">
                  <c:v>Yorkshire and the Humber</c:v>
                </c:pt>
              </c:strCache>
            </c:strRef>
          </c:cat>
          <c:val>
            <c:numRef>
              <c:f>SAVING!$C$29:$C$40</c:f>
              <c:numCache>
                <c:formatCode>General</c:formatCode>
                <c:ptCount val="11"/>
                <c:pt idx="0">
                  <c:v>1320138.1749999996</c:v>
                </c:pt>
                <c:pt idx="1">
                  <c:v>1260860.5575000001</c:v>
                </c:pt>
                <c:pt idx="2">
                  <c:v>1952274.3726923079</c:v>
                </c:pt>
                <c:pt idx="3">
                  <c:v>695236.29192307673</c:v>
                </c:pt>
                <c:pt idx="4">
                  <c:v>1383961.4234615387</c:v>
                </c:pt>
                <c:pt idx="5">
                  <c:v>331107.65500000009</c:v>
                </c:pt>
                <c:pt idx="6">
                  <c:v>858692.03500000003</c:v>
                </c:pt>
                <c:pt idx="7">
                  <c:v>1521069.8394230769</c:v>
                </c:pt>
                <c:pt idx="8">
                  <c:v>910851.95064102567</c:v>
                </c:pt>
                <c:pt idx="9">
                  <c:v>494284.75000000006</c:v>
                </c:pt>
                <c:pt idx="10">
                  <c:v>1029772.0932051282</c:v>
                </c:pt>
              </c:numCache>
            </c:numRef>
          </c:val>
          <c:extLst>
            <c:ext xmlns:c16="http://schemas.microsoft.com/office/drawing/2014/chart" uri="{C3380CC4-5D6E-409C-BE32-E72D297353CC}">
              <c16:uniqueId val="{00000000-A9BB-4CAC-A1E1-7A867FE06369}"/>
            </c:ext>
          </c:extLst>
        </c:ser>
        <c:ser>
          <c:idx val="1"/>
          <c:order val="1"/>
          <c:tx>
            <c:strRef>
              <c:f>SAVING!$D$27:$D$28</c:f>
              <c:strCache>
                <c:ptCount val="1"/>
                <c:pt idx="0">
                  <c:v>Male</c:v>
                </c:pt>
              </c:strCache>
            </c:strRef>
          </c:tx>
          <c:spPr>
            <a:solidFill>
              <a:schemeClr val="accent2"/>
            </a:solidFill>
            <a:ln>
              <a:noFill/>
            </a:ln>
            <a:effectLst/>
          </c:spPr>
          <c:invertIfNegative val="0"/>
          <c:cat>
            <c:strRef>
              <c:f>SAVING!$B$29:$B$40</c:f>
              <c:strCache>
                <c:ptCount val="11"/>
                <c:pt idx="0">
                  <c:v>Eastern</c:v>
                </c:pt>
                <c:pt idx="1">
                  <c:v>London</c:v>
                </c:pt>
                <c:pt idx="2">
                  <c:v>Midlands</c:v>
                </c:pt>
                <c:pt idx="3">
                  <c:v>North East</c:v>
                </c:pt>
                <c:pt idx="4">
                  <c:v>North West and Merseyside</c:v>
                </c:pt>
                <c:pt idx="5">
                  <c:v>Northern Ireland</c:v>
                </c:pt>
                <c:pt idx="6">
                  <c:v>Scotland</c:v>
                </c:pt>
                <c:pt idx="7">
                  <c:v>South East</c:v>
                </c:pt>
                <c:pt idx="8">
                  <c:v>South West</c:v>
                </c:pt>
                <c:pt idx="9">
                  <c:v>Wales</c:v>
                </c:pt>
                <c:pt idx="10">
                  <c:v>Yorkshire and the Humber</c:v>
                </c:pt>
              </c:strCache>
            </c:strRef>
          </c:cat>
          <c:val>
            <c:numRef>
              <c:f>SAVING!$D$29:$D$40</c:f>
              <c:numCache>
                <c:formatCode>General</c:formatCode>
                <c:ptCount val="11"/>
                <c:pt idx="0">
                  <c:v>2209468.2031410248</c:v>
                </c:pt>
                <c:pt idx="1">
                  <c:v>2459905.6858974355</c:v>
                </c:pt>
                <c:pt idx="2">
                  <c:v>3954289.7467307681</c:v>
                </c:pt>
                <c:pt idx="3">
                  <c:v>1062708.0425</c:v>
                </c:pt>
                <c:pt idx="4">
                  <c:v>2855783.1396153863</c:v>
                </c:pt>
                <c:pt idx="5">
                  <c:v>672144.58999999985</c:v>
                </c:pt>
                <c:pt idx="6">
                  <c:v>2066142.7907051274</c:v>
                </c:pt>
                <c:pt idx="7">
                  <c:v>4015657.5662179478</c:v>
                </c:pt>
                <c:pt idx="8">
                  <c:v>2085399.9147435892</c:v>
                </c:pt>
                <c:pt idx="9">
                  <c:v>1214145.421474359</c:v>
                </c:pt>
                <c:pt idx="10">
                  <c:v>2105839.9487820519</c:v>
                </c:pt>
              </c:numCache>
            </c:numRef>
          </c:val>
          <c:extLst>
            <c:ext xmlns:c16="http://schemas.microsoft.com/office/drawing/2014/chart" uri="{C3380CC4-5D6E-409C-BE32-E72D297353CC}">
              <c16:uniqueId val="{00000000-DDF4-49FA-A9BA-E0ECB9475020}"/>
            </c:ext>
          </c:extLst>
        </c:ser>
        <c:dLbls>
          <c:showLegendKey val="0"/>
          <c:showVal val="0"/>
          <c:showCatName val="0"/>
          <c:showSerName val="0"/>
          <c:showPercent val="0"/>
          <c:showBubbleSize val="0"/>
        </c:dLbls>
        <c:gapWidth val="219"/>
        <c:overlap val="-27"/>
        <c:axId val="499707128"/>
        <c:axId val="499709368"/>
      </c:barChart>
      <c:catAx>
        <c:axId val="499707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499709368"/>
        <c:crosses val="autoZero"/>
        <c:auto val="1"/>
        <c:lblAlgn val="ctr"/>
        <c:lblOffset val="100"/>
        <c:noMultiLvlLbl val="0"/>
      </c:catAx>
      <c:valAx>
        <c:axId val="499709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707128"/>
        <c:crosses val="autoZero"/>
        <c:crossBetween val="between"/>
      </c:valAx>
      <c:spPr>
        <a:solidFill>
          <a:schemeClr val="bg1"/>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narVert">
      <a:fgClr>
        <a:schemeClr val="bg1">
          <a:lumMod val="85000"/>
        </a:schemeClr>
      </a:fgClr>
      <a:bgClr>
        <a:schemeClr val="bg1"/>
      </a:bgClr>
    </a:pattFill>
    <a:ln w="9525" cap="flat" cmpd="sng" algn="ctr">
      <a:solidFill>
        <a:schemeClr val="tx1">
          <a:lumMod val="15000"/>
          <a:lumOff val="85000"/>
        </a:schemeClr>
      </a:solidFill>
      <a:round/>
    </a:ln>
    <a:effectLst>
      <a:glow rad="101600">
        <a:schemeClr val="accent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Project.xlsx]SAVING!PivotTable4</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SAVING!$C$47:$C$48</c:f>
              <c:strCache>
                <c:ptCount val="1"/>
                <c:pt idx="0">
                  <c:v>Female</c:v>
                </c:pt>
              </c:strCache>
            </c:strRef>
          </c:tx>
          <c:spPr>
            <a:solidFill>
              <a:schemeClr val="accent1"/>
            </a:solidFill>
            <a:ln>
              <a:noFill/>
            </a:ln>
            <a:effectLst/>
          </c:spPr>
          <c:invertIfNegative val="0"/>
          <c:cat>
            <c:strRef>
              <c:f>SAVING!$B$49:$B$60</c:f>
              <c:strCache>
                <c:ptCount val="11"/>
                <c:pt idx="0">
                  <c:v>Eastern</c:v>
                </c:pt>
                <c:pt idx="1">
                  <c:v>London</c:v>
                </c:pt>
                <c:pt idx="2">
                  <c:v>Midlands</c:v>
                </c:pt>
                <c:pt idx="3">
                  <c:v>North East</c:v>
                </c:pt>
                <c:pt idx="4">
                  <c:v>North West and Merseyside</c:v>
                </c:pt>
                <c:pt idx="5">
                  <c:v>Northern Ireland</c:v>
                </c:pt>
                <c:pt idx="6">
                  <c:v>Scotland</c:v>
                </c:pt>
                <c:pt idx="7">
                  <c:v>South East</c:v>
                </c:pt>
                <c:pt idx="8">
                  <c:v>South West</c:v>
                </c:pt>
                <c:pt idx="9">
                  <c:v>Wales</c:v>
                </c:pt>
                <c:pt idx="10">
                  <c:v>Yorkshire and the Humber</c:v>
                </c:pt>
              </c:strCache>
            </c:strRef>
          </c:cat>
          <c:val>
            <c:numRef>
              <c:f>SAVING!$C$49:$C$60</c:f>
              <c:numCache>
                <c:formatCode>General</c:formatCode>
                <c:ptCount val="11"/>
                <c:pt idx="0">
                  <c:v>300756.40499999991</c:v>
                </c:pt>
                <c:pt idx="1">
                  <c:v>359836.8775</c:v>
                </c:pt>
                <c:pt idx="2">
                  <c:v>384849.60269230756</c:v>
                </c:pt>
                <c:pt idx="3">
                  <c:v>144440.03192307687</c:v>
                </c:pt>
                <c:pt idx="4">
                  <c:v>361064.70346153842</c:v>
                </c:pt>
                <c:pt idx="5">
                  <c:v>71821.584999999992</c:v>
                </c:pt>
                <c:pt idx="6">
                  <c:v>160356.60499999998</c:v>
                </c:pt>
                <c:pt idx="7">
                  <c:v>378987.47942307667</c:v>
                </c:pt>
                <c:pt idx="8">
                  <c:v>166734.03064102563</c:v>
                </c:pt>
                <c:pt idx="9">
                  <c:v>149240.19999999998</c:v>
                </c:pt>
                <c:pt idx="10">
                  <c:v>273809.53320512822</c:v>
                </c:pt>
              </c:numCache>
            </c:numRef>
          </c:val>
          <c:extLst>
            <c:ext xmlns:c16="http://schemas.microsoft.com/office/drawing/2014/chart" uri="{C3380CC4-5D6E-409C-BE32-E72D297353CC}">
              <c16:uniqueId val="{00000000-5A75-4C50-BF91-C0CFE6DC1205}"/>
            </c:ext>
          </c:extLst>
        </c:ser>
        <c:ser>
          <c:idx val="1"/>
          <c:order val="1"/>
          <c:tx>
            <c:strRef>
              <c:f>SAVING!$D$47:$D$48</c:f>
              <c:strCache>
                <c:ptCount val="1"/>
                <c:pt idx="0">
                  <c:v>Male</c:v>
                </c:pt>
              </c:strCache>
            </c:strRef>
          </c:tx>
          <c:spPr>
            <a:solidFill>
              <a:schemeClr val="accent2"/>
            </a:solidFill>
            <a:ln>
              <a:noFill/>
            </a:ln>
            <a:effectLst/>
          </c:spPr>
          <c:invertIfNegative val="0"/>
          <c:cat>
            <c:strRef>
              <c:f>SAVING!$B$49:$B$60</c:f>
              <c:strCache>
                <c:ptCount val="11"/>
                <c:pt idx="0">
                  <c:v>Eastern</c:v>
                </c:pt>
                <c:pt idx="1">
                  <c:v>London</c:v>
                </c:pt>
                <c:pt idx="2">
                  <c:v>Midlands</c:v>
                </c:pt>
                <c:pt idx="3">
                  <c:v>North East</c:v>
                </c:pt>
                <c:pt idx="4">
                  <c:v>North West and Merseyside</c:v>
                </c:pt>
                <c:pt idx="5">
                  <c:v>Northern Ireland</c:v>
                </c:pt>
                <c:pt idx="6">
                  <c:v>Scotland</c:v>
                </c:pt>
                <c:pt idx="7">
                  <c:v>South East</c:v>
                </c:pt>
                <c:pt idx="8">
                  <c:v>South West</c:v>
                </c:pt>
                <c:pt idx="9">
                  <c:v>Wales</c:v>
                </c:pt>
                <c:pt idx="10">
                  <c:v>Yorkshire and the Humber</c:v>
                </c:pt>
              </c:strCache>
            </c:strRef>
          </c:cat>
          <c:val>
            <c:numRef>
              <c:f>SAVING!$D$49:$D$60</c:f>
              <c:numCache>
                <c:formatCode>General</c:formatCode>
                <c:ptCount val="11"/>
                <c:pt idx="0">
                  <c:v>447913.52314102586</c:v>
                </c:pt>
                <c:pt idx="1">
                  <c:v>553602.7058974359</c:v>
                </c:pt>
                <c:pt idx="2">
                  <c:v>1056867.9467307692</c:v>
                </c:pt>
                <c:pt idx="3">
                  <c:v>235657.8125</c:v>
                </c:pt>
                <c:pt idx="4">
                  <c:v>820518.21961538435</c:v>
                </c:pt>
                <c:pt idx="5">
                  <c:v>130072.45</c:v>
                </c:pt>
                <c:pt idx="6">
                  <c:v>537057.23070512805</c:v>
                </c:pt>
                <c:pt idx="7">
                  <c:v>1106819.3162179494</c:v>
                </c:pt>
                <c:pt idx="8">
                  <c:v>531329.74474358989</c:v>
                </c:pt>
                <c:pt idx="9">
                  <c:v>282468.76147435902</c:v>
                </c:pt>
                <c:pt idx="10">
                  <c:v>691334.71878205123</c:v>
                </c:pt>
              </c:numCache>
            </c:numRef>
          </c:val>
          <c:extLst>
            <c:ext xmlns:c16="http://schemas.microsoft.com/office/drawing/2014/chart" uri="{C3380CC4-5D6E-409C-BE32-E72D297353CC}">
              <c16:uniqueId val="{00000000-C4E6-471A-9AEB-75CEDD39F251}"/>
            </c:ext>
          </c:extLst>
        </c:ser>
        <c:dLbls>
          <c:showLegendKey val="0"/>
          <c:showVal val="0"/>
          <c:showCatName val="0"/>
          <c:showSerName val="0"/>
          <c:showPercent val="0"/>
          <c:showBubbleSize val="0"/>
        </c:dLbls>
        <c:gapWidth val="219"/>
        <c:overlap val="-27"/>
        <c:axId val="577126928"/>
        <c:axId val="577124688"/>
      </c:barChart>
      <c:catAx>
        <c:axId val="57712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577124688"/>
        <c:crosses val="autoZero"/>
        <c:auto val="1"/>
        <c:lblAlgn val="ctr"/>
        <c:lblOffset val="100"/>
        <c:noMultiLvlLbl val="0"/>
      </c:catAx>
      <c:valAx>
        <c:axId val="577124688"/>
        <c:scaling>
          <c:orientation val="minMax"/>
          <c:max val="45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126928"/>
        <c:crosses val="autoZero"/>
        <c:crossBetween val="between"/>
      </c:valAx>
      <c:spPr>
        <a:solidFill>
          <a:schemeClr val="bg1"/>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narVert">
      <a:fgClr>
        <a:schemeClr val="bg1">
          <a:lumMod val="85000"/>
        </a:schemeClr>
      </a:fgClr>
      <a:bgClr>
        <a:schemeClr val="bg1"/>
      </a:bgClr>
    </a:pattFill>
    <a:ln w="9525" cap="flat" cmpd="sng" algn="ctr">
      <a:solidFill>
        <a:schemeClr val="tx1">
          <a:lumMod val="15000"/>
          <a:lumOff val="85000"/>
        </a:schemeClr>
      </a:solidFill>
      <a:round/>
    </a:ln>
    <a:effectLst>
      <a:glow rad="1016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bg1"/>
                </a:solidFill>
              </a:rPr>
              <a:t>Forecast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lineChart>
        <c:grouping val="standard"/>
        <c:varyColors val="0"/>
        <c:ser>
          <c:idx val="0"/>
          <c:order val="0"/>
          <c:tx>
            <c:v>After 5 years</c:v>
          </c:tx>
          <c:spPr>
            <a:ln w="31750" cap="rnd">
              <a:solidFill>
                <a:schemeClr val="accent1"/>
              </a:solidFill>
              <a:round/>
            </a:ln>
            <a:effectLst/>
          </c:spPr>
          <c:marker>
            <c:symbol val="none"/>
          </c:marker>
          <c:cat>
            <c:strRef>
              <c:f>Forecast!$C$7:$C$17</c:f>
              <c:strCache>
                <c:ptCount val="11"/>
                <c:pt idx="0">
                  <c:v>Eastern</c:v>
                </c:pt>
                <c:pt idx="1">
                  <c:v>London</c:v>
                </c:pt>
                <c:pt idx="2">
                  <c:v>Midlands</c:v>
                </c:pt>
                <c:pt idx="3">
                  <c:v>North East</c:v>
                </c:pt>
                <c:pt idx="4">
                  <c:v>North West and Merseyside</c:v>
                </c:pt>
                <c:pt idx="5">
                  <c:v>Northern Ireland</c:v>
                </c:pt>
                <c:pt idx="6">
                  <c:v>Scotland</c:v>
                </c:pt>
                <c:pt idx="7">
                  <c:v>South East</c:v>
                </c:pt>
                <c:pt idx="8">
                  <c:v>South West</c:v>
                </c:pt>
                <c:pt idx="9">
                  <c:v>Wales</c:v>
                </c:pt>
                <c:pt idx="10">
                  <c:v>Yorkshire and the Humber</c:v>
                </c:pt>
              </c:strCache>
            </c:strRef>
          </c:cat>
          <c:val>
            <c:numRef>
              <c:f>Forecast!$E$7:$E$17</c:f>
              <c:numCache>
                <c:formatCode>0.00</c:formatCode>
                <c:ptCount val="11"/>
                <c:pt idx="0">
                  <c:v>4412007.9726762827</c:v>
                </c:pt>
                <c:pt idx="1">
                  <c:v>4650957.8042467972</c:v>
                </c:pt>
                <c:pt idx="2">
                  <c:v>7383205.1492788419</c:v>
                </c:pt>
                <c:pt idx="3">
                  <c:v>2197430.4180288459</c:v>
                </c:pt>
                <c:pt idx="4">
                  <c:v>5299680.7038461529</c:v>
                </c:pt>
                <c:pt idx="5">
                  <c:v>1254065.3062499999</c:v>
                </c:pt>
                <c:pt idx="6">
                  <c:v>3656043.5321314102</c:v>
                </c:pt>
                <c:pt idx="7">
                  <c:v>6920909.2570512826</c:v>
                </c:pt>
                <c:pt idx="8">
                  <c:v>3745314.8317307718</c:v>
                </c:pt>
                <c:pt idx="9">
                  <c:v>2135537.7143429485</c:v>
                </c:pt>
                <c:pt idx="10">
                  <c:v>3919515.0524839768</c:v>
                </c:pt>
              </c:numCache>
            </c:numRef>
          </c:val>
          <c:smooth val="0"/>
          <c:extLst>
            <c:ext xmlns:c16="http://schemas.microsoft.com/office/drawing/2014/chart" uri="{C3380CC4-5D6E-409C-BE32-E72D297353CC}">
              <c16:uniqueId val="{00000000-CF01-42D1-866B-D55DDEF7756E}"/>
            </c:ext>
          </c:extLst>
        </c:ser>
        <c:ser>
          <c:idx val="1"/>
          <c:order val="1"/>
          <c:tx>
            <c:v>After 10 years</c:v>
          </c:tx>
          <c:spPr>
            <a:ln w="31750" cap="rnd">
              <a:solidFill>
                <a:schemeClr val="accent6">
                  <a:lumMod val="75000"/>
                </a:schemeClr>
              </a:solidFill>
              <a:round/>
            </a:ln>
            <a:effectLst/>
          </c:spPr>
          <c:marker>
            <c:symbol val="none"/>
          </c:marker>
          <c:cat>
            <c:strRef>
              <c:f>Forecast!$C$7:$C$17</c:f>
              <c:strCache>
                <c:ptCount val="11"/>
                <c:pt idx="0">
                  <c:v>Eastern</c:v>
                </c:pt>
                <c:pt idx="1">
                  <c:v>London</c:v>
                </c:pt>
                <c:pt idx="2">
                  <c:v>Midlands</c:v>
                </c:pt>
                <c:pt idx="3">
                  <c:v>North East</c:v>
                </c:pt>
                <c:pt idx="4">
                  <c:v>North West and Merseyside</c:v>
                </c:pt>
                <c:pt idx="5">
                  <c:v>Northern Ireland</c:v>
                </c:pt>
                <c:pt idx="6">
                  <c:v>Scotland</c:v>
                </c:pt>
                <c:pt idx="7">
                  <c:v>South East</c:v>
                </c:pt>
                <c:pt idx="8">
                  <c:v>South West</c:v>
                </c:pt>
                <c:pt idx="9">
                  <c:v>Wales</c:v>
                </c:pt>
                <c:pt idx="10">
                  <c:v>Yorkshire and the Humber</c:v>
                </c:pt>
              </c:strCache>
            </c:strRef>
          </c:cat>
          <c:val>
            <c:numRef>
              <c:f>Forecast!$F$7:$F$17</c:f>
              <c:numCache>
                <c:formatCode>0.00</c:formatCode>
                <c:ptCount val="11"/>
                <c:pt idx="0">
                  <c:v>5294409.5672115395</c:v>
                </c:pt>
                <c:pt idx="1">
                  <c:v>5581149.3650961574</c:v>
                </c:pt>
                <c:pt idx="2">
                  <c:v>8859846.179134611</c:v>
                </c:pt>
                <c:pt idx="3">
                  <c:v>2636916.501634615</c:v>
                </c:pt>
                <c:pt idx="4">
                  <c:v>6359616.844615384</c:v>
                </c:pt>
                <c:pt idx="5">
                  <c:v>1504878.3674999999</c:v>
                </c:pt>
                <c:pt idx="6">
                  <c:v>4387252.2385576926</c:v>
                </c:pt>
                <c:pt idx="7">
                  <c:v>8305091.1084615383</c:v>
                </c:pt>
                <c:pt idx="8">
                  <c:v>4494377.7980769258</c:v>
                </c:pt>
                <c:pt idx="9">
                  <c:v>2562645.257211538</c:v>
                </c:pt>
                <c:pt idx="10">
                  <c:v>4703418.0629807729</c:v>
                </c:pt>
              </c:numCache>
            </c:numRef>
          </c:val>
          <c:smooth val="0"/>
          <c:extLst>
            <c:ext xmlns:c16="http://schemas.microsoft.com/office/drawing/2014/chart" uri="{C3380CC4-5D6E-409C-BE32-E72D297353CC}">
              <c16:uniqueId val="{00000002-CF01-42D1-866B-D55DDEF7756E}"/>
            </c:ext>
          </c:extLst>
        </c:ser>
        <c:ser>
          <c:idx val="2"/>
          <c:order val="2"/>
          <c:tx>
            <c:v>After 15 years</c:v>
          </c:tx>
          <c:spPr>
            <a:ln w="31750" cap="rnd">
              <a:solidFill>
                <a:schemeClr val="accent3"/>
              </a:solidFill>
              <a:round/>
            </a:ln>
            <a:effectLst/>
          </c:spPr>
          <c:marker>
            <c:symbol val="none"/>
          </c:marker>
          <c:cat>
            <c:strRef>
              <c:f>Forecast!$C$7:$C$17</c:f>
              <c:strCache>
                <c:ptCount val="11"/>
                <c:pt idx="0">
                  <c:v>Eastern</c:v>
                </c:pt>
                <c:pt idx="1">
                  <c:v>London</c:v>
                </c:pt>
                <c:pt idx="2">
                  <c:v>Midlands</c:v>
                </c:pt>
                <c:pt idx="3">
                  <c:v>North East</c:v>
                </c:pt>
                <c:pt idx="4">
                  <c:v>North West and Merseyside</c:v>
                </c:pt>
                <c:pt idx="5">
                  <c:v>Northern Ireland</c:v>
                </c:pt>
                <c:pt idx="6">
                  <c:v>Scotland</c:v>
                </c:pt>
                <c:pt idx="7">
                  <c:v>South East</c:v>
                </c:pt>
                <c:pt idx="8">
                  <c:v>South West</c:v>
                </c:pt>
                <c:pt idx="9">
                  <c:v>Wales</c:v>
                </c:pt>
                <c:pt idx="10">
                  <c:v>Yorkshire and the Humber</c:v>
                </c:pt>
              </c:strCache>
            </c:strRef>
          </c:cat>
          <c:val>
            <c:numRef>
              <c:f>Forecast!$G$7:$G$17</c:f>
              <c:numCache>
                <c:formatCode>0.00</c:formatCode>
                <c:ptCount val="11"/>
                <c:pt idx="0">
                  <c:v>6176811.1617467962</c:v>
                </c:pt>
                <c:pt idx="1">
                  <c:v>6511340.9259455167</c:v>
                </c:pt>
                <c:pt idx="2">
                  <c:v>10336487.20899038</c:v>
                </c:pt>
                <c:pt idx="3">
                  <c:v>3076402.5852403841</c:v>
                </c:pt>
                <c:pt idx="4">
                  <c:v>7419552.9853846151</c:v>
                </c:pt>
                <c:pt idx="5">
                  <c:v>1755691.42875</c:v>
                </c:pt>
                <c:pt idx="6">
                  <c:v>5118460.9449839741</c:v>
                </c:pt>
                <c:pt idx="7">
                  <c:v>9689272.959871795</c:v>
                </c:pt>
                <c:pt idx="8">
                  <c:v>5243440.7644230798</c:v>
                </c:pt>
                <c:pt idx="9">
                  <c:v>2989752.800080128</c:v>
                </c:pt>
                <c:pt idx="10">
                  <c:v>5487321.0734775681</c:v>
                </c:pt>
              </c:numCache>
            </c:numRef>
          </c:val>
          <c:smooth val="0"/>
          <c:extLst>
            <c:ext xmlns:c16="http://schemas.microsoft.com/office/drawing/2014/chart" uri="{C3380CC4-5D6E-409C-BE32-E72D297353CC}">
              <c16:uniqueId val="{00000003-CF01-42D1-866B-D55DDEF7756E}"/>
            </c:ext>
          </c:extLst>
        </c:ser>
        <c:dLbls>
          <c:showLegendKey val="0"/>
          <c:showVal val="0"/>
          <c:showCatName val="0"/>
          <c:showSerName val="0"/>
          <c:showPercent val="0"/>
          <c:showBubbleSize val="0"/>
        </c:dLbls>
        <c:smooth val="0"/>
        <c:axId val="591408840"/>
        <c:axId val="591423880"/>
      </c:lineChart>
      <c:catAx>
        <c:axId val="591408840"/>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91423880"/>
        <c:crosses val="autoZero"/>
        <c:auto val="1"/>
        <c:lblAlgn val="ctr"/>
        <c:lblOffset val="100"/>
        <c:noMultiLvlLbl val="0"/>
      </c:catAx>
      <c:valAx>
        <c:axId val="59142388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91408840"/>
        <c:crosses val="autoZero"/>
        <c:crossBetween val="between"/>
      </c:valAx>
      <c:spPr>
        <a:noFill/>
        <a:ln>
          <a:noFill/>
        </a:ln>
        <a:effectLst/>
      </c:spPr>
    </c:plotArea>
    <c:legend>
      <c:legendPos val="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Forecast</a:t>
            </a:r>
            <a:r>
              <a:rPr lang="en-US" baseline="0"/>
              <a:t> of total income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lineChart>
        <c:grouping val="standard"/>
        <c:varyColors val="0"/>
        <c:ser>
          <c:idx val="0"/>
          <c:order val="0"/>
          <c:spPr>
            <a:ln w="34925" cap="rnd">
              <a:solidFill>
                <a:schemeClr val="lt1"/>
              </a:solidFill>
              <a:round/>
            </a:ln>
            <a:effectLst>
              <a:outerShdw dist="25400" dir="2700000" algn="tl" rotWithShape="0">
                <a:schemeClr val="accent1"/>
              </a:outerShdw>
            </a:effectLst>
          </c:spPr>
          <c:marker>
            <c:symbol val="none"/>
          </c:marker>
          <c:cat>
            <c:strRef>
              <c:f>Forecast!$D$5:$G$5</c:f>
              <c:strCache>
                <c:ptCount val="4"/>
                <c:pt idx="0">
                  <c:v>Total Income</c:v>
                </c:pt>
                <c:pt idx="1">
                  <c:v>After 5 years(Increase in Total Income)</c:v>
                </c:pt>
                <c:pt idx="2">
                  <c:v>After 10 years(Increase in Total Income)</c:v>
                </c:pt>
                <c:pt idx="3">
                  <c:v>After 15 years(Increase in Total Income)</c:v>
                </c:pt>
              </c:strCache>
            </c:strRef>
          </c:cat>
          <c:val>
            <c:numRef>
              <c:f>Forecast!$D$18:$G$18</c:f>
              <c:numCache>
                <c:formatCode>0.00</c:formatCode>
                <c:ptCount val="4"/>
                <c:pt idx="0" formatCode="General">
                  <c:v>36459734.193653852</c:v>
                </c:pt>
                <c:pt idx="1">
                  <c:v>45574667.742067315</c:v>
                </c:pt>
                <c:pt idx="2">
                  <c:v>54689601.290480778</c:v>
                </c:pt>
                <c:pt idx="3">
                  <c:v>63804534.838894241</c:v>
                </c:pt>
              </c:numCache>
            </c:numRef>
          </c:val>
          <c:smooth val="0"/>
          <c:extLst>
            <c:ext xmlns:c16="http://schemas.microsoft.com/office/drawing/2014/chart" uri="{C3380CC4-5D6E-409C-BE32-E72D297353CC}">
              <c16:uniqueId val="{00000001-E39E-41CC-B98E-388F2D196751}"/>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554521784"/>
        <c:axId val="554518904"/>
      </c:lineChart>
      <c:catAx>
        <c:axId val="554521784"/>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554518904"/>
        <c:crosses val="autoZero"/>
        <c:auto val="1"/>
        <c:lblAlgn val="ctr"/>
        <c:lblOffset val="100"/>
        <c:noMultiLvlLbl val="0"/>
      </c:catAx>
      <c:valAx>
        <c:axId val="554518904"/>
        <c:scaling>
          <c:orientation val="minMax"/>
        </c:scaling>
        <c:delete val="0"/>
        <c:axPos val="l"/>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54521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8.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3" Type="http://schemas.openxmlformats.org/officeDocument/2006/relationships/hyperlink" Target="#Forecast!A1"/><Relationship Id="rId18" Type="http://schemas.openxmlformats.org/officeDocument/2006/relationships/hyperlink" Target="#ADULT!A1"/><Relationship Id="rId26" Type="http://schemas.openxmlformats.org/officeDocument/2006/relationships/chart" Target="../charts/chart9.xml"/><Relationship Id="rId39" Type="http://schemas.openxmlformats.org/officeDocument/2006/relationships/chart" Target="../charts/chart19.xml"/><Relationship Id="rId21" Type="http://schemas.openxmlformats.org/officeDocument/2006/relationships/chart" Target="../charts/chart5.xml"/><Relationship Id="rId34" Type="http://schemas.openxmlformats.org/officeDocument/2006/relationships/hyperlink" Target="#Dashboard!A1"/><Relationship Id="rId42" Type="http://schemas.openxmlformats.org/officeDocument/2006/relationships/chart" Target="../charts/chart22.xml"/><Relationship Id="rId47" Type="http://schemas.openxmlformats.org/officeDocument/2006/relationships/chart" Target="../charts/chart27.xml"/><Relationship Id="rId50" Type="http://schemas.openxmlformats.org/officeDocument/2006/relationships/chart" Target="../charts/chart30.xml"/><Relationship Id="rId55" Type="http://schemas.openxmlformats.org/officeDocument/2006/relationships/image" Target="../media/image14.svg"/><Relationship Id="rId7" Type="http://schemas.openxmlformats.org/officeDocument/2006/relationships/hyperlink" Target="#'QTR2'!A1"/><Relationship Id="rId2" Type="http://schemas.openxmlformats.org/officeDocument/2006/relationships/image" Target="../media/image1.png"/><Relationship Id="rId16" Type="http://schemas.openxmlformats.org/officeDocument/2006/relationships/chart" Target="../charts/chart1.xml"/><Relationship Id="rId20" Type="http://schemas.openxmlformats.org/officeDocument/2006/relationships/chart" Target="../charts/chart4.xml"/><Relationship Id="rId29" Type="http://schemas.openxmlformats.org/officeDocument/2006/relationships/chart" Target="../charts/chart12.xml"/><Relationship Id="rId41" Type="http://schemas.openxmlformats.org/officeDocument/2006/relationships/chart" Target="../charts/chart21.xml"/><Relationship Id="rId54" Type="http://schemas.openxmlformats.org/officeDocument/2006/relationships/image" Target="../media/image13.png"/><Relationship Id="rId62" Type="http://schemas.openxmlformats.org/officeDocument/2006/relationships/chart" Target="../charts/chart37.xml"/><Relationship Id="rId1" Type="http://schemas.openxmlformats.org/officeDocument/2006/relationships/hyperlink" Target="#Data!A1"/><Relationship Id="rId6" Type="http://schemas.openxmlformats.org/officeDocument/2006/relationships/image" Target="../media/image4.svg"/><Relationship Id="rId11" Type="http://schemas.openxmlformats.org/officeDocument/2006/relationships/image" Target="../media/image7.png"/><Relationship Id="rId24" Type="http://schemas.openxmlformats.org/officeDocument/2006/relationships/chart" Target="../charts/chart7.xml"/><Relationship Id="rId32" Type="http://schemas.openxmlformats.org/officeDocument/2006/relationships/chart" Target="../charts/chart15.xml"/><Relationship Id="rId37" Type="http://schemas.openxmlformats.org/officeDocument/2006/relationships/chart" Target="../charts/chart17.xml"/><Relationship Id="rId40" Type="http://schemas.openxmlformats.org/officeDocument/2006/relationships/chart" Target="../charts/chart20.xml"/><Relationship Id="rId45" Type="http://schemas.openxmlformats.org/officeDocument/2006/relationships/chart" Target="../charts/chart25.xml"/><Relationship Id="rId53" Type="http://schemas.openxmlformats.org/officeDocument/2006/relationships/chart" Target="../charts/chart33.xml"/><Relationship Id="rId58" Type="http://schemas.openxmlformats.org/officeDocument/2006/relationships/chart" Target="../charts/chart34.xml"/><Relationship Id="rId5" Type="http://schemas.openxmlformats.org/officeDocument/2006/relationships/image" Target="../media/image3.png"/><Relationship Id="rId15" Type="http://schemas.openxmlformats.org/officeDocument/2006/relationships/image" Target="../media/image10.svg"/><Relationship Id="rId23" Type="http://schemas.openxmlformats.org/officeDocument/2006/relationships/chart" Target="../charts/chart6.xml"/><Relationship Id="rId28" Type="http://schemas.openxmlformats.org/officeDocument/2006/relationships/chart" Target="../charts/chart11.xml"/><Relationship Id="rId36" Type="http://schemas.openxmlformats.org/officeDocument/2006/relationships/image" Target="../media/image12.svg"/><Relationship Id="rId49" Type="http://schemas.openxmlformats.org/officeDocument/2006/relationships/chart" Target="../charts/chart29.xml"/><Relationship Id="rId57" Type="http://schemas.openxmlformats.org/officeDocument/2006/relationships/image" Target="../media/image16.svg"/><Relationship Id="rId61" Type="http://schemas.openxmlformats.org/officeDocument/2006/relationships/chart" Target="../charts/chart36.xml"/><Relationship Id="rId10" Type="http://schemas.openxmlformats.org/officeDocument/2006/relationships/hyperlink" Target="#SAVING!A1"/><Relationship Id="rId19" Type="http://schemas.openxmlformats.org/officeDocument/2006/relationships/chart" Target="../charts/chart3.xml"/><Relationship Id="rId31" Type="http://schemas.openxmlformats.org/officeDocument/2006/relationships/chart" Target="../charts/chart14.xml"/><Relationship Id="rId44" Type="http://schemas.openxmlformats.org/officeDocument/2006/relationships/chart" Target="../charts/chart24.xml"/><Relationship Id="rId52" Type="http://schemas.openxmlformats.org/officeDocument/2006/relationships/chart" Target="../charts/chart32.xml"/><Relationship Id="rId60" Type="http://schemas.openxmlformats.org/officeDocument/2006/relationships/hyperlink" Target="#EMPLOYMENT!A1"/><Relationship Id="rId4" Type="http://schemas.openxmlformats.org/officeDocument/2006/relationships/hyperlink" Target="#'QTR1'!A1"/><Relationship Id="rId9" Type="http://schemas.openxmlformats.org/officeDocument/2006/relationships/image" Target="../media/image6.svg"/><Relationship Id="rId14" Type="http://schemas.openxmlformats.org/officeDocument/2006/relationships/image" Target="../media/image9.png"/><Relationship Id="rId22" Type="http://schemas.openxmlformats.org/officeDocument/2006/relationships/hyperlink" Target="#'HOUSE EXPENDITURE'!A1"/><Relationship Id="rId27" Type="http://schemas.openxmlformats.org/officeDocument/2006/relationships/chart" Target="../charts/chart10.xml"/><Relationship Id="rId30" Type="http://schemas.openxmlformats.org/officeDocument/2006/relationships/chart" Target="../charts/chart13.xml"/><Relationship Id="rId35" Type="http://schemas.openxmlformats.org/officeDocument/2006/relationships/image" Target="../media/image11.png"/><Relationship Id="rId43" Type="http://schemas.openxmlformats.org/officeDocument/2006/relationships/chart" Target="../charts/chart23.xml"/><Relationship Id="rId48" Type="http://schemas.openxmlformats.org/officeDocument/2006/relationships/chart" Target="../charts/chart28.xml"/><Relationship Id="rId56" Type="http://schemas.openxmlformats.org/officeDocument/2006/relationships/image" Target="../media/image15.png"/><Relationship Id="rId8" Type="http://schemas.openxmlformats.org/officeDocument/2006/relationships/image" Target="../media/image5.png"/><Relationship Id="rId51" Type="http://schemas.openxmlformats.org/officeDocument/2006/relationships/chart" Target="../charts/chart31.xml"/><Relationship Id="rId3" Type="http://schemas.openxmlformats.org/officeDocument/2006/relationships/image" Target="../media/image2.svg"/><Relationship Id="rId12" Type="http://schemas.openxmlformats.org/officeDocument/2006/relationships/image" Target="../media/image8.svg"/><Relationship Id="rId17" Type="http://schemas.openxmlformats.org/officeDocument/2006/relationships/chart" Target="../charts/chart2.xml"/><Relationship Id="rId25" Type="http://schemas.openxmlformats.org/officeDocument/2006/relationships/chart" Target="../charts/chart8.xml"/><Relationship Id="rId33" Type="http://schemas.openxmlformats.org/officeDocument/2006/relationships/chart" Target="../charts/chart16.xml"/><Relationship Id="rId38" Type="http://schemas.openxmlformats.org/officeDocument/2006/relationships/chart" Target="../charts/chart18.xml"/><Relationship Id="rId46" Type="http://schemas.openxmlformats.org/officeDocument/2006/relationships/chart" Target="../charts/chart26.xml"/><Relationship Id="rId59" Type="http://schemas.openxmlformats.org/officeDocument/2006/relationships/chart" Target="../charts/chart35.xml"/></Relationships>
</file>

<file path=xl/drawings/_rels/drawing24.xml.rels><?xml version="1.0" encoding="UTF-8" standalone="yes"?>
<Relationships xmlns="http://schemas.openxmlformats.org/package/2006/relationships"><Relationship Id="rId8" Type="http://schemas.openxmlformats.org/officeDocument/2006/relationships/image" Target="../media/image22.svg"/><Relationship Id="rId3" Type="http://schemas.openxmlformats.org/officeDocument/2006/relationships/image" Target="../media/image18.svg"/><Relationship Id="rId7" Type="http://schemas.openxmlformats.org/officeDocument/2006/relationships/image" Target="../media/image21.png"/><Relationship Id="rId2" Type="http://schemas.openxmlformats.org/officeDocument/2006/relationships/image" Target="../media/image17.png"/><Relationship Id="rId1" Type="http://schemas.openxmlformats.org/officeDocument/2006/relationships/hyperlink" Target="#Dashboard!A1"/><Relationship Id="rId6" Type="http://schemas.openxmlformats.org/officeDocument/2006/relationships/hyperlink" Target="#'QTR1'!A1"/><Relationship Id="rId11" Type="http://schemas.openxmlformats.org/officeDocument/2006/relationships/image" Target="../media/image24.svg"/><Relationship Id="rId5" Type="http://schemas.openxmlformats.org/officeDocument/2006/relationships/image" Target="../media/image20.svg"/><Relationship Id="rId10" Type="http://schemas.openxmlformats.org/officeDocument/2006/relationships/image" Target="../media/image23.png"/><Relationship Id="rId4" Type="http://schemas.openxmlformats.org/officeDocument/2006/relationships/image" Target="../media/image19.png"/><Relationship Id="rId9" Type="http://schemas.openxmlformats.org/officeDocument/2006/relationships/hyperlink" Target="#Forecast!A1"/></Relationships>
</file>

<file path=xl/drawings/_rels/drawing25.xml.rels><?xml version="1.0" encoding="UTF-8" standalone="yes"?>
<Relationships xmlns="http://schemas.openxmlformats.org/package/2006/relationships"><Relationship Id="rId8" Type="http://schemas.openxmlformats.org/officeDocument/2006/relationships/hyperlink" Target="#Forecast!A1"/><Relationship Id="rId13" Type="http://schemas.openxmlformats.org/officeDocument/2006/relationships/hyperlink" Target="#'QTR2'!A1"/><Relationship Id="rId18" Type="http://schemas.openxmlformats.org/officeDocument/2006/relationships/image" Target="../media/image7.png"/><Relationship Id="rId3" Type="http://schemas.openxmlformats.org/officeDocument/2006/relationships/image" Target="../media/image1.png"/><Relationship Id="rId7" Type="http://schemas.openxmlformats.org/officeDocument/2006/relationships/image" Target="../media/image12.svg"/><Relationship Id="rId12" Type="http://schemas.openxmlformats.org/officeDocument/2006/relationships/image" Target="../media/image14.svg"/><Relationship Id="rId17" Type="http://schemas.openxmlformats.org/officeDocument/2006/relationships/image" Target="../media/image6.svg"/><Relationship Id="rId2" Type="http://schemas.openxmlformats.org/officeDocument/2006/relationships/hyperlink" Target="#Data!A1"/><Relationship Id="rId16" Type="http://schemas.openxmlformats.org/officeDocument/2006/relationships/image" Target="../media/image5.png"/><Relationship Id="rId20"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image" Target="../media/image11.png"/><Relationship Id="rId11" Type="http://schemas.openxmlformats.org/officeDocument/2006/relationships/image" Target="../media/image13.png"/><Relationship Id="rId5" Type="http://schemas.openxmlformats.org/officeDocument/2006/relationships/hyperlink" Target="#Dashboard!A1"/><Relationship Id="rId15" Type="http://schemas.openxmlformats.org/officeDocument/2006/relationships/image" Target="../media/image16.svg"/><Relationship Id="rId10" Type="http://schemas.openxmlformats.org/officeDocument/2006/relationships/image" Target="../media/image10.svg"/><Relationship Id="rId19" Type="http://schemas.openxmlformats.org/officeDocument/2006/relationships/image" Target="../media/image8.svg"/><Relationship Id="rId4" Type="http://schemas.openxmlformats.org/officeDocument/2006/relationships/image" Target="../media/image2.svg"/><Relationship Id="rId9" Type="http://schemas.openxmlformats.org/officeDocument/2006/relationships/image" Target="../media/image9.png"/><Relationship Id="rId14" Type="http://schemas.openxmlformats.org/officeDocument/2006/relationships/image" Target="../media/image15.png"/></Relationships>
</file>

<file path=xl/drawings/_rels/drawing26.xml.rels><?xml version="1.0" encoding="UTF-8" standalone="yes"?>
<Relationships xmlns="http://schemas.openxmlformats.org/package/2006/relationships"><Relationship Id="rId8" Type="http://schemas.openxmlformats.org/officeDocument/2006/relationships/hyperlink" Target="#Forecast!A1"/><Relationship Id="rId13" Type="http://schemas.openxmlformats.org/officeDocument/2006/relationships/hyperlink" Target="#ADULT!A1"/><Relationship Id="rId18" Type="http://schemas.openxmlformats.org/officeDocument/2006/relationships/image" Target="../media/image12.svg"/><Relationship Id="rId3" Type="http://schemas.openxmlformats.org/officeDocument/2006/relationships/image" Target="../media/image1.png"/><Relationship Id="rId21" Type="http://schemas.openxmlformats.org/officeDocument/2006/relationships/image" Target="../media/image8.svg"/><Relationship Id="rId7" Type="http://schemas.openxmlformats.org/officeDocument/2006/relationships/image" Target="../media/image4.svg"/><Relationship Id="rId12" Type="http://schemas.openxmlformats.org/officeDocument/2006/relationships/image" Target="../media/image14.svg"/><Relationship Id="rId17" Type="http://schemas.openxmlformats.org/officeDocument/2006/relationships/image" Target="../media/image11.png"/><Relationship Id="rId2" Type="http://schemas.openxmlformats.org/officeDocument/2006/relationships/hyperlink" Target="#Data!A1"/><Relationship Id="rId16" Type="http://schemas.openxmlformats.org/officeDocument/2006/relationships/hyperlink" Target="#Dashboard!A1"/><Relationship Id="rId20" Type="http://schemas.openxmlformats.org/officeDocument/2006/relationships/image" Target="../media/image7.png"/><Relationship Id="rId1" Type="http://schemas.openxmlformats.org/officeDocument/2006/relationships/chart" Target="../charts/chart40.xml"/><Relationship Id="rId6" Type="http://schemas.openxmlformats.org/officeDocument/2006/relationships/image" Target="../media/image3.png"/><Relationship Id="rId11" Type="http://schemas.openxmlformats.org/officeDocument/2006/relationships/image" Target="../media/image13.png"/><Relationship Id="rId5" Type="http://schemas.openxmlformats.org/officeDocument/2006/relationships/hyperlink" Target="#'QTR1'!A1"/><Relationship Id="rId15" Type="http://schemas.openxmlformats.org/officeDocument/2006/relationships/image" Target="../media/image16.svg"/><Relationship Id="rId10" Type="http://schemas.openxmlformats.org/officeDocument/2006/relationships/image" Target="../media/image10.svg"/><Relationship Id="rId19" Type="http://schemas.openxmlformats.org/officeDocument/2006/relationships/hyperlink" Target="#SAVING!A1"/><Relationship Id="rId4" Type="http://schemas.openxmlformats.org/officeDocument/2006/relationships/image" Target="../media/image2.svg"/><Relationship Id="rId9" Type="http://schemas.openxmlformats.org/officeDocument/2006/relationships/image" Target="../media/image9.png"/><Relationship Id="rId14" Type="http://schemas.openxmlformats.org/officeDocument/2006/relationships/image" Target="../media/image15.png"/></Relationships>
</file>

<file path=xl/drawings/_rels/drawing27.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image" Target="../media/image3.png"/><Relationship Id="rId18" Type="http://schemas.openxmlformats.org/officeDocument/2006/relationships/hyperlink" Target="#Dashboard!A1"/><Relationship Id="rId3" Type="http://schemas.openxmlformats.org/officeDocument/2006/relationships/hyperlink" Target="#Data!A1"/><Relationship Id="rId21" Type="http://schemas.openxmlformats.org/officeDocument/2006/relationships/image" Target="../media/image13.png"/><Relationship Id="rId7" Type="http://schemas.openxmlformats.org/officeDocument/2006/relationships/image" Target="../media/image5.png"/><Relationship Id="rId12" Type="http://schemas.openxmlformats.org/officeDocument/2006/relationships/hyperlink" Target="#'QTR1'!A1"/><Relationship Id="rId17" Type="http://schemas.openxmlformats.org/officeDocument/2006/relationships/image" Target="../media/image10.svg"/><Relationship Id="rId25" Type="http://schemas.openxmlformats.org/officeDocument/2006/relationships/image" Target="../media/image26.svg"/><Relationship Id="rId2" Type="http://schemas.openxmlformats.org/officeDocument/2006/relationships/chart" Target="../charts/chart42.xml"/><Relationship Id="rId16" Type="http://schemas.openxmlformats.org/officeDocument/2006/relationships/image" Target="../media/image9.png"/><Relationship Id="rId20" Type="http://schemas.openxmlformats.org/officeDocument/2006/relationships/image" Target="../media/image12.svg"/><Relationship Id="rId1" Type="http://schemas.openxmlformats.org/officeDocument/2006/relationships/chart" Target="../charts/chart41.xml"/><Relationship Id="rId6" Type="http://schemas.openxmlformats.org/officeDocument/2006/relationships/hyperlink" Target="#'QTR2'!A1"/><Relationship Id="rId11" Type="http://schemas.openxmlformats.org/officeDocument/2006/relationships/image" Target="../media/image8.svg"/><Relationship Id="rId24" Type="http://schemas.openxmlformats.org/officeDocument/2006/relationships/image" Target="../media/image25.png"/><Relationship Id="rId5" Type="http://schemas.openxmlformats.org/officeDocument/2006/relationships/image" Target="../media/image2.svg"/><Relationship Id="rId15" Type="http://schemas.openxmlformats.org/officeDocument/2006/relationships/hyperlink" Target="#Forecast!A1"/><Relationship Id="rId23" Type="http://schemas.openxmlformats.org/officeDocument/2006/relationships/hyperlink" Target="#ADULT!A1"/><Relationship Id="rId10" Type="http://schemas.openxmlformats.org/officeDocument/2006/relationships/image" Target="../media/image7.png"/><Relationship Id="rId19" Type="http://schemas.openxmlformats.org/officeDocument/2006/relationships/image" Target="../media/image11.png"/><Relationship Id="rId4" Type="http://schemas.openxmlformats.org/officeDocument/2006/relationships/image" Target="../media/image1.png"/><Relationship Id="rId9" Type="http://schemas.openxmlformats.org/officeDocument/2006/relationships/hyperlink" Target="#SAVING!A1"/><Relationship Id="rId14" Type="http://schemas.openxmlformats.org/officeDocument/2006/relationships/image" Target="../media/image4.svg"/><Relationship Id="rId22" Type="http://schemas.openxmlformats.org/officeDocument/2006/relationships/image" Target="../media/image14.svg"/></Relationships>
</file>

<file path=xl/drawings/_rels/drawing28.xml.rels><?xml version="1.0" encoding="UTF-8" standalone="yes"?>
<Relationships xmlns="http://schemas.openxmlformats.org/package/2006/relationships"><Relationship Id="rId8" Type="http://schemas.openxmlformats.org/officeDocument/2006/relationships/image" Target="../media/image32.svg"/><Relationship Id="rId13" Type="http://schemas.openxmlformats.org/officeDocument/2006/relationships/image" Target="../media/image35.png"/><Relationship Id="rId18" Type="http://schemas.openxmlformats.org/officeDocument/2006/relationships/chart" Target="../charts/chart45.xml"/><Relationship Id="rId3" Type="http://schemas.openxmlformats.org/officeDocument/2006/relationships/image" Target="../media/image28.svg"/><Relationship Id="rId21" Type="http://schemas.openxmlformats.org/officeDocument/2006/relationships/image" Target="../media/image40.png"/><Relationship Id="rId7" Type="http://schemas.openxmlformats.org/officeDocument/2006/relationships/image" Target="../media/image31.png"/><Relationship Id="rId12" Type="http://schemas.openxmlformats.org/officeDocument/2006/relationships/hyperlink" Target="#'HOUSE EXPENDITURE'!A1"/><Relationship Id="rId17" Type="http://schemas.openxmlformats.org/officeDocument/2006/relationships/chart" Target="../charts/chart44.xml"/><Relationship Id="rId2" Type="http://schemas.openxmlformats.org/officeDocument/2006/relationships/image" Target="../media/image27.png"/><Relationship Id="rId16" Type="http://schemas.openxmlformats.org/officeDocument/2006/relationships/chart" Target="../charts/chart43.xml"/><Relationship Id="rId20" Type="http://schemas.openxmlformats.org/officeDocument/2006/relationships/image" Target="../media/image39.svg"/><Relationship Id="rId1" Type="http://schemas.openxmlformats.org/officeDocument/2006/relationships/hyperlink" Target="#'QTR1'!A1"/><Relationship Id="rId6" Type="http://schemas.openxmlformats.org/officeDocument/2006/relationships/image" Target="../media/image30.svg"/><Relationship Id="rId11" Type="http://schemas.openxmlformats.org/officeDocument/2006/relationships/image" Target="../media/image34.svg"/><Relationship Id="rId5" Type="http://schemas.openxmlformats.org/officeDocument/2006/relationships/image" Target="../media/image29.png"/><Relationship Id="rId15" Type="http://schemas.openxmlformats.org/officeDocument/2006/relationships/image" Target="../media/image37.jpeg"/><Relationship Id="rId10" Type="http://schemas.openxmlformats.org/officeDocument/2006/relationships/image" Target="../media/image33.png"/><Relationship Id="rId19" Type="http://schemas.openxmlformats.org/officeDocument/2006/relationships/image" Target="../media/image38.png"/><Relationship Id="rId4" Type="http://schemas.openxmlformats.org/officeDocument/2006/relationships/hyperlink" Target="#Data!A1"/><Relationship Id="rId9" Type="http://schemas.openxmlformats.org/officeDocument/2006/relationships/hyperlink" Target="#'QTR2'!A1"/><Relationship Id="rId14" Type="http://schemas.openxmlformats.org/officeDocument/2006/relationships/image" Target="../media/image36.svg"/><Relationship Id="rId22" Type="http://schemas.openxmlformats.org/officeDocument/2006/relationships/image" Target="../media/image41.svg"/></Relationships>
</file>

<file path=xl/drawings/_rels/drawing29.xml.rels><?xml version="1.0" encoding="UTF-8" standalone="yes"?>
<Relationships xmlns="http://schemas.openxmlformats.org/package/2006/relationships"><Relationship Id="rId8" Type="http://schemas.openxmlformats.org/officeDocument/2006/relationships/image" Target="../media/image12.svg"/><Relationship Id="rId13" Type="http://schemas.openxmlformats.org/officeDocument/2006/relationships/image" Target="../media/image15.png"/><Relationship Id="rId18" Type="http://schemas.openxmlformats.org/officeDocument/2006/relationships/chart" Target="../charts/chart49.xml"/><Relationship Id="rId26" Type="http://schemas.openxmlformats.org/officeDocument/2006/relationships/image" Target="../media/image6.svg"/><Relationship Id="rId3" Type="http://schemas.openxmlformats.org/officeDocument/2006/relationships/image" Target="../media/image4.svg"/><Relationship Id="rId21" Type="http://schemas.openxmlformats.org/officeDocument/2006/relationships/chart" Target="../charts/chart52.xml"/><Relationship Id="rId7" Type="http://schemas.openxmlformats.org/officeDocument/2006/relationships/image" Target="../media/image11.png"/><Relationship Id="rId12" Type="http://schemas.openxmlformats.org/officeDocument/2006/relationships/hyperlink" Target="#SAVING!A1"/><Relationship Id="rId17" Type="http://schemas.openxmlformats.org/officeDocument/2006/relationships/chart" Target="../charts/chart48.xml"/><Relationship Id="rId25" Type="http://schemas.openxmlformats.org/officeDocument/2006/relationships/image" Target="../media/image5.png"/><Relationship Id="rId2" Type="http://schemas.openxmlformats.org/officeDocument/2006/relationships/image" Target="../media/image3.png"/><Relationship Id="rId16" Type="http://schemas.openxmlformats.org/officeDocument/2006/relationships/chart" Target="../charts/chart47.xml"/><Relationship Id="rId20" Type="http://schemas.openxmlformats.org/officeDocument/2006/relationships/chart" Target="../charts/chart51.xml"/><Relationship Id="rId29" Type="http://schemas.openxmlformats.org/officeDocument/2006/relationships/chart" Target="../charts/chart55.xml"/><Relationship Id="rId1" Type="http://schemas.openxmlformats.org/officeDocument/2006/relationships/hyperlink" Target="#'QTR1'!A1"/><Relationship Id="rId6" Type="http://schemas.openxmlformats.org/officeDocument/2006/relationships/image" Target="../media/image2.svg"/><Relationship Id="rId11" Type="http://schemas.openxmlformats.org/officeDocument/2006/relationships/image" Target="../media/image14.svg"/><Relationship Id="rId24" Type="http://schemas.openxmlformats.org/officeDocument/2006/relationships/hyperlink" Target="#'QTR2'!A1"/><Relationship Id="rId5" Type="http://schemas.openxmlformats.org/officeDocument/2006/relationships/image" Target="../media/image1.png"/><Relationship Id="rId15" Type="http://schemas.openxmlformats.org/officeDocument/2006/relationships/chart" Target="../charts/chart46.xml"/><Relationship Id="rId23" Type="http://schemas.openxmlformats.org/officeDocument/2006/relationships/image" Target="../media/image8.svg"/><Relationship Id="rId28" Type="http://schemas.openxmlformats.org/officeDocument/2006/relationships/chart" Target="../charts/chart54.xml"/><Relationship Id="rId10" Type="http://schemas.openxmlformats.org/officeDocument/2006/relationships/image" Target="../media/image13.png"/><Relationship Id="rId19" Type="http://schemas.openxmlformats.org/officeDocument/2006/relationships/chart" Target="../charts/chart50.xml"/><Relationship Id="rId31" Type="http://schemas.openxmlformats.org/officeDocument/2006/relationships/chart" Target="../charts/chart57.xml"/><Relationship Id="rId4" Type="http://schemas.openxmlformats.org/officeDocument/2006/relationships/hyperlink" Target="#Data!A1"/><Relationship Id="rId9" Type="http://schemas.openxmlformats.org/officeDocument/2006/relationships/hyperlink" Target="#ADULT!A1"/><Relationship Id="rId14" Type="http://schemas.openxmlformats.org/officeDocument/2006/relationships/image" Target="../media/image16.svg"/><Relationship Id="rId22" Type="http://schemas.openxmlformats.org/officeDocument/2006/relationships/image" Target="../media/image7.png"/><Relationship Id="rId27" Type="http://schemas.openxmlformats.org/officeDocument/2006/relationships/chart" Target="../charts/chart53.xml"/><Relationship Id="rId30" Type="http://schemas.openxmlformats.org/officeDocument/2006/relationships/chart" Target="../charts/chart56.xml"/></Relationships>
</file>

<file path=xl/drawings/_rels/drawing40.xml.rels><?xml version="1.0" encoding="UTF-8" standalone="yes"?>
<Relationships xmlns="http://schemas.openxmlformats.org/package/2006/relationships"><Relationship Id="rId8" Type="http://schemas.openxmlformats.org/officeDocument/2006/relationships/image" Target="../media/image46.png"/><Relationship Id="rId13" Type="http://schemas.openxmlformats.org/officeDocument/2006/relationships/hyperlink" Target="#Forecast!A1"/><Relationship Id="rId18" Type="http://schemas.openxmlformats.org/officeDocument/2006/relationships/chart" Target="../charts/chart60.xml"/><Relationship Id="rId3" Type="http://schemas.openxmlformats.org/officeDocument/2006/relationships/image" Target="../media/image43.svg"/><Relationship Id="rId21" Type="http://schemas.openxmlformats.org/officeDocument/2006/relationships/image" Target="../media/image53.svg"/><Relationship Id="rId7" Type="http://schemas.openxmlformats.org/officeDocument/2006/relationships/hyperlink" Target="#Dashboard!A1"/><Relationship Id="rId12" Type="http://schemas.openxmlformats.org/officeDocument/2006/relationships/image" Target="../media/image49.svg"/><Relationship Id="rId17" Type="http://schemas.openxmlformats.org/officeDocument/2006/relationships/chart" Target="../charts/chart59.xml"/><Relationship Id="rId2" Type="http://schemas.openxmlformats.org/officeDocument/2006/relationships/image" Target="../media/image42.png"/><Relationship Id="rId16" Type="http://schemas.openxmlformats.org/officeDocument/2006/relationships/chart" Target="../charts/chart58.xml"/><Relationship Id="rId20" Type="http://schemas.openxmlformats.org/officeDocument/2006/relationships/image" Target="../media/image52.png"/><Relationship Id="rId1" Type="http://schemas.openxmlformats.org/officeDocument/2006/relationships/hyperlink" Target="#'QTR1'!A1"/><Relationship Id="rId6" Type="http://schemas.openxmlformats.org/officeDocument/2006/relationships/image" Target="../media/image45.svg"/><Relationship Id="rId11" Type="http://schemas.openxmlformats.org/officeDocument/2006/relationships/image" Target="../media/image48.png"/><Relationship Id="rId5" Type="http://schemas.openxmlformats.org/officeDocument/2006/relationships/image" Target="../media/image44.png"/><Relationship Id="rId15" Type="http://schemas.openxmlformats.org/officeDocument/2006/relationships/image" Target="../media/image51.svg"/><Relationship Id="rId10" Type="http://schemas.openxmlformats.org/officeDocument/2006/relationships/hyperlink" Target="#'HOUSE EXPENDITURE'!A1"/><Relationship Id="rId19" Type="http://schemas.openxmlformats.org/officeDocument/2006/relationships/hyperlink" Target="#'QTR2'!A1"/><Relationship Id="rId4" Type="http://schemas.openxmlformats.org/officeDocument/2006/relationships/hyperlink" Target="#Data!A1"/><Relationship Id="rId9" Type="http://schemas.openxmlformats.org/officeDocument/2006/relationships/image" Target="../media/image47.svg"/><Relationship Id="rId14" Type="http://schemas.openxmlformats.org/officeDocument/2006/relationships/image" Target="../media/image50.png"/></Relationships>
</file>

<file path=xl/drawings/_rels/drawing41.xml.rels><?xml version="1.0" encoding="UTF-8" standalone="yes"?>
<Relationships xmlns="http://schemas.openxmlformats.org/package/2006/relationships"><Relationship Id="rId8" Type="http://schemas.openxmlformats.org/officeDocument/2006/relationships/image" Target="../media/image58.png"/><Relationship Id="rId13" Type="http://schemas.openxmlformats.org/officeDocument/2006/relationships/image" Target="../media/image62.png"/><Relationship Id="rId18" Type="http://schemas.openxmlformats.org/officeDocument/2006/relationships/image" Target="../media/image65.svg"/><Relationship Id="rId3" Type="http://schemas.openxmlformats.org/officeDocument/2006/relationships/image" Target="../media/image55.svg"/><Relationship Id="rId21" Type="http://schemas.openxmlformats.org/officeDocument/2006/relationships/image" Target="../media/image67.svg"/><Relationship Id="rId7" Type="http://schemas.openxmlformats.org/officeDocument/2006/relationships/hyperlink" Target="#'QTR1'!A1"/><Relationship Id="rId12" Type="http://schemas.openxmlformats.org/officeDocument/2006/relationships/hyperlink" Target="#SAVING!A1"/><Relationship Id="rId17" Type="http://schemas.openxmlformats.org/officeDocument/2006/relationships/image" Target="../media/image64.png"/><Relationship Id="rId2" Type="http://schemas.openxmlformats.org/officeDocument/2006/relationships/image" Target="../media/image54.png"/><Relationship Id="rId16" Type="http://schemas.openxmlformats.org/officeDocument/2006/relationships/chart" Target="../charts/chart62.xml"/><Relationship Id="rId20" Type="http://schemas.openxmlformats.org/officeDocument/2006/relationships/image" Target="../media/image66.png"/><Relationship Id="rId1" Type="http://schemas.openxmlformats.org/officeDocument/2006/relationships/hyperlink" Target="#Data!A1"/><Relationship Id="rId6" Type="http://schemas.openxmlformats.org/officeDocument/2006/relationships/image" Target="../media/image57.svg"/><Relationship Id="rId11" Type="http://schemas.openxmlformats.org/officeDocument/2006/relationships/image" Target="../media/image61.svg"/><Relationship Id="rId5" Type="http://schemas.openxmlformats.org/officeDocument/2006/relationships/image" Target="../media/image56.png"/><Relationship Id="rId15" Type="http://schemas.openxmlformats.org/officeDocument/2006/relationships/chart" Target="../charts/chart61.xml"/><Relationship Id="rId10" Type="http://schemas.openxmlformats.org/officeDocument/2006/relationships/image" Target="../media/image60.png"/><Relationship Id="rId19" Type="http://schemas.openxmlformats.org/officeDocument/2006/relationships/hyperlink" Target="#'QTR2'!A1"/><Relationship Id="rId4" Type="http://schemas.openxmlformats.org/officeDocument/2006/relationships/hyperlink" Target="#Dashboard!A1"/><Relationship Id="rId9" Type="http://schemas.openxmlformats.org/officeDocument/2006/relationships/image" Target="../media/image59.svg"/><Relationship Id="rId14" Type="http://schemas.openxmlformats.org/officeDocument/2006/relationships/image" Target="../media/image63.svg"/></Relationships>
</file>

<file path=xl/drawings/drawing1.xml><?xml version="1.0" encoding="utf-8"?>
<xdr:wsDr xmlns:xdr="http://schemas.openxmlformats.org/drawingml/2006/spreadsheetDrawing" xmlns:a="http://schemas.openxmlformats.org/drawingml/2006/main">
  <xdr:twoCellAnchor>
    <xdr:from>
      <xdr:col>10</xdr:col>
      <xdr:colOff>213349</xdr:colOff>
      <xdr:row>80</xdr:row>
      <xdr:rowOff>108857</xdr:rowOff>
    </xdr:from>
    <xdr:to>
      <xdr:col>15</xdr:col>
      <xdr:colOff>54428</xdr:colOff>
      <xdr:row>125</xdr:row>
      <xdr:rowOff>-1</xdr:rowOff>
    </xdr:to>
    <xdr:sp macro="" textlink="">
      <xdr:nvSpPr>
        <xdr:cNvPr id="75" name="Rectangle 74">
          <a:extLst>
            <a:ext uri="{FF2B5EF4-FFF2-40B4-BE49-F238E27FC236}">
              <a16:creationId xmlns:a16="http://schemas.microsoft.com/office/drawing/2014/main" id="{7D35BC03-778C-4C3A-8CA9-AFD820DB932E}"/>
            </a:ext>
          </a:extLst>
        </xdr:cNvPr>
        <xdr:cNvSpPr/>
      </xdr:nvSpPr>
      <xdr:spPr>
        <a:xfrm>
          <a:off x="7901385" y="15457714"/>
          <a:ext cx="2902686" cy="7851321"/>
        </a:xfrm>
        <a:prstGeom prst="rect">
          <a:avLst/>
        </a:prstGeom>
        <a:scene3d>
          <a:camera prst="orthographicFront"/>
          <a:lightRig rig="threePt" dir="t"/>
        </a:scene3d>
        <a:sp3d>
          <a:bevelT w="114300" prst="hardEdg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210066</xdr:colOff>
      <xdr:row>6</xdr:row>
      <xdr:rowOff>30891</xdr:rowOff>
    </xdr:from>
    <xdr:to>
      <xdr:col>7</xdr:col>
      <xdr:colOff>516925</xdr:colOff>
      <xdr:row>11</xdr:row>
      <xdr:rowOff>30891</xdr:rowOff>
    </xdr:to>
    <xdr:pic>
      <xdr:nvPicPr>
        <xdr:cNvPr id="8" name="Graphic 7" descr="Database">
          <a:hlinkClick xmlns:r="http://schemas.openxmlformats.org/officeDocument/2006/relationships" r:id="rId1"/>
          <a:extLst>
            <a:ext uri="{FF2B5EF4-FFF2-40B4-BE49-F238E27FC236}">
              <a16:creationId xmlns:a16="http://schemas.microsoft.com/office/drawing/2014/main" id="{75112E1D-EEF5-4E63-94FF-694395DF278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437386" y="2286411"/>
          <a:ext cx="916459" cy="914400"/>
        </a:xfrm>
        <a:prstGeom prst="rect">
          <a:avLst/>
        </a:prstGeom>
      </xdr:spPr>
    </xdr:pic>
    <xdr:clientData/>
  </xdr:twoCellAnchor>
  <xdr:twoCellAnchor editAs="oneCell">
    <xdr:from>
      <xdr:col>10</xdr:col>
      <xdr:colOff>117391</xdr:colOff>
      <xdr:row>6</xdr:row>
      <xdr:rowOff>30892</xdr:rowOff>
    </xdr:from>
    <xdr:to>
      <xdr:col>11</xdr:col>
      <xdr:colOff>420309</xdr:colOff>
      <xdr:row>11</xdr:row>
      <xdr:rowOff>30891</xdr:rowOff>
    </xdr:to>
    <xdr:pic>
      <xdr:nvPicPr>
        <xdr:cNvPr id="10" name="Graphic 9" descr="Pie chart">
          <a:hlinkClick xmlns:r="http://schemas.openxmlformats.org/officeDocument/2006/relationships" r:id="rId4"/>
          <a:extLst>
            <a:ext uri="{FF2B5EF4-FFF2-40B4-BE49-F238E27FC236}">
              <a16:creationId xmlns:a16="http://schemas.microsoft.com/office/drawing/2014/main" id="{453646A3-26AD-485B-8440-92832E6D06E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83111" y="2286412"/>
          <a:ext cx="912518" cy="914399"/>
        </a:xfrm>
        <a:prstGeom prst="rect">
          <a:avLst/>
        </a:prstGeom>
      </xdr:spPr>
    </xdr:pic>
    <xdr:clientData/>
  </xdr:twoCellAnchor>
  <xdr:twoCellAnchor editAs="oneCell">
    <xdr:from>
      <xdr:col>14</xdr:col>
      <xdr:colOff>20775</xdr:colOff>
      <xdr:row>6</xdr:row>
      <xdr:rowOff>30891</xdr:rowOff>
    </xdr:from>
    <xdr:to>
      <xdr:col>15</xdr:col>
      <xdr:colOff>329515</xdr:colOff>
      <xdr:row>11</xdr:row>
      <xdr:rowOff>30891</xdr:rowOff>
    </xdr:to>
    <xdr:pic>
      <xdr:nvPicPr>
        <xdr:cNvPr id="12" name="Graphic 11" descr="Bar chart RTL">
          <a:hlinkClick xmlns:r="http://schemas.openxmlformats.org/officeDocument/2006/relationships" r:id="rId7"/>
          <a:extLst>
            <a:ext uri="{FF2B5EF4-FFF2-40B4-BE49-F238E27FC236}">
              <a16:creationId xmlns:a16="http://schemas.microsoft.com/office/drawing/2014/main" id="{F7B6861E-90D2-453E-B9C5-257F783B5AB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0124895" y="2286411"/>
          <a:ext cx="918340" cy="914400"/>
        </a:xfrm>
        <a:prstGeom prst="rect">
          <a:avLst/>
        </a:prstGeom>
      </xdr:spPr>
    </xdr:pic>
    <xdr:clientData/>
  </xdr:twoCellAnchor>
  <xdr:twoCellAnchor editAs="oneCell">
    <xdr:from>
      <xdr:col>17</xdr:col>
      <xdr:colOff>539581</xdr:colOff>
      <xdr:row>6</xdr:row>
      <xdr:rowOff>33362</xdr:rowOff>
    </xdr:from>
    <xdr:to>
      <xdr:col>19</xdr:col>
      <xdr:colOff>236840</xdr:colOff>
      <xdr:row>11</xdr:row>
      <xdr:rowOff>30891</xdr:rowOff>
    </xdr:to>
    <xdr:pic>
      <xdr:nvPicPr>
        <xdr:cNvPr id="14" name="Graphic 13" descr="Money">
          <a:hlinkClick xmlns:r="http://schemas.openxmlformats.org/officeDocument/2006/relationships" r:id="rId10"/>
          <a:extLst>
            <a:ext uri="{FF2B5EF4-FFF2-40B4-BE49-F238E27FC236}">
              <a16:creationId xmlns:a16="http://schemas.microsoft.com/office/drawing/2014/main" id="{A01A06FA-B2E9-44A6-B23A-1797744BDB7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2472501" y="2288882"/>
          <a:ext cx="916459" cy="911929"/>
        </a:xfrm>
        <a:prstGeom prst="rect">
          <a:avLst/>
        </a:prstGeom>
      </xdr:spPr>
    </xdr:pic>
    <xdr:clientData/>
  </xdr:twoCellAnchor>
  <xdr:twoCellAnchor editAs="oneCell">
    <xdr:from>
      <xdr:col>21</xdr:col>
      <xdr:colOff>446904</xdr:colOff>
      <xdr:row>6</xdr:row>
      <xdr:rowOff>30892</xdr:rowOff>
    </xdr:from>
    <xdr:to>
      <xdr:col>23</xdr:col>
      <xdr:colOff>144162</xdr:colOff>
      <xdr:row>11</xdr:row>
      <xdr:rowOff>30891</xdr:rowOff>
    </xdr:to>
    <xdr:pic>
      <xdr:nvPicPr>
        <xdr:cNvPr id="16" name="Graphic 15" descr="Share">
          <a:hlinkClick xmlns:r="http://schemas.openxmlformats.org/officeDocument/2006/relationships" r:id="rId13"/>
          <a:extLst>
            <a:ext uri="{FF2B5EF4-FFF2-40B4-BE49-F238E27FC236}">
              <a16:creationId xmlns:a16="http://schemas.microsoft.com/office/drawing/2014/main" id="{84986A82-79E6-4A85-9442-F2163022BEA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818224" y="2286412"/>
          <a:ext cx="916458" cy="914399"/>
        </a:xfrm>
        <a:prstGeom prst="rect">
          <a:avLst/>
        </a:prstGeom>
      </xdr:spPr>
    </xdr:pic>
    <xdr:clientData/>
  </xdr:twoCellAnchor>
  <xdr:twoCellAnchor>
    <xdr:from>
      <xdr:col>0</xdr:col>
      <xdr:colOff>15239</xdr:colOff>
      <xdr:row>0</xdr:row>
      <xdr:rowOff>15241</xdr:rowOff>
    </xdr:from>
    <xdr:to>
      <xdr:col>40</xdr:col>
      <xdr:colOff>214313</xdr:colOff>
      <xdr:row>5</xdr:row>
      <xdr:rowOff>0</xdr:rowOff>
    </xdr:to>
    <xdr:sp macro="" textlink="">
      <xdr:nvSpPr>
        <xdr:cNvPr id="17" name="Rectangle 16">
          <a:extLst>
            <a:ext uri="{FF2B5EF4-FFF2-40B4-BE49-F238E27FC236}">
              <a16:creationId xmlns:a16="http://schemas.microsoft.com/office/drawing/2014/main" id="{AA1A8B5F-DB97-4A71-B4A4-1F0FEE465088}"/>
            </a:ext>
          </a:extLst>
        </xdr:cNvPr>
        <xdr:cNvSpPr/>
      </xdr:nvSpPr>
      <xdr:spPr>
        <a:xfrm>
          <a:off x="15239" y="15241"/>
          <a:ext cx="26535699" cy="2080259"/>
        </a:xfrm>
        <a:prstGeom prst="rect">
          <a:avLst/>
        </a:prstGeom>
        <a:solidFill>
          <a:schemeClr val="tx2">
            <a:lumMod val="75000"/>
          </a:schemeClr>
        </a:solidFill>
        <a:ln>
          <a:solidFill>
            <a:schemeClr val="accent2">
              <a:lumMod val="75000"/>
            </a:schemeClr>
          </a:solidFill>
        </a:ln>
        <a:effectLst>
          <a:outerShdw blurRad="50800" dist="38100" dir="5400000" algn="t" rotWithShape="0">
            <a:prstClr val="black">
              <a:alpha val="40000"/>
            </a:prstClr>
          </a:outerShdw>
        </a:effectLst>
      </xdr:spPr>
      <xdr:style>
        <a:lnRef idx="0">
          <a:schemeClr val="accent5"/>
        </a:lnRef>
        <a:fillRef idx="1003">
          <a:schemeClr val="dk2"/>
        </a:fillRef>
        <a:effectRef idx="3">
          <a:schemeClr val="accent5"/>
        </a:effectRef>
        <a:fontRef idx="minor">
          <a:schemeClr val="lt1"/>
        </a:fontRef>
      </xdr:style>
      <xdr:txBody>
        <a:bodyPr vertOverflow="clip" horzOverflow="clip" rtlCol="0" anchor="ctr"/>
        <a:lstStyle/>
        <a:p>
          <a:pPr lvl="1" algn="ctr"/>
          <a:endParaRPr lang="en-US" sz="400" b="0" cap="none" spc="0">
            <a:ln w="0"/>
            <a:solidFill>
              <a:schemeClr val="accent4">
                <a:lumMod val="20000"/>
                <a:lumOff val="80000"/>
              </a:schemeClr>
            </a:solidFill>
            <a:effectLst>
              <a:outerShdw blurRad="38100" dist="19050" dir="2700000" algn="tl" rotWithShape="0">
                <a:schemeClr val="dk1">
                  <a:alpha val="40000"/>
                </a:schemeClr>
              </a:outerShdw>
            </a:effectLst>
            <a:latin typeface="Algerian" panose="04020705040A02060702" pitchFamily="82" charset="0"/>
          </a:endParaRPr>
        </a:p>
      </xdr:txBody>
    </xdr:sp>
    <xdr:clientData/>
  </xdr:twoCellAnchor>
  <xdr:twoCellAnchor>
    <xdr:from>
      <xdr:col>1</xdr:col>
      <xdr:colOff>2058737</xdr:colOff>
      <xdr:row>19</xdr:row>
      <xdr:rowOff>97556</xdr:rowOff>
    </xdr:from>
    <xdr:to>
      <xdr:col>11</xdr:col>
      <xdr:colOff>531091</xdr:colOff>
      <xdr:row>41</xdr:row>
      <xdr:rowOff>133684</xdr:rowOff>
    </xdr:to>
    <xdr:graphicFrame macro="">
      <xdr:nvGraphicFramePr>
        <xdr:cNvPr id="9" name="Chart 8">
          <a:extLst>
            <a:ext uri="{FF2B5EF4-FFF2-40B4-BE49-F238E27FC236}">
              <a16:creationId xmlns:a16="http://schemas.microsoft.com/office/drawing/2014/main" id="{CD0B97FE-99AB-4255-8FB2-AA4E0070D3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24</xdr:col>
      <xdr:colOff>416243</xdr:colOff>
      <xdr:row>19</xdr:row>
      <xdr:rowOff>58045</xdr:rowOff>
    </xdr:from>
    <xdr:to>
      <xdr:col>35</xdr:col>
      <xdr:colOff>344841</xdr:colOff>
      <xdr:row>41</xdr:row>
      <xdr:rowOff>136413</xdr:rowOff>
    </xdr:to>
    <xdr:graphicFrame macro="">
      <xdr:nvGraphicFramePr>
        <xdr:cNvPr id="11" name="Chart 10">
          <a:extLst>
            <a:ext uri="{FF2B5EF4-FFF2-40B4-BE49-F238E27FC236}">
              <a16:creationId xmlns:a16="http://schemas.microsoft.com/office/drawing/2014/main" id="{F2FF0BB5-CD07-4DB8-9ADF-EA4AED2B79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1524000</xdr:colOff>
      <xdr:row>75</xdr:row>
      <xdr:rowOff>23813</xdr:rowOff>
    </xdr:from>
    <xdr:to>
      <xdr:col>36</xdr:col>
      <xdr:colOff>261936</xdr:colOff>
      <xdr:row>80</xdr:row>
      <xdr:rowOff>47625</xdr:rowOff>
    </xdr:to>
    <xdr:sp macro="" textlink="">
      <xdr:nvSpPr>
        <xdr:cNvPr id="3" name="Rectangle 2">
          <a:hlinkClick xmlns:r="http://schemas.openxmlformats.org/officeDocument/2006/relationships" r:id="rId18"/>
          <a:extLst>
            <a:ext uri="{FF2B5EF4-FFF2-40B4-BE49-F238E27FC236}">
              <a16:creationId xmlns:a16="http://schemas.microsoft.com/office/drawing/2014/main" id="{BC6BEC02-885B-4E31-AF5A-305F6F0A9407}"/>
            </a:ext>
          </a:extLst>
        </xdr:cNvPr>
        <xdr:cNvSpPr/>
      </xdr:nvSpPr>
      <xdr:spPr>
        <a:xfrm>
          <a:off x="2133600" y="8166327"/>
          <a:ext cx="21641479" cy="894669"/>
        </a:xfrm>
        <a:prstGeom prst="rect">
          <a:avLst/>
        </a:prstGeom>
        <a:scene3d>
          <a:camera prst="orthographicFront"/>
          <a:lightRig rig="threePt" dir="t"/>
        </a:scene3d>
        <a:sp3d>
          <a:bevelT prst="relaxedIns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t>Saving</a:t>
          </a:r>
          <a:r>
            <a:rPr lang="en-US" sz="3200" baseline="0"/>
            <a:t> according to adults in the house</a:t>
          </a:r>
          <a:endParaRPr lang="en-US" sz="1100"/>
        </a:p>
      </xdr:txBody>
    </xdr:sp>
    <xdr:clientData/>
  </xdr:twoCellAnchor>
  <xdr:twoCellAnchor>
    <xdr:from>
      <xdr:col>1</xdr:col>
      <xdr:colOff>1561630</xdr:colOff>
      <xdr:row>81</xdr:row>
      <xdr:rowOff>38637</xdr:rowOff>
    </xdr:from>
    <xdr:to>
      <xdr:col>9</xdr:col>
      <xdr:colOff>520700</xdr:colOff>
      <xdr:row>94</xdr:row>
      <xdr:rowOff>138907</xdr:rowOff>
    </xdr:to>
    <xdr:graphicFrame macro="">
      <xdr:nvGraphicFramePr>
        <xdr:cNvPr id="13" name="Chart 12">
          <a:extLst>
            <a:ext uri="{FF2B5EF4-FFF2-40B4-BE49-F238E27FC236}">
              <a16:creationId xmlns:a16="http://schemas.microsoft.com/office/drawing/2014/main" id="{93D30C5B-B559-4DBB-BE64-27ABD6C603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1538515</xdr:colOff>
      <xdr:row>95</xdr:row>
      <xdr:rowOff>51475</xdr:rowOff>
    </xdr:from>
    <xdr:to>
      <xdr:col>9</xdr:col>
      <xdr:colOff>537457</xdr:colOff>
      <xdr:row>108</xdr:row>
      <xdr:rowOff>112388</xdr:rowOff>
    </xdr:to>
    <xdr:graphicFrame macro="">
      <xdr:nvGraphicFramePr>
        <xdr:cNvPr id="15" name="Chart 14">
          <a:extLst>
            <a:ext uri="{FF2B5EF4-FFF2-40B4-BE49-F238E27FC236}">
              <a16:creationId xmlns:a16="http://schemas.microsoft.com/office/drawing/2014/main" id="{071C80F2-5B5F-47E6-B16D-87468BD44C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1537608</xdr:colOff>
      <xdr:row>109</xdr:row>
      <xdr:rowOff>42627</xdr:rowOff>
    </xdr:from>
    <xdr:to>
      <xdr:col>9</xdr:col>
      <xdr:colOff>550160</xdr:colOff>
      <xdr:row>124</xdr:row>
      <xdr:rowOff>68035</xdr:rowOff>
    </xdr:to>
    <xdr:graphicFrame macro="">
      <xdr:nvGraphicFramePr>
        <xdr:cNvPr id="18" name="Chart 17">
          <a:extLst>
            <a:ext uri="{FF2B5EF4-FFF2-40B4-BE49-F238E27FC236}">
              <a16:creationId xmlns:a16="http://schemas.microsoft.com/office/drawing/2014/main" id="{58319414-D1B9-49FA-B291-15F0158D61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xdr:col>
      <xdr:colOff>1524000</xdr:colOff>
      <xdr:row>125</xdr:row>
      <xdr:rowOff>47625</xdr:rowOff>
    </xdr:from>
    <xdr:to>
      <xdr:col>36</xdr:col>
      <xdr:colOff>238124</xdr:colOff>
      <xdr:row>130</xdr:row>
      <xdr:rowOff>112019</xdr:rowOff>
    </xdr:to>
    <xdr:sp macro="" textlink="">
      <xdr:nvSpPr>
        <xdr:cNvPr id="4" name="Rectangle 3">
          <a:hlinkClick xmlns:r="http://schemas.openxmlformats.org/officeDocument/2006/relationships" r:id="rId22"/>
          <a:extLst>
            <a:ext uri="{FF2B5EF4-FFF2-40B4-BE49-F238E27FC236}">
              <a16:creationId xmlns:a16="http://schemas.microsoft.com/office/drawing/2014/main" id="{0A2A3076-5AEB-471A-BB34-0CEA44387A14}"/>
            </a:ext>
          </a:extLst>
        </xdr:cNvPr>
        <xdr:cNvSpPr/>
      </xdr:nvSpPr>
      <xdr:spPr>
        <a:xfrm>
          <a:off x="2133600" y="16898711"/>
          <a:ext cx="21617667" cy="935251"/>
        </a:xfrm>
        <a:prstGeom prst="rect">
          <a:avLst/>
        </a:prstGeom>
        <a:scene3d>
          <a:camera prst="orthographicFront"/>
          <a:lightRig rig="threePt" dir="t"/>
        </a:scene3d>
        <a:sp3d>
          <a:bevelT prst="slop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800"/>
            <a:t>Household Expenditure</a:t>
          </a:r>
          <a:endParaRPr lang="en-US" sz="1100"/>
        </a:p>
      </xdr:txBody>
    </xdr:sp>
    <xdr:clientData/>
  </xdr:twoCellAnchor>
  <xdr:twoCellAnchor editAs="oneCell">
    <xdr:from>
      <xdr:col>10</xdr:col>
      <xdr:colOff>372718</xdr:colOff>
      <xdr:row>84</xdr:row>
      <xdr:rowOff>108857</xdr:rowOff>
    </xdr:from>
    <xdr:to>
      <xdr:col>14</xdr:col>
      <xdr:colOff>488674</xdr:colOff>
      <xdr:row>91</xdr:row>
      <xdr:rowOff>118192</xdr:rowOff>
    </xdr:to>
    <mc:AlternateContent xmlns:mc="http://schemas.openxmlformats.org/markup-compatibility/2006" xmlns:a14="http://schemas.microsoft.com/office/drawing/2010/main">
      <mc:Choice Requires="a14">
        <xdr:graphicFrame macro="">
          <xdr:nvGraphicFramePr>
            <xdr:cNvPr id="19" name="Gender 2">
              <a:extLst>
                <a:ext uri="{FF2B5EF4-FFF2-40B4-BE49-F238E27FC236}">
                  <a16:creationId xmlns:a16="http://schemas.microsoft.com/office/drawing/2014/main" id="{6FAC7682-B9BF-4EA5-88E6-8A38EB3F38AC}"/>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8261752" y="11735846"/>
              <a:ext cx="1872936" cy="11285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381000</xdr:colOff>
      <xdr:row>92</xdr:row>
      <xdr:rowOff>172529</xdr:rowOff>
    </xdr:from>
    <xdr:to>
      <xdr:col>14</xdr:col>
      <xdr:colOff>488674</xdr:colOff>
      <xdr:row>102</xdr:row>
      <xdr:rowOff>126424</xdr:rowOff>
    </xdr:to>
    <mc:AlternateContent xmlns:mc="http://schemas.openxmlformats.org/markup-compatibility/2006" xmlns:a14="http://schemas.microsoft.com/office/drawing/2010/main">
      <mc:Choice Requires="a14">
        <xdr:graphicFrame macro="">
          <xdr:nvGraphicFramePr>
            <xdr:cNvPr id="20" name="Occupation Type  1">
              <a:extLst>
                <a:ext uri="{FF2B5EF4-FFF2-40B4-BE49-F238E27FC236}">
                  <a16:creationId xmlns:a16="http://schemas.microsoft.com/office/drawing/2014/main" id="{D3D8EAB2-1E96-45DF-9F9C-CB51752A6C31}"/>
                </a:ext>
              </a:extLst>
            </xdr:cNvPr>
            <xdr:cNvGraphicFramePr/>
          </xdr:nvGraphicFramePr>
          <xdr:xfrm>
            <a:off x="0" y="0"/>
            <a:ext cx="0" cy="0"/>
          </xdr:xfrm>
          <a:graphic>
            <a:graphicData uri="http://schemas.microsoft.com/office/drawing/2010/slicer">
              <sle:slicer xmlns:sle="http://schemas.microsoft.com/office/drawing/2010/slicer" name="Occupation Type  1"/>
            </a:graphicData>
          </a:graphic>
        </xdr:graphicFrame>
      </mc:Choice>
      <mc:Fallback xmlns="">
        <xdr:sp macro="" textlink="">
          <xdr:nvSpPr>
            <xdr:cNvPr id="0" name=""/>
            <xdr:cNvSpPr>
              <a:spLocks noTextEdit="1"/>
            </xdr:cNvSpPr>
          </xdr:nvSpPr>
          <xdr:spPr>
            <a:xfrm>
              <a:off x="8261752" y="13126529"/>
              <a:ext cx="1872936" cy="20320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405849</xdr:colOff>
      <xdr:row>104</xdr:row>
      <xdr:rowOff>13607</xdr:rowOff>
    </xdr:from>
    <xdr:to>
      <xdr:col>14</xdr:col>
      <xdr:colOff>472108</xdr:colOff>
      <xdr:row>123</xdr:row>
      <xdr:rowOff>167907</xdr:rowOff>
    </xdr:to>
    <mc:AlternateContent xmlns:mc="http://schemas.openxmlformats.org/markup-compatibility/2006" xmlns:a14="http://schemas.microsoft.com/office/drawing/2010/main">
      <mc:Choice Requires="a14">
        <xdr:graphicFrame macro="">
          <xdr:nvGraphicFramePr>
            <xdr:cNvPr id="21" name="Region 2">
              <a:extLst>
                <a:ext uri="{FF2B5EF4-FFF2-40B4-BE49-F238E27FC236}">
                  <a16:creationId xmlns:a16="http://schemas.microsoft.com/office/drawing/2014/main" id="{BDFB09BD-C177-44E9-B0CF-4E7B23D5E913}"/>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8215085" y="19698607"/>
              <a:ext cx="2179864" cy="353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383111</xdr:colOff>
      <xdr:row>132</xdr:row>
      <xdr:rowOff>139390</xdr:rowOff>
    </xdr:from>
    <xdr:to>
      <xdr:col>16</xdr:col>
      <xdr:colOff>10760</xdr:colOff>
      <xdr:row>153</xdr:row>
      <xdr:rowOff>48798</xdr:rowOff>
    </xdr:to>
    <xdr:graphicFrame macro="">
      <xdr:nvGraphicFramePr>
        <xdr:cNvPr id="22" name="Chart 21">
          <a:extLst>
            <a:ext uri="{FF2B5EF4-FFF2-40B4-BE49-F238E27FC236}">
              <a16:creationId xmlns:a16="http://schemas.microsoft.com/office/drawing/2014/main" id="{303A93D2-BB45-473C-AF19-13052ACC1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19</xdr:col>
      <xdr:colOff>60157</xdr:colOff>
      <xdr:row>133</xdr:row>
      <xdr:rowOff>-1</xdr:rowOff>
    </xdr:from>
    <xdr:to>
      <xdr:col>32</xdr:col>
      <xdr:colOff>541420</xdr:colOff>
      <xdr:row>153</xdr:row>
      <xdr:rowOff>87442</xdr:rowOff>
    </xdr:to>
    <xdr:graphicFrame macro="">
      <xdr:nvGraphicFramePr>
        <xdr:cNvPr id="23" name="Chart 22">
          <a:extLst>
            <a:ext uri="{FF2B5EF4-FFF2-40B4-BE49-F238E27FC236}">
              <a16:creationId xmlns:a16="http://schemas.microsoft.com/office/drawing/2014/main" id="{A12226D3-3562-431A-BD10-469118F419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14</xdr:col>
      <xdr:colOff>386495</xdr:colOff>
      <xdr:row>155</xdr:row>
      <xdr:rowOff>160421</xdr:rowOff>
    </xdr:from>
    <xdr:to>
      <xdr:col>17</xdr:col>
      <xdr:colOff>15786</xdr:colOff>
      <xdr:row>161</xdr:row>
      <xdr:rowOff>168301</xdr:rowOff>
    </xdr:to>
    <xdr:graphicFrame macro="">
      <xdr:nvGraphicFramePr>
        <xdr:cNvPr id="34" name="Chart 33">
          <a:extLst>
            <a:ext uri="{FF2B5EF4-FFF2-40B4-BE49-F238E27FC236}">
              <a16:creationId xmlns:a16="http://schemas.microsoft.com/office/drawing/2014/main" id="{E1E9399A-9B63-45C2-B270-BFDD968FAE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2</xdr:col>
      <xdr:colOff>486809</xdr:colOff>
      <xdr:row>155</xdr:row>
      <xdr:rowOff>47992</xdr:rowOff>
    </xdr:from>
    <xdr:to>
      <xdr:col>5</xdr:col>
      <xdr:colOff>95996</xdr:colOff>
      <xdr:row>161</xdr:row>
      <xdr:rowOff>23161</xdr:rowOff>
    </xdr:to>
    <xdr:graphicFrame macro="">
      <xdr:nvGraphicFramePr>
        <xdr:cNvPr id="35" name="Chart 34">
          <a:extLst>
            <a:ext uri="{FF2B5EF4-FFF2-40B4-BE49-F238E27FC236}">
              <a16:creationId xmlns:a16="http://schemas.microsoft.com/office/drawing/2014/main" id="{704FEEFF-273D-4F88-8177-0F58E884D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29</xdr:col>
      <xdr:colOff>423343</xdr:colOff>
      <xdr:row>155</xdr:row>
      <xdr:rowOff>60157</xdr:rowOff>
    </xdr:from>
    <xdr:to>
      <xdr:col>31</xdr:col>
      <xdr:colOff>581526</xdr:colOff>
      <xdr:row>161</xdr:row>
      <xdr:rowOff>87218</xdr:rowOff>
    </xdr:to>
    <xdr:graphicFrame macro="">
      <xdr:nvGraphicFramePr>
        <xdr:cNvPr id="36" name="Chart 35">
          <a:extLst>
            <a:ext uri="{FF2B5EF4-FFF2-40B4-BE49-F238E27FC236}">
              <a16:creationId xmlns:a16="http://schemas.microsoft.com/office/drawing/2014/main" id="{25EDF35E-0BB0-4410-93DB-C858FDFFF4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11</xdr:col>
      <xdr:colOff>424820</xdr:colOff>
      <xdr:row>166</xdr:row>
      <xdr:rowOff>63274</xdr:rowOff>
    </xdr:from>
    <xdr:to>
      <xdr:col>14</xdr:col>
      <xdr:colOff>14269</xdr:colOff>
      <xdr:row>172</xdr:row>
      <xdr:rowOff>62571</xdr:rowOff>
    </xdr:to>
    <xdr:graphicFrame macro="">
      <xdr:nvGraphicFramePr>
        <xdr:cNvPr id="37" name="Chart 36">
          <a:extLst>
            <a:ext uri="{FF2B5EF4-FFF2-40B4-BE49-F238E27FC236}">
              <a16:creationId xmlns:a16="http://schemas.microsoft.com/office/drawing/2014/main" id="{D6B89284-0F66-45FD-B0D0-7C7F9399D3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8</xdr:col>
      <xdr:colOff>518357</xdr:colOff>
      <xdr:row>155</xdr:row>
      <xdr:rowOff>103379</xdr:rowOff>
    </xdr:from>
    <xdr:to>
      <xdr:col>11</xdr:col>
      <xdr:colOff>75944</xdr:colOff>
      <xdr:row>161</xdr:row>
      <xdr:rowOff>78834</xdr:rowOff>
    </xdr:to>
    <xdr:graphicFrame macro="">
      <xdr:nvGraphicFramePr>
        <xdr:cNvPr id="38" name="Chart 37">
          <a:extLst>
            <a:ext uri="{FF2B5EF4-FFF2-40B4-BE49-F238E27FC236}">
              <a16:creationId xmlns:a16="http://schemas.microsoft.com/office/drawing/2014/main" id="{6AB65CF1-E60F-451E-822C-151579EB30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22</xdr:col>
      <xdr:colOff>264399</xdr:colOff>
      <xdr:row>155</xdr:row>
      <xdr:rowOff>125855</xdr:rowOff>
    </xdr:from>
    <xdr:to>
      <xdr:col>24</xdr:col>
      <xdr:colOff>403829</xdr:colOff>
      <xdr:row>161</xdr:row>
      <xdr:rowOff>146165</xdr:rowOff>
    </xdr:to>
    <xdr:graphicFrame macro="">
      <xdr:nvGraphicFramePr>
        <xdr:cNvPr id="40" name="Chart 39">
          <a:extLst>
            <a:ext uri="{FF2B5EF4-FFF2-40B4-BE49-F238E27FC236}">
              <a16:creationId xmlns:a16="http://schemas.microsoft.com/office/drawing/2014/main" id="{EFDFA906-0413-4663-8021-E9E82ECD4F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26</xdr:col>
      <xdr:colOff>383237</xdr:colOff>
      <xdr:row>164</xdr:row>
      <xdr:rowOff>103379</xdr:rowOff>
    </xdr:from>
    <xdr:to>
      <xdr:col>28</xdr:col>
      <xdr:colOff>522667</xdr:colOff>
      <xdr:row>170</xdr:row>
      <xdr:rowOff>137940</xdr:rowOff>
    </xdr:to>
    <xdr:graphicFrame macro="">
      <xdr:nvGraphicFramePr>
        <xdr:cNvPr id="42" name="Chart 41">
          <a:extLst>
            <a:ext uri="{FF2B5EF4-FFF2-40B4-BE49-F238E27FC236}">
              <a16:creationId xmlns:a16="http://schemas.microsoft.com/office/drawing/2014/main" id="{673BA2AF-69CA-4E42-9953-48920720B4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33</xdr:col>
      <xdr:colOff>62397</xdr:colOff>
      <xdr:row>165</xdr:row>
      <xdr:rowOff>140368</xdr:rowOff>
    </xdr:from>
    <xdr:to>
      <xdr:col>35</xdr:col>
      <xdr:colOff>129544</xdr:colOff>
      <xdr:row>171</xdr:row>
      <xdr:rowOff>136156</xdr:rowOff>
    </xdr:to>
    <xdr:graphicFrame macro="">
      <xdr:nvGraphicFramePr>
        <xdr:cNvPr id="44" name="Chart 43">
          <a:extLst>
            <a:ext uri="{FF2B5EF4-FFF2-40B4-BE49-F238E27FC236}">
              <a16:creationId xmlns:a16="http://schemas.microsoft.com/office/drawing/2014/main" id="{9E3DAC6F-8D1D-4F2C-849D-F028C44DE4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19</xdr:col>
      <xdr:colOff>63872</xdr:colOff>
      <xdr:row>165</xdr:row>
      <xdr:rowOff>1</xdr:rowOff>
    </xdr:from>
    <xdr:to>
      <xdr:col>21</xdr:col>
      <xdr:colOff>63873</xdr:colOff>
      <xdr:row>171</xdr:row>
      <xdr:rowOff>8221</xdr:rowOff>
    </xdr:to>
    <xdr:graphicFrame macro="">
      <xdr:nvGraphicFramePr>
        <xdr:cNvPr id="45" name="Chart 44">
          <a:extLst>
            <a:ext uri="{FF2B5EF4-FFF2-40B4-BE49-F238E27FC236}">
              <a16:creationId xmlns:a16="http://schemas.microsoft.com/office/drawing/2014/main" id="{EE81C4C9-D6AF-4A9A-B44E-0EA00AD25B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6</xdr:col>
      <xdr:colOff>17326</xdr:colOff>
      <xdr:row>11</xdr:row>
      <xdr:rowOff>0</xdr:rowOff>
    </xdr:from>
    <xdr:to>
      <xdr:col>8</xdr:col>
      <xdr:colOff>17326</xdr:colOff>
      <xdr:row>13</xdr:row>
      <xdr:rowOff>0</xdr:rowOff>
    </xdr:to>
    <xdr:sp macro="" textlink="">
      <xdr:nvSpPr>
        <xdr:cNvPr id="5" name="Rectangle 4">
          <a:hlinkClick xmlns:r="http://schemas.openxmlformats.org/officeDocument/2006/relationships" r:id="rId1"/>
          <a:extLst>
            <a:ext uri="{FF2B5EF4-FFF2-40B4-BE49-F238E27FC236}">
              <a16:creationId xmlns:a16="http://schemas.microsoft.com/office/drawing/2014/main" id="{0C65AAAB-6927-44E3-8A21-E9AA2DFE00D2}"/>
            </a:ext>
          </a:extLst>
        </xdr:cNvPr>
        <xdr:cNvSpPr/>
      </xdr:nvSpPr>
      <xdr:spPr>
        <a:xfrm>
          <a:off x="5218278" y="3156857"/>
          <a:ext cx="1209524" cy="362857"/>
        </a:xfrm>
        <a:prstGeom prst="rect">
          <a:avLst/>
        </a:prstGeom>
        <a:solidFill>
          <a:schemeClr val="accent2"/>
        </a:solidFill>
        <a:scene3d>
          <a:camera prst="orthographicFront"/>
          <a:lightRig rig="threePt" dir="t"/>
        </a:scene3d>
        <a:sp3d>
          <a:bevelT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DATA</a:t>
          </a:r>
          <a:endParaRPr lang="en-US" sz="1100"/>
        </a:p>
      </xdr:txBody>
    </xdr:sp>
    <xdr:clientData/>
  </xdr:twoCellAnchor>
  <xdr:twoCellAnchor>
    <xdr:from>
      <xdr:col>9</xdr:col>
      <xdr:colOff>564717</xdr:colOff>
      <xdr:row>10</xdr:row>
      <xdr:rowOff>169333</xdr:rowOff>
    </xdr:from>
    <xdr:to>
      <xdr:col>11</xdr:col>
      <xdr:colOff>592666</xdr:colOff>
      <xdr:row>12</xdr:row>
      <xdr:rowOff>169333</xdr:rowOff>
    </xdr:to>
    <xdr:sp macro="" textlink="">
      <xdr:nvSpPr>
        <xdr:cNvPr id="6" name="Rectangle 5">
          <a:hlinkClick xmlns:r="http://schemas.openxmlformats.org/officeDocument/2006/relationships" r:id="rId4"/>
          <a:extLst>
            <a:ext uri="{FF2B5EF4-FFF2-40B4-BE49-F238E27FC236}">
              <a16:creationId xmlns:a16="http://schemas.microsoft.com/office/drawing/2014/main" id="{6592E13C-3784-4165-98A7-8D1BEB3DFB28}"/>
            </a:ext>
          </a:extLst>
        </xdr:cNvPr>
        <xdr:cNvSpPr/>
      </xdr:nvSpPr>
      <xdr:spPr>
        <a:xfrm>
          <a:off x="7579955" y="3144762"/>
          <a:ext cx="1237473" cy="362857"/>
        </a:xfrm>
        <a:prstGeom prst="rect">
          <a:avLst/>
        </a:prstGeom>
        <a:solidFill>
          <a:schemeClr val="accent2"/>
        </a:solidFill>
        <a:scene3d>
          <a:camera prst="orthographicFront"/>
          <a:lightRig rig="threePt" dir="t"/>
        </a:scene3d>
        <a:sp3d>
          <a:bevelT w="101600" prst="ribl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t>QTR1</a:t>
          </a:r>
          <a:endParaRPr lang="en-US" sz="1100"/>
        </a:p>
      </xdr:txBody>
    </xdr:sp>
    <xdr:clientData/>
  </xdr:twoCellAnchor>
  <xdr:twoCellAnchor>
    <xdr:from>
      <xdr:col>13</xdr:col>
      <xdr:colOff>350109</xdr:colOff>
      <xdr:row>11</xdr:row>
      <xdr:rowOff>0</xdr:rowOff>
    </xdr:from>
    <xdr:to>
      <xdr:col>15</xdr:col>
      <xdr:colOff>350109</xdr:colOff>
      <xdr:row>13</xdr:row>
      <xdr:rowOff>0</xdr:rowOff>
    </xdr:to>
    <xdr:sp macro="" textlink="">
      <xdr:nvSpPr>
        <xdr:cNvPr id="7" name="Rectangle 6">
          <a:hlinkClick xmlns:r="http://schemas.openxmlformats.org/officeDocument/2006/relationships" r:id="rId7"/>
          <a:extLst>
            <a:ext uri="{FF2B5EF4-FFF2-40B4-BE49-F238E27FC236}">
              <a16:creationId xmlns:a16="http://schemas.microsoft.com/office/drawing/2014/main" id="{17F21112-DCA7-4B69-8AA5-58C1B374309F}"/>
            </a:ext>
          </a:extLst>
        </xdr:cNvPr>
        <xdr:cNvSpPr/>
      </xdr:nvSpPr>
      <xdr:spPr>
        <a:xfrm>
          <a:off x="9844629" y="3169920"/>
          <a:ext cx="1219200" cy="365760"/>
        </a:xfrm>
        <a:prstGeom prst="rect">
          <a:avLst/>
        </a:prstGeom>
        <a:solidFill>
          <a:schemeClr val="accent2"/>
        </a:solidFill>
        <a:scene3d>
          <a:camera prst="orthographicFront"/>
          <a:lightRig rig="threePt" dir="t"/>
        </a:scene3d>
        <a:sp3d>
          <a:bevelT prst="convex"/>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QTR2</a:t>
          </a:r>
          <a:endParaRPr lang="en-US" sz="1100"/>
        </a:p>
      </xdr:txBody>
    </xdr:sp>
    <xdr:clientData/>
  </xdr:twoCellAnchor>
  <xdr:twoCellAnchor>
    <xdr:from>
      <xdr:col>17</xdr:col>
      <xdr:colOff>401596</xdr:colOff>
      <xdr:row>11</xdr:row>
      <xdr:rowOff>0</xdr:rowOff>
    </xdr:from>
    <xdr:to>
      <xdr:col>19</xdr:col>
      <xdr:colOff>401596</xdr:colOff>
      <xdr:row>13</xdr:row>
      <xdr:rowOff>0</xdr:rowOff>
    </xdr:to>
    <xdr:sp macro="" textlink="">
      <xdr:nvSpPr>
        <xdr:cNvPr id="47" name="Rectangle 46">
          <a:hlinkClick xmlns:r="http://schemas.openxmlformats.org/officeDocument/2006/relationships" r:id="rId10"/>
          <a:extLst>
            <a:ext uri="{FF2B5EF4-FFF2-40B4-BE49-F238E27FC236}">
              <a16:creationId xmlns:a16="http://schemas.microsoft.com/office/drawing/2014/main" id="{FE06BE7E-98AE-4075-9CE3-BDAC844C609F}"/>
            </a:ext>
          </a:extLst>
        </xdr:cNvPr>
        <xdr:cNvSpPr/>
      </xdr:nvSpPr>
      <xdr:spPr>
        <a:xfrm>
          <a:off x="12334516" y="3169920"/>
          <a:ext cx="1219200" cy="365760"/>
        </a:xfrm>
        <a:prstGeom prst="rect">
          <a:avLst/>
        </a:prstGeom>
        <a:solidFill>
          <a:schemeClr val="accent2"/>
        </a:solidFill>
        <a:scene3d>
          <a:camera prst="orthographicFront"/>
          <a:lightRig rig="threePt" dir="t"/>
        </a:scene3d>
        <a:sp3d>
          <a:bevelT prst="convex"/>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t>SAVING</a:t>
          </a:r>
          <a:endParaRPr lang="en-US" sz="1100"/>
        </a:p>
      </xdr:txBody>
    </xdr:sp>
    <xdr:clientData/>
  </xdr:twoCellAnchor>
  <xdr:twoCellAnchor>
    <xdr:from>
      <xdr:col>21</xdr:col>
      <xdr:colOff>453082</xdr:colOff>
      <xdr:row>11</xdr:row>
      <xdr:rowOff>0</xdr:rowOff>
    </xdr:from>
    <xdr:to>
      <xdr:col>23</xdr:col>
      <xdr:colOff>453082</xdr:colOff>
      <xdr:row>13</xdr:row>
      <xdr:rowOff>0</xdr:rowOff>
    </xdr:to>
    <xdr:sp macro="" textlink="">
      <xdr:nvSpPr>
        <xdr:cNvPr id="48" name="Rectangle 47">
          <a:hlinkClick xmlns:r="http://schemas.openxmlformats.org/officeDocument/2006/relationships" r:id="rId13"/>
          <a:extLst>
            <a:ext uri="{FF2B5EF4-FFF2-40B4-BE49-F238E27FC236}">
              <a16:creationId xmlns:a16="http://schemas.microsoft.com/office/drawing/2014/main" id="{C24EB0C8-8D32-491F-AC2D-42415A06CD3A}"/>
            </a:ext>
          </a:extLst>
        </xdr:cNvPr>
        <xdr:cNvSpPr/>
      </xdr:nvSpPr>
      <xdr:spPr>
        <a:xfrm>
          <a:off x="14824402" y="3169920"/>
          <a:ext cx="1219200" cy="365760"/>
        </a:xfrm>
        <a:prstGeom prst="rect">
          <a:avLst/>
        </a:prstGeom>
        <a:solidFill>
          <a:schemeClr val="accent2"/>
        </a:solidFill>
        <a:scene3d>
          <a:camera prst="orthographicFront"/>
          <a:lightRig rig="threePt" dir="t"/>
        </a:scene3d>
        <a:sp3d>
          <a:bevelT prst="convex"/>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t>FORECAST</a:t>
          </a:r>
        </a:p>
      </xdr:txBody>
    </xdr:sp>
    <xdr:clientData/>
  </xdr:twoCellAnchor>
  <xdr:twoCellAnchor editAs="oneCell">
    <xdr:from>
      <xdr:col>2</xdr:col>
      <xdr:colOff>299917</xdr:colOff>
      <xdr:row>6</xdr:row>
      <xdr:rowOff>30892</xdr:rowOff>
    </xdr:from>
    <xdr:to>
      <xdr:col>4</xdr:col>
      <xdr:colOff>0</xdr:colOff>
      <xdr:row>11</xdr:row>
      <xdr:rowOff>30891</xdr:rowOff>
    </xdr:to>
    <xdr:pic>
      <xdr:nvPicPr>
        <xdr:cNvPr id="49" name="Graphic 48" descr="House">
          <a:hlinkClick xmlns:r="http://schemas.openxmlformats.org/officeDocument/2006/relationships" r:id="rId34"/>
          <a:extLst>
            <a:ext uri="{FF2B5EF4-FFF2-40B4-BE49-F238E27FC236}">
              <a16:creationId xmlns:a16="http://schemas.microsoft.com/office/drawing/2014/main" id="{8DCE5A15-C11D-4F5C-95D3-CC09179521FF}"/>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3088837" y="2286412"/>
          <a:ext cx="919283" cy="914399"/>
        </a:xfrm>
        <a:prstGeom prst="rect">
          <a:avLst/>
        </a:prstGeom>
      </xdr:spPr>
    </xdr:pic>
    <xdr:clientData/>
  </xdr:twoCellAnchor>
  <xdr:twoCellAnchor>
    <xdr:from>
      <xdr:col>2</xdr:col>
      <xdr:colOff>0</xdr:colOff>
      <xdr:row>10</xdr:row>
      <xdr:rowOff>157238</xdr:rowOff>
    </xdr:from>
    <xdr:to>
      <xdr:col>4</xdr:col>
      <xdr:colOff>374952</xdr:colOff>
      <xdr:row>13</xdr:row>
      <xdr:rowOff>0</xdr:rowOff>
    </xdr:to>
    <xdr:sp macro="" textlink="">
      <xdr:nvSpPr>
        <xdr:cNvPr id="50" name="Rectangle 49">
          <a:hlinkClick xmlns:r="http://schemas.openxmlformats.org/officeDocument/2006/relationships" r:id="rId34"/>
          <a:extLst>
            <a:ext uri="{FF2B5EF4-FFF2-40B4-BE49-F238E27FC236}">
              <a16:creationId xmlns:a16="http://schemas.microsoft.com/office/drawing/2014/main" id="{4CBE88CC-E687-4786-85D9-02D8A64107FC}"/>
            </a:ext>
          </a:extLst>
        </xdr:cNvPr>
        <xdr:cNvSpPr/>
      </xdr:nvSpPr>
      <xdr:spPr>
        <a:xfrm>
          <a:off x="2781905" y="3132667"/>
          <a:ext cx="1584476" cy="387047"/>
        </a:xfrm>
        <a:prstGeom prst="rect">
          <a:avLst/>
        </a:prstGeom>
        <a:scene3d>
          <a:camera prst="orthographicFront"/>
          <a:lightRig rig="threePt" dir="t"/>
        </a:scene3d>
        <a:sp3d>
          <a:bevelT prst="relaxedInset"/>
        </a:sp3d>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2000"/>
            <a:t>DASHBOARD</a:t>
          </a:r>
          <a:endParaRPr lang="en-US" sz="1400"/>
        </a:p>
      </xdr:txBody>
    </xdr:sp>
    <xdr:clientData/>
  </xdr:twoCellAnchor>
  <xdr:twoCellAnchor>
    <xdr:from>
      <xdr:col>20</xdr:col>
      <xdr:colOff>195385</xdr:colOff>
      <xdr:row>13</xdr:row>
      <xdr:rowOff>146330</xdr:rowOff>
    </xdr:from>
    <xdr:to>
      <xdr:col>36</xdr:col>
      <xdr:colOff>293077</xdr:colOff>
      <xdr:row>18</xdr:row>
      <xdr:rowOff>46318</xdr:rowOff>
    </xdr:to>
    <xdr:sp macro="" textlink="">
      <xdr:nvSpPr>
        <xdr:cNvPr id="51" name="Rectangle 50">
          <a:hlinkClick xmlns:r="http://schemas.openxmlformats.org/officeDocument/2006/relationships" r:id="rId7"/>
          <a:extLst>
            <a:ext uri="{FF2B5EF4-FFF2-40B4-BE49-F238E27FC236}">
              <a16:creationId xmlns:a16="http://schemas.microsoft.com/office/drawing/2014/main" id="{9EF194F4-63A7-42FA-BC49-49F4440275C1}"/>
            </a:ext>
          </a:extLst>
        </xdr:cNvPr>
        <xdr:cNvSpPr/>
      </xdr:nvSpPr>
      <xdr:spPr>
        <a:xfrm>
          <a:off x="13891847" y="3604638"/>
          <a:ext cx="9788768" cy="779218"/>
        </a:xfrm>
        <a:prstGeom prst="rect">
          <a:avLst/>
        </a:prstGeom>
        <a:scene3d>
          <a:camera prst="orthographicFront"/>
          <a:lightRig rig="threePt" dir="t"/>
        </a:scene3d>
        <a:sp3d>
          <a:bevelT w="114300" prst="hardEdg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a:t>Statics for Quarter-2</a:t>
          </a:r>
          <a:endParaRPr lang="en-US" sz="1100"/>
        </a:p>
      </xdr:txBody>
    </xdr:sp>
    <xdr:clientData/>
  </xdr:twoCellAnchor>
  <xdr:twoCellAnchor>
    <xdr:from>
      <xdr:col>1</xdr:col>
      <xdr:colOff>2032604</xdr:colOff>
      <xdr:row>179</xdr:row>
      <xdr:rowOff>135048</xdr:rowOff>
    </xdr:from>
    <xdr:to>
      <xdr:col>14</xdr:col>
      <xdr:colOff>250245</xdr:colOff>
      <xdr:row>198</xdr:row>
      <xdr:rowOff>158130</xdr:rowOff>
    </xdr:to>
    <xdr:graphicFrame macro="">
      <xdr:nvGraphicFramePr>
        <xdr:cNvPr id="56" name="Chart 55">
          <a:extLst>
            <a:ext uri="{FF2B5EF4-FFF2-40B4-BE49-F238E27FC236}">
              <a16:creationId xmlns:a16="http://schemas.microsoft.com/office/drawing/2014/main" id="{DC2B1159-FFEF-416E-BEF9-7AC5EDE117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1</xdr:col>
      <xdr:colOff>2029704</xdr:colOff>
      <xdr:row>200</xdr:row>
      <xdr:rowOff>71331</xdr:rowOff>
    </xdr:from>
    <xdr:to>
      <xdr:col>14</xdr:col>
      <xdr:colOff>259437</xdr:colOff>
      <xdr:row>218</xdr:row>
      <xdr:rowOff>44377</xdr:rowOff>
    </xdr:to>
    <xdr:graphicFrame macro="">
      <xdr:nvGraphicFramePr>
        <xdr:cNvPr id="57" name="Chart 56">
          <a:extLst>
            <a:ext uri="{FF2B5EF4-FFF2-40B4-BE49-F238E27FC236}">
              <a16:creationId xmlns:a16="http://schemas.microsoft.com/office/drawing/2014/main" id="{23F2FBDC-1B04-47EF-BCB4-AAD314CCFF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1</xdr:col>
      <xdr:colOff>1992696</xdr:colOff>
      <xdr:row>219</xdr:row>
      <xdr:rowOff>149022</xdr:rowOff>
    </xdr:from>
    <xdr:to>
      <xdr:col>14</xdr:col>
      <xdr:colOff>207400</xdr:colOff>
      <xdr:row>239</xdr:row>
      <xdr:rowOff>97361</xdr:rowOff>
    </xdr:to>
    <xdr:graphicFrame macro="">
      <xdr:nvGraphicFramePr>
        <xdr:cNvPr id="58" name="Chart 57">
          <a:extLst>
            <a:ext uri="{FF2B5EF4-FFF2-40B4-BE49-F238E27FC236}">
              <a16:creationId xmlns:a16="http://schemas.microsoft.com/office/drawing/2014/main" id="{8B46D1F9-E560-49D9-9D40-F62F1B763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1502229</xdr:colOff>
      <xdr:row>174</xdr:row>
      <xdr:rowOff>0</xdr:rowOff>
    </xdr:from>
    <xdr:to>
      <xdr:col>20</xdr:col>
      <xdr:colOff>43543</xdr:colOff>
      <xdr:row>178</xdr:row>
      <xdr:rowOff>90407</xdr:rowOff>
    </xdr:to>
    <xdr:sp macro="" textlink="">
      <xdr:nvSpPr>
        <xdr:cNvPr id="59" name="Rectangle 58">
          <a:hlinkClick xmlns:r="http://schemas.openxmlformats.org/officeDocument/2006/relationships" r:id="rId10"/>
          <a:extLst>
            <a:ext uri="{FF2B5EF4-FFF2-40B4-BE49-F238E27FC236}">
              <a16:creationId xmlns:a16="http://schemas.microsoft.com/office/drawing/2014/main" id="{821473D4-B4A7-499A-81C3-465268D8386E}"/>
            </a:ext>
          </a:extLst>
        </xdr:cNvPr>
        <xdr:cNvSpPr/>
      </xdr:nvSpPr>
      <xdr:spPr>
        <a:xfrm>
          <a:off x="2111829" y="25385486"/>
          <a:ext cx="11691257" cy="787092"/>
        </a:xfrm>
        <a:prstGeom prst="rect">
          <a:avLst/>
        </a:prstGeom>
        <a:scene3d>
          <a:camera prst="orthographicFront"/>
          <a:lightRig rig="threePt" dir="t"/>
        </a:scene3d>
        <a:sp3d>
          <a:bevelT prst="relaxedIns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a:t>Total</a:t>
          </a:r>
          <a:r>
            <a:rPr lang="en-US" sz="3600" baseline="0"/>
            <a:t> Saving of Male and Female</a:t>
          </a:r>
          <a:endParaRPr lang="en-US" sz="1100"/>
        </a:p>
      </xdr:txBody>
    </xdr:sp>
    <xdr:clientData/>
  </xdr:twoCellAnchor>
  <xdr:twoCellAnchor>
    <xdr:from>
      <xdr:col>15</xdr:col>
      <xdr:colOff>240461</xdr:colOff>
      <xdr:row>84</xdr:row>
      <xdr:rowOff>49211</xdr:rowOff>
    </xdr:from>
    <xdr:to>
      <xdr:col>19</xdr:col>
      <xdr:colOff>75719</xdr:colOff>
      <xdr:row>94</xdr:row>
      <xdr:rowOff>81323</xdr:rowOff>
    </xdr:to>
    <xdr:graphicFrame macro="">
      <xdr:nvGraphicFramePr>
        <xdr:cNvPr id="60" name="Chart 59">
          <a:extLst>
            <a:ext uri="{FF2B5EF4-FFF2-40B4-BE49-F238E27FC236}">
              <a16:creationId xmlns:a16="http://schemas.microsoft.com/office/drawing/2014/main" id="{66CEC186-578E-4495-9DA6-B46E09F32C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20</xdr:col>
      <xdr:colOff>16980</xdr:colOff>
      <xdr:row>84</xdr:row>
      <xdr:rowOff>36179</xdr:rowOff>
    </xdr:from>
    <xdr:to>
      <xdr:col>23</xdr:col>
      <xdr:colOff>304000</xdr:colOff>
      <xdr:row>94</xdr:row>
      <xdr:rowOff>48879</xdr:rowOff>
    </xdr:to>
    <xdr:graphicFrame macro="">
      <xdr:nvGraphicFramePr>
        <xdr:cNvPr id="61" name="Chart 60">
          <a:extLst>
            <a:ext uri="{FF2B5EF4-FFF2-40B4-BE49-F238E27FC236}">
              <a16:creationId xmlns:a16="http://schemas.microsoft.com/office/drawing/2014/main" id="{1919DD5A-7BE4-40A9-A182-EF9D8222EE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24</xdr:col>
      <xdr:colOff>485908</xdr:colOff>
      <xdr:row>84</xdr:row>
      <xdr:rowOff>35271</xdr:rowOff>
    </xdr:from>
    <xdr:to>
      <xdr:col>28</xdr:col>
      <xdr:colOff>447809</xdr:colOff>
      <xdr:row>94</xdr:row>
      <xdr:rowOff>35271</xdr:rowOff>
    </xdr:to>
    <xdr:graphicFrame macro="">
      <xdr:nvGraphicFramePr>
        <xdr:cNvPr id="62" name="Chart 61">
          <a:extLst>
            <a:ext uri="{FF2B5EF4-FFF2-40B4-BE49-F238E27FC236}">
              <a16:creationId xmlns:a16="http://schemas.microsoft.com/office/drawing/2014/main" id="{B57795A8-751D-4AA3-B80B-790BAD257A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30</xdr:col>
      <xdr:colOff>138682</xdr:colOff>
      <xdr:row>84</xdr:row>
      <xdr:rowOff>35271</xdr:rowOff>
    </xdr:from>
    <xdr:to>
      <xdr:col>33</xdr:col>
      <xdr:colOff>607679</xdr:colOff>
      <xdr:row>94</xdr:row>
      <xdr:rowOff>35271</xdr:rowOff>
    </xdr:to>
    <xdr:graphicFrame macro="">
      <xdr:nvGraphicFramePr>
        <xdr:cNvPr id="63" name="Chart 62">
          <a:extLst>
            <a:ext uri="{FF2B5EF4-FFF2-40B4-BE49-F238E27FC236}">
              <a16:creationId xmlns:a16="http://schemas.microsoft.com/office/drawing/2014/main" id="{2FCDA6E3-9740-4A41-89E0-DCF1B36BA3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15</xdr:col>
      <xdr:colOff>266220</xdr:colOff>
      <xdr:row>98</xdr:row>
      <xdr:rowOff>38100</xdr:rowOff>
    </xdr:from>
    <xdr:to>
      <xdr:col>19</xdr:col>
      <xdr:colOff>75719</xdr:colOff>
      <xdr:row>108</xdr:row>
      <xdr:rowOff>165100</xdr:rowOff>
    </xdr:to>
    <xdr:graphicFrame macro="">
      <xdr:nvGraphicFramePr>
        <xdr:cNvPr id="52" name="Chart 51">
          <a:extLst>
            <a:ext uri="{FF2B5EF4-FFF2-40B4-BE49-F238E27FC236}">
              <a16:creationId xmlns:a16="http://schemas.microsoft.com/office/drawing/2014/main" id="{0A074A9A-6B2D-49BC-AF30-E8AFCC8DA8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20</xdr:col>
      <xdr:colOff>37300</xdr:colOff>
      <xdr:row>98</xdr:row>
      <xdr:rowOff>53788</xdr:rowOff>
    </xdr:from>
    <xdr:to>
      <xdr:col>23</xdr:col>
      <xdr:colOff>304000</xdr:colOff>
      <xdr:row>109</xdr:row>
      <xdr:rowOff>14195</xdr:rowOff>
    </xdr:to>
    <xdr:graphicFrame macro="">
      <xdr:nvGraphicFramePr>
        <xdr:cNvPr id="53" name="Chart 52">
          <a:extLst>
            <a:ext uri="{FF2B5EF4-FFF2-40B4-BE49-F238E27FC236}">
              <a16:creationId xmlns:a16="http://schemas.microsoft.com/office/drawing/2014/main" id="{5C7C5A22-505D-4421-A025-CE7E7607D2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24</xdr:col>
      <xdr:colOff>498608</xdr:colOff>
      <xdr:row>98</xdr:row>
      <xdr:rowOff>0</xdr:rowOff>
    </xdr:from>
    <xdr:to>
      <xdr:col>28</xdr:col>
      <xdr:colOff>447809</xdr:colOff>
      <xdr:row>108</xdr:row>
      <xdr:rowOff>139700</xdr:rowOff>
    </xdr:to>
    <xdr:graphicFrame macro="">
      <xdr:nvGraphicFramePr>
        <xdr:cNvPr id="54" name="Chart 53">
          <a:extLst>
            <a:ext uri="{FF2B5EF4-FFF2-40B4-BE49-F238E27FC236}">
              <a16:creationId xmlns:a16="http://schemas.microsoft.com/office/drawing/2014/main" id="{391C0F5A-3B07-47B0-A3C9-EEF4A6C1CF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30</xdr:col>
      <xdr:colOff>173158</xdr:colOff>
      <xdr:row>98</xdr:row>
      <xdr:rowOff>68435</xdr:rowOff>
    </xdr:from>
    <xdr:to>
      <xdr:col>33</xdr:col>
      <xdr:colOff>607679</xdr:colOff>
      <xdr:row>109</xdr:row>
      <xdr:rowOff>43035</xdr:rowOff>
    </xdr:to>
    <xdr:graphicFrame macro="">
      <xdr:nvGraphicFramePr>
        <xdr:cNvPr id="55" name="Chart 54">
          <a:extLst>
            <a:ext uri="{FF2B5EF4-FFF2-40B4-BE49-F238E27FC236}">
              <a16:creationId xmlns:a16="http://schemas.microsoft.com/office/drawing/2014/main" id="{E0037027-88FA-4BC4-B4EA-6BCF1A6D48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15</xdr:col>
      <xdr:colOff>342419</xdr:colOff>
      <xdr:row>113</xdr:row>
      <xdr:rowOff>50800</xdr:rowOff>
    </xdr:from>
    <xdr:to>
      <xdr:col>19</xdr:col>
      <xdr:colOff>75719</xdr:colOff>
      <xdr:row>123</xdr:row>
      <xdr:rowOff>88900</xdr:rowOff>
    </xdr:to>
    <xdr:graphicFrame macro="">
      <xdr:nvGraphicFramePr>
        <xdr:cNvPr id="64" name="Chart 63">
          <a:extLst>
            <a:ext uri="{FF2B5EF4-FFF2-40B4-BE49-F238E27FC236}">
              <a16:creationId xmlns:a16="http://schemas.microsoft.com/office/drawing/2014/main" id="{FA5AA348-0528-4D63-8293-AE9E78136F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20</xdr:col>
      <xdr:colOff>62700</xdr:colOff>
      <xdr:row>113</xdr:row>
      <xdr:rowOff>76200</xdr:rowOff>
    </xdr:from>
    <xdr:to>
      <xdr:col>23</xdr:col>
      <xdr:colOff>304000</xdr:colOff>
      <xdr:row>123</xdr:row>
      <xdr:rowOff>114300</xdr:rowOff>
    </xdr:to>
    <xdr:graphicFrame macro="">
      <xdr:nvGraphicFramePr>
        <xdr:cNvPr id="65" name="Chart 64">
          <a:extLst>
            <a:ext uri="{FF2B5EF4-FFF2-40B4-BE49-F238E27FC236}">
              <a16:creationId xmlns:a16="http://schemas.microsoft.com/office/drawing/2014/main" id="{257ECF92-D03A-4816-A878-BBA6791522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14</xdr:col>
      <xdr:colOff>464277</xdr:colOff>
      <xdr:row>180</xdr:row>
      <xdr:rowOff>74220</xdr:rowOff>
    </xdr:from>
    <xdr:to>
      <xdr:col>19</xdr:col>
      <xdr:colOff>363074</xdr:colOff>
      <xdr:row>221</xdr:row>
      <xdr:rowOff>94073</xdr:rowOff>
    </xdr:to>
    <xdr:sp macro="" textlink="">
      <xdr:nvSpPr>
        <xdr:cNvPr id="26" name="Rectangle 25">
          <a:extLst>
            <a:ext uri="{FF2B5EF4-FFF2-40B4-BE49-F238E27FC236}">
              <a16:creationId xmlns:a16="http://schemas.microsoft.com/office/drawing/2014/main" id="{B69DD3F7-276E-40C9-A406-05C69275C0BF}"/>
            </a:ext>
          </a:extLst>
        </xdr:cNvPr>
        <xdr:cNvSpPr/>
      </xdr:nvSpPr>
      <xdr:spPr>
        <a:xfrm>
          <a:off x="10596055" y="27158146"/>
          <a:ext cx="2956204" cy="7348223"/>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526730</xdr:colOff>
      <xdr:row>113</xdr:row>
      <xdr:rowOff>76200</xdr:rowOff>
    </xdr:from>
    <xdr:to>
      <xdr:col>28</xdr:col>
      <xdr:colOff>447809</xdr:colOff>
      <xdr:row>123</xdr:row>
      <xdr:rowOff>114300</xdr:rowOff>
    </xdr:to>
    <xdr:graphicFrame macro="">
      <xdr:nvGraphicFramePr>
        <xdr:cNvPr id="66" name="Chart 65">
          <a:extLst>
            <a:ext uri="{FF2B5EF4-FFF2-40B4-BE49-F238E27FC236}">
              <a16:creationId xmlns:a16="http://schemas.microsoft.com/office/drawing/2014/main" id="{32A06484-7551-46C7-9723-DB07D932B6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30</xdr:col>
      <xdr:colOff>239380</xdr:colOff>
      <xdr:row>113</xdr:row>
      <xdr:rowOff>76200</xdr:rowOff>
    </xdr:from>
    <xdr:to>
      <xdr:col>33</xdr:col>
      <xdr:colOff>607679</xdr:colOff>
      <xdr:row>123</xdr:row>
      <xdr:rowOff>114300</xdr:rowOff>
    </xdr:to>
    <xdr:graphicFrame macro="">
      <xdr:nvGraphicFramePr>
        <xdr:cNvPr id="67" name="Chart 66">
          <a:extLst>
            <a:ext uri="{FF2B5EF4-FFF2-40B4-BE49-F238E27FC236}">
              <a16:creationId xmlns:a16="http://schemas.microsoft.com/office/drawing/2014/main" id="{E543C6DA-68E0-4E73-AF77-EA01064433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editAs="oneCell">
    <xdr:from>
      <xdr:col>15</xdr:col>
      <xdr:colOff>56907</xdr:colOff>
      <xdr:row>185</xdr:row>
      <xdr:rowOff>74680</xdr:rowOff>
    </xdr:from>
    <xdr:to>
      <xdr:col>19</xdr:col>
      <xdr:colOff>104337</xdr:colOff>
      <xdr:row>191</xdr:row>
      <xdr:rowOff>23019</xdr:rowOff>
    </xdr:to>
    <mc:AlternateContent xmlns:mc="http://schemas.openxmlformats.org/markup-compatibility/2006" xmlns:a14="http://schemas.microsoft.com/office/drawing/2010/main">
      <mc:Choice Requires="a14">
        <xdr:graphicFrame macro="">
          <xdr:nvGraphicFramePr>
            <xdr:cNvPr id="68" name="Gender 3">
              <a:extLst>
                <a:ext uri="{FF2B5EF4-FFF2-40B4-BE49-F238E27FC236}">
                  <a16:creationId xmlns:a16="http://schemas.microsoft.com/office/drawing/2014/main" id="{44737781-A6DF-4879-9DD7-89B9AB58184B}"/>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10932725" y="32355771"/>
              <a:ext cx="2541248" cy="11952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64673</xdr:colOff>
      <xdr:row>192</xdr:row>
      <xdr:rowOff>38237</xdr:rowOff>
    </xdr:from>
    <xdr:to>
      <xdr:col>19</xdr:col>
      <xdr:colOff>123152</xdr:colOff>
      <xdr:row>211</xdr:row>
      <xdr:rowOff>29142</xdr:rowOff>
    </xdr:to>
    <mc:AlternateContent xmlns:mc="http://schemas.openxmlformats.org/markup-compatibility/2006" xmlns:a14="http://schemas.microsoft.com/office/drawing/2010/main">
      <mc:Choice Requires="a14">
        <xdr:graphicFrame macro="">
          <xdr:nvGraphicFramePr>
            <xdr:cNvPr id="69" name="Region 3">
              <a:extLst>
                <a:ext uri="{FF2B5EF4-FFF2-40B4-BE49-F238E27FC236}">
                  <a16:creationId xmlns:a16="http://schemas.microsoft.com/office/drawing/2014/main" id="{A937E0FF-AFE6-4117-9957-3F38DE4D80F2}"/>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10940491" y="33774055"/>
              <a:ext cx="2552297" cy="39394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69696</xdr:colOff>
      <xdr:row>212</xdr:row>
      <xdr:rowOff>13344</xdr:rowOff>
    </xdr:from>
    <xdr:to>
      <xdr:col>19</xdr:col>
      <xdr:colOff>108444</xdr:colOff>
      <xdr:row>220</xdr:row>
      <xdr:rowOff>43320</xdr:rowOff>
    </xdr:to>
    <mc:AlternateContent xmlns:mc="http://schemas.openxmlformats.org/markup-compatibility/2006" xmlns:a14="http://schemas.microsoft.com/office/drawing/2010/main">
      <mc:Choice Requires="a14">
        <xdr:graphicFrame macro="">
          <xdr:nvGraphicFramePr>
            <xdr:cNvPr id="70" name="Economic Position 1">
              <a:extLst>
                <a:ext uri="{FF2B5EF4-FFF2-40B4-BE49-F238E27FC236}">
                  <a16:creationId xmlns:a16="http://schemas.microsoft.com/office/drawing/2014/main" id="{188F3CF9-1740-40A2-93FB-55CEE5BB5FE8}"/>
                </a:ext>
              </a:extLst>
            </xdr:cNvPr>
            <xdr:cNvGraphicFramePr/>
          </xdr:nvGraphicFramePr>
          <xdr:xfrm>
            <a:off x="0" y="0"/>
            <a:ext cx="0" cy="0"/>
          </xdr:xfrm>
          <a:graphic>
            <a:graphicData uri="http://schemas.microsoft.com/office/drawing/2010/slicer">
              <sle:slicer xmlns:sle="http://schemas.microsoft.com/office/drawing/2010/slicer" name="Economic Position 1"/>
            </a:graphicData>
          </a:graphic>
        </xdr:graphicFrame>
      </mc:Choice>
      <mc:Fallback xmlns="">
        <xdr:sp macro="" textlink="">
          <xdr:nvSpPr>
            <xdr:cNvPr id="0" name=""/>
            <xdr:cNvSpPr>
              <a:spLocks noTextEdit="1"/>
            </xdr:cNvSpPr>
          </xdr:nvSpPr>
          <xdr:spPr>
            <a:xfrm>
              <a:off x="10945514" y="37905526"/>
              <a:ext cx="2532566" cy="16925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161637</xdr:colOff>
      <xdr:row>173</xdr:row>
      <xdr:rowOff>164353</xdr:rowOff>
    </xdr:from>
    <xdr:to>
      <xdr:col>36</xdr:col>
      <xdr:colOff>323272</xdr:colOff>
      <xdr:row>178</xdr:row>
      <xdr:rowOff>89648</xdr:rowOff>
    </xdr:to>
    <xdr:sp macro="" textlink="">
      <xdr:nvSpPr>
        <xdr:cNvPr id="27" name="Rectangle 26">
          <a:hlinkClick xmlns:r="http://schemas.openxmlformats.org/officeDocument/2006/relationships" r:id="rId13"/>
          <a:extLst>
            <a:ext uri="{FF2B5EF4-FFF2-40B4-BE49-F238E27FC236}">
              <a16:creationId xmlns:a16="http://schemas.microsoft.com/office/drawing/2014/main" id="{1423F864-C78F-4EFF-B898-525D1C4BF329}"/>
            </a:ext>
          </a:extLst>
        </xdr:cNvPr>
        <xdr:cNvSpPr/>
      </xdr:nvSpPr>
      <xdr:spPr>
        <a:xfrm>
          <a:off x="14339455" y="26811262"/>
          <a:ext cx="9167090" cy="848931"/>
        </a:xfrm>
        <a:prstGeom prst="rect">
          <a:avLst/>
        </a:prstGeom>
        <a:scene3d>
          <a:camera prst="orthographicFront"/>
          <a:lightRig rig="threePt" dir="t"/>
        </a:scene3d>
        <a:sp3d>
          <a:bevelT prst="slop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Forecast of Total income</a:t>
          </a:r>
          <a:endParaRPr lang="en-US" sz="1100"/>
        </a:p>
      </xdr:txBody>
    </xdr:sp>
    <xdr:clientData/>
  </xdr:twoCellAnchor>
  <xdr:twoCellAnchor>
    <xdr:from>
      <xdr:col>22</xdr:col>
      <xdr:colOff>181208</xdr:colOff>
      <xdr:row>180</xdr:row>
      <xdr:rowOff>157395</xdr:rowOff>
    </xdr:from>
    <xdr:to>
      <xdr:col>35</xdr:col>
      <xdr:colOff>181208</xdr:colOff>
      <xdr:row>204</xdr:row>
      <xdr:rowOff>72231</xdr:rowOff>
    </xdr:to>
    <xdr:graphicFrame macro="">
      <xdr:nvGraphicFramePr>
        <xdr:cNvPr id="71" name="Chart 70">
          <a:extLst>
            <a:ext uri="{FF2B5EF4-FFF2-40B4-BE49-F238E27FC236}">
              <a16:creationId xmlns:a16="http://schemas.microsoft.com/office/drawing/2014/main" id="{CD4764C0-2178-4D19-AAAA-2CD6A0CBA8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36</xdr:col>
      <xdr:colOff>552450</xdr:colOff>
      <xdr:row>5</xdr:row>
      <xdr:rowOff>23813</xdr:rowOff>
    </xdr:from>
    <xdr:to>
      <xdr:col>40</xdr:col>
      <xdr:colOff>214313</xdr:colOff>
      <xdr:row>251</xdr:row>
      <xdr:rowOff>71439</xdr:rowOff>
    </xdr:to>
    <xdr:sp macro="" textlink="">
      <xdr:nvSpPr>
        <xdr:cNvPr id="28" name="Rectangle 27">
          <a:extLst>
            <a:ext uri="{FF2B5EF4-FFF2-40B4-BE49-F238E27FC236}">
              <a16:creationId xmlns:a16="http://schemas.microsoft.com/office/drawing/2014/main" id="{1AF9EE41-CE8F-4DE1-8B59-D47B6AD9EEE3}"/>
            </a:ext>
          </a:extLst>
        </xdr:cNvPr>
        <xdr:cNvSpPr/>
      </xdr:nvSpPr>
      <xdr:spPr>
        <a:xfrm>
          <a:off x="24412575" y="2119313"/>
          <a:ext cx="2138363" cy="40243126"/>
        </a:xfrm>
        <a:prstGeom prst="rect">
          <a:avLst/>
        </a:prstGeom>
        <a:solidFill>
          <a:schemeClr val="tx2">
            <a:lumMod val="75000"/>
          </a:schemeClr>
        </a:solidFill>
        <a:effectLst>
          <a:outerShdw blurRad="50800" dist="38100" dir="10800000" algn="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23813</xdr:colOff>
      <xdr:row>241</xdr:row>
      <xdr:rowOff>0</xdr:rowOff>
    </xdr:from>
    <xdr:to>
      <xdr:col>36</xdr:col>
      <xdr:colOff>533400</xdr:colOff>
      <xdr:row>251</xdr:row>
      <xdr:rowOff>71438</xdr:rowOff>
    </xdr:to>
    <xdr:sp macro="" textlink="">
      <xdr:nvSpPr>
        <xdr:cNvPr id="29" name="Rectangle 28">
          <a:extLst>
            <a:ext uri="{FF2B5EF4-FFF2-40B4-BE49-F238E27FC236}">
              <a16:creationId xmlns:a16="http://schemas.microsoft.com/office/drawing/2014/main" id="{D5299E21-27A5-4B98-8738-51C77E3A69B0}"/>
            </a:ext>
          </a:extLst>
        </xdr:cNvPr>
        <xdr:cNvSpPr/>
      </xdr:nvSpPr>
      <xdr:spPr>
        <a:xfrm>
          <a:off x="23813" y="38831520"/>
          <a:ext cx="24024907" cy="1900238"/>
        </a:xfrm>
        <a:prstGeom prst="rect">
          <a:avLst/>
        </a:prstGeom>
        <a:solidFill>
          <a:schemeClr val="tx2">
            <a:lumMod val="75000"/>
          </a:schemeClr>
        </a:solidFill>
        <a:effectLst>
          <a:outerShdw blurRad="50800" dist="38100" dir="18900000" algn="b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23812</xdr:colOff>
      <xdr:row>5</xdr:row>
      <xdr:rowOff>23813</xdr:rowOff>
    </xdr:from>
    <xdr:to>
      <xdr:col>1</xdr:col>
      <xdr:colOff>1314449</xdr:colOff>
      <xdr:row>241</xdr:row>
      <xdr:rowOff>0</xdr:rowOff>
    </xdr:to>
    <xdr:sp macro="" textlink="">
      <xdr:nvSpPr>
        <xdr:cNvPr id="30" name="Rectangle 29">
          <a:extLst>
            <a:ext uri="{FF2B5EF4-FFF2-40B4-BE49-F238E27FC236}">
              <a16:creationId xmlns:a16="http://schemas.microsoft.com/office/drawing/2014/main" id="{1833EDCF-2FAC-4C44-9A09-88142A102142}"/>
            </a:ext>
          </a:extLst>
        </xdr:cNvPr>
        <xdr:cNvSpPr/>
      </xdr:nvSpPr>
      <xdr:spPr>
        <a:xfrm>
          <a:off x="23812" y="2119313"/>
          <a:ext cx="1900237" cy="38266687"/>
        </a:xfrm>
        <a:prstGeom prst="rect">
          <a:avLst/>
        </a:prstGeom>
        <a:solidFill>
          <a:schemeClr val="tx2">
            <a:lumMod val="75000"/>
          </a:schemeClr>
        </a:solidFill>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230909</xdr:colOff>
      <xdr:row>209</xdr:row>
      <xdr:rowOff>23091</xdr:rowOff>
    </xdr:from>
    <xdr:to>
      <xdr:col>35</xdr:col>
      <xdr:colOff>161636</xdr:colOff>
      <xdr:row>235</xdr:row>
      <xdr:rowOff>92364</xdr:rowOff>
    </xdr:to>
    <xdr:graphicFrame macro="">
      <xdr:nvGraphicFramePr>
        <xdr:cNvPr id="72" name="Chart 71">
          <a:extLst>
            <a:ext uri="{FF2B5EF4-FFF2-40B4-BE49-F238E27FC236}">
              <a16:creationId xmlns:a16="http://schemas.microsoft.com/office/drawing/2014/main" id="{AF15E8AF-B94C-48D1-A5A5-EBE800E370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3</xdr:col>
      <xdr:colOff>214038</xdr:colOff>
      <xdr:row>2</xdr:row>
      <xdr:rowOff>14941</xdr:rowOff>
    </xdr:from>
    <xdr:to>
      <xdr:col>34</xdr:col>
      <xdr:colOff>288325</xdr:colOff>
      <xdr:row>4</xdr:row>
      <xdr:rowOff>1039292</xdr:rowOff>
    </xdr:to>
    <xdr:sp macro="" textlink="">
      <xdr:nvSpPr>
        <xdr:cNvPr id="24" name="Rectangle 23">
          <a:extLst>
            <a:ext uri="{FF2B5EF4-FFF2-40B4-BE49-F238E27FC236}">
              <a16:creationId xmlns:a16="http://schemas.microsoft.com/office/drawing/2014/main" id="{7224D376-F7ED-4E0D-9AFF-D067265E8530}"/>
            </a:ext>
          </a:extLst>
        </xdr:cNvPr>
        <xdr:cNvSpPr/>
      </xdr:nvSpPr>
      <xdr:spPr>
        <a:xfrm>
          <a:off x="3620626" y="373529"/>
          <a:ext cx="19064523" cy="1382939"/>
        </a:xfrm>
        <a:prstGeom prst="rect">
          <a:avLst/>
        </a:prstGeom>
        <a:solidFill>
          <a:schemeClr val="tx2">
            <a:lumMod val="75000"/>
          </a:schemeClr>
        </a:solidFill>
        <a:scene3d>
          <a:camera prst="orthographicFront"/>
          <a:lightRig rig="threePt" dir="t"/>
        </a:scene3d>
        <a:sp3d>
          <a:bevelT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600"/>
            <a:t>     </a:t>
          </a:r>
          <a:r>
            <a:rPr lang="en-US" sz="9600" b="1" cap="none" spc="0">
              <a:ln w="6600">
                <a:solidFill>
                  <a:schemeClr val="accent2"/>
                </a:solidFill>
                <a:prstDash val="solid"/>
              </a:ln>
              <a:solidFill>
                <a:srgbClr val="FFFFFF"/>
              </a:solidFill>
              <a:effectLst>
                <a:outerShdw dist="38100" dir="2700000" algn="tl" rotWithShape="0">
                  <a:schemeClr val="accent2"/>
                </a:outerShdw>
              </a:effectLst>
            </a:rPr>
            <a:t>2015-</a:t>
          </a:r>
          <a:r>
            <a:rPr lang="en-US" sz="9600" b="1" cap="none" spc="0" baseline="0">
              <a:ln w="6600">
                <a:solidFill>
                  <a:schemeClr val="accent2"/>
                </a:solidFill>
                <a:prstDash val="solid"/>
              </a:ln>
              <a:solidFill>
                <a:srgbClr val="FFFFFF"/>
              </a:solidFill>
              <a:effectLst>
                <a:outerShdw dist="38100" dir="2700000" algn="tl" rotWithShape="0">
                  <a:schemeClr val="accent2"/>
                </a:outerShdw>
              </a:effectLst>
            </a:rPr>
            <a:t>HOUSEHOLD EXPENDITURE</a:t>
          </a:r>
          <a:endParaRPr lang="en-US" sz="1100"/>
        </a:p>
      </xdr:txBody>
    </xdr:sp>
    <xdr:clientData/>
  </xdr:twoCellAnchor>
  <xdr:twoCellAnchor editAs="oneCell">
    <xdr:from>
      <xdr:col>25</xdr:col>
      <xdr:colOff>184727</xdr:colOff>
      <xdr:row>6</xdr:row>
      <xdr:rowOff>155862</xdr:rowOff>
    </xdr:from>
    <xdr:to>
      <xdr:col>27</xdr:col>
      <xdr:colOff>438727</xdr:colOff>
      <xdr:row>10</xdr:row>
      <xdr:rowOff>138546</xdr:rowOff>
    </xdr:to>
    <xdr:pic>
      <xdr:nvPicPr>
        <xdr:cNvPr id="32" name="Graphic 31" descr="Arrow Straight">
          <a:hlinkClick xmlns:r="http://schemas.openxmlformats.org/officeDocument/2006/relationships" r:id="rId13"/>
          <a:extLst>
            <a:ext uri="{FF2B5EF4-FFF2-40B4-BE49-F238E27FC236}">
              <a16:creationId xmlns:a16="http://schemas.microsoft.com/office/drawing/2014/main" id="{1E2EE729-1370-4429-A100-ECFE3F7C6201}"/>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 uri="{96DAC541-7B7A-43D3-8B79-37D633B846F1}">
              <asvg:svgBlip xmlns:asvg="http://schemas.microsoft.com/office/drawing/2016/SVG/main" r:embed="rId55"/>
            </a:ext>
          </a:extLst>
        </a:blip>
        <a:stretch>
          <a:fillRect/>
        </a:stretch>
      </xdr:blipFill>
      <xdr:spPr>
        <a:xfrm>
          <a:off x="16914091" y="2407226"/>
          <a:ext cx="1466272" cy="710047"/>
        </a:xfrm>
        <a:prstGeom prst="rect">
          <a:avLst/>
        </a:prstGeom>
      </xdr:spPr>
    </xdr:pic>
    <xdr:clientData/>
  </xdr:twoCellAnchor>
  <xdr:twoCellAnchor editAs="oneCell">
    <xdr:from>
      <xdr:col>29</xdr:col>
      <xdr:colOff>254000</xdr:colOff>
      <xdr:row>6</xdr:row>
      <xdr:rowOff>138545</xdr:rowOff>
    </xdr:from>
    <xdr:to>
      <xdr:col>31</xdr:col>
      <xdr:colOff>531090</xdr:colOff>
      <xdr:row>10</xdr:row>
      <xdr:rowOff>92364</xdr:rowOff>
    </xdr:to>
    <xdr:pic>
      <xdr:nvPicPr>
        <xdr:cNvPr id="39" name="Graphic 38" descr="Arrow Slight curve">
          <a:hlinkClick xmlns:r="http://schemas.openxmlformats.org/officeDocument/2006/relationships" r:id="rId1"/>
          <a:extLst>
            <a:ext uri="{FF2B5EF4-FFF2-40B4-BE49-F238E27FC236}">
              <a16:creationId xmlns:a16="http://schemas.microsoft.com/office/drawing/2014/main" id="{0587131D-3F95-4B04-9705-FDA59792AF11}"/>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 uri="{96DAC541-7B7A-43D3-8B79-37D633B846F1}">
              <asvg:svgBlip xmlns:asvg="http://schemas.microsoft.com/office/drawing/2016/SVG/main" r:embed="rId57"/>
            </a:ext>
          </a:extLst>
        </a:blip>
        <a:stretch>
          <a:fillRect/>
        </a:stretch>
      </xdr:blipFill>
      <xdr:spPr>
        <a:xfrm>
          <a:off x="19234727" y="2401454"/>
          <a:ext cx="1477818" cy="692728"/>
        </a:xfrm>
        <a:prstGeom prst="rect">
          <a:avLst/>
        </a:prstGeom>
      </xdr:spPr>
    </xdr:pic>
    <xdr:clientData/>
  </xdr:twoCellAnchor>
  <xdr:twoCellAnchor>
    <xdr:from>
      <xdr:col>25</xdr:col>
      <xdr:colOff>103909</xdr:colOff>
      <xdr:row>10</xdr:row>
      <xdr:rowOff>173182</xdr:rowOff>
    </xdr:from>
    <xdr:to>
      <xdr:col>27</xdr:col>
      <xdr:colOff>325577</xdr:colOff>
      <xdr:row>12</xdr:row>
      <xdr:rowOff>173182</xdr:rowOff>
    </xdr:to>
    <xdr:sp macro="" textlink="">
      <xdr:nvSpPr>
        <xdr:cNvPr id="41" name="Rectangle 40">
          <a:extLst>
            <a:ext uri="{FF2B5EF4-FFF2-40B4-BE49-F238E27FC236}">
              <a16:creationId xmlns:a16="http://schemas.microsoft.com/office/drawing/2014/main" id="{FF60397E-012A-4FD4-A671-D1904FB763DC}"/>
            </a:ext>
          </a:extLst>
        </xdr:cNvPr>
        <xdr:cNvSpPr/>
      </xdr:nvSpPr>
      <xdr:spPr>
        <a:xfrm>
          <a:off x="16833273" y="3151909"/>
          <a:ext cx="1433940" cy="363682"/>
        </a:xfrm>
        <a:prstGeom prst="rect">
          <a:avLst/>
        </a:prstGeom>
        <a:scene3d>
          <a:camera prst="orthographicFront"/>
          <a:lightRig rig="threePt" dir="t"/>
        </a:scene3d>
        <a:sp3d>
          <a:bevelT prst="convex"/>
        </a:sp3d>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2000"/>
            <a:t>BACKWARD</a:t>
          </a:r>
          <a:endParaRPr lang="en-US" sz="1100"/>
        </a:p>
      </xdr:txBody>
    </xdr:sp>
    <xdr:clientData/>
  </xdr:twoCellAnchor>
  <xdr:twoCellAnchor>
    <xdr:from>
      <xdr:col>29</xdr:col>
      <xdr:colOff>363682</xdr:colOff>
      <xdr:row>10</xdr:row>
      <xdr:rowOff>155864</xdr:rowOff>
    </xdr:from>
    <xdr:to>
      <xdr:col>31</xdr:col>
      <xdr:colOff>510886</xdr:colOff>
      <xdr:row>12</xdr:row>
      <xdr:rowOff>129886</xdr:rowOff>
    </xdr:to>
    <xdr:sp macro="" textlink="">
      <xdr:nvSpPr>
        <xdr:cNvPr id="43" name="Rectangle 42">
          <a:extLst>
            <a:ext uri="{FF2B5EF4-FFF2-40B4-BE49-F238E27FC236}">
              <a16:creationId xmlns:a16="http://schemas.microsoft.com/office/drawing/2014/main" id="{B27C9274-561C-4A6E-B164-1B8759FB49A0}"/>
            </a:ext>
          </a:extLst>
        </xdr:cNvPr>
        <xdr:cNvSpPr/>
      </xdr:nvSpPr>
      <xdr:spPr>
        <a:xfrm>
          <a:off x="19517591" y="3134591"/>
          <a:ext cx="1359477" cy="337704"/>
        </a:xfrm>
        <a:prstGeom prst="rect">
          <a:avLst/>
        </a:prstGeom>
        <a:scene3d>
          <a:camera prst="orthographicFront"/>
          <a:lightRig rig="threePt" dir="t"/>
        </a:scene3d>
        <a:sp3d>
          <a:bevelT prst="convex"/>
        </a:sp3d>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2000"/>
            <a:t>FORWARD</a:t>
          </a:r>
          <a:endParaRPr lang="en-US" sz="1100"/>
        </a:p>
      </xdr:txBody>
    </xdr:sp>
    <xdr:clientData/>
  </xdr:twoCellAnchor>
  <xdr:twoCellAnchor>
    <xdr:from>
      <xdr:col>15</xdr:col>
      <xdr:colOff>94074</xdr:colOff>
      <xdr:row>182</xdr:row>
      <xdr:rowOff>28223</xdr:rowOff>
    </xdr:from>
    <xdr:to>
      <xdr:col>19</xdr:col>
      <xdr:colOff>47037</xdr:colOff>
      <xdr:row>184</xdr:row>
      <xdr:rowOff>65852</xdr:rowOff>
    </xdr:to>
    <xdr:sp macro="" textlink="">
      <xdr:nvSpPr>
        <xdr:cNvPr id="74" name="Rectangle 73">
          <a:extLst>
            <a:ext uri="{FF2B5EF4-FFF2-40B4-BE49-F238E27FC236}">
              <a16:creationId xmlns:a16="http://schemas.microsoft.com/office/drawing/2014/main" id="{F430E1CD-2409-4AD5-A740-59B57B24495C}"/>
            </a:ext>
          </a:extLst>
        </xdr:cNvPr>
        <xdr:cNvSpPr/>
      </xdr:nvSpPr>
      <xdr:spPr>
        <a:xfrm>
          <a:off x="10837333" y="27469630"/>
          <a:ext cx="2398889" cy="395111"/>
        </a:xfrm>
        <a:prstGeom prst="rect">
          <a:avLst/>
        </a:prstGeom>
        <a:scene3d>
          <a:camera prst="orthographicFront"/>
          <a:lightRig rig="threePt" dir="t"/>
        </a:scene3d>
        <a:sp3d>
          <a:bevelT prst="relaxedIns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t>SLICER</a:t>
          </a:r>
          <a:endParaRPr lang="en-US" sz="1100"/>
        </a:p>
      </xdr:txBody>
    </xdr:sp>
    <xdr:clientData/>
  </xdr:twoCellAnchor>
  <xdr:twoCellAnchor>
    <xdr:from>
      <xdr:col>10</xdr:col>
      <xdr:colOff>517071</xdr:colOff>
      <xdr:row>81</xdr:row>
      <xdr:rowOff>59050</xdr:rowOff>
    </xdr:from>
    <xdr:to>
      <xdr:col>14</xdr:col>
      <xdr:colOff>421822</xdr:colOff>
      <xdr:row>84</xdr:row>
      <xdr:rowOff>1539</xdr:rowOff>
    </xdr:to>
    <xdr:sp macro="" textlink="">
      <xdr:nvSpPr>
        <xdr:cNvPr id="76" name="Rectangle 75">
          <a:extLst>
            <a:ext uri="{FF2B5EF4-FFF2-40B4-BE49-F238E27FC236}">
              <a16:creationId xmlns:a16="http://schemas.microsoft.com/office/drawing/2014/main" id="{9E433A45-77F9-4DCF-A6CD-5A71BE7ECB8B}"/>
            </a:ext>
          </a:extLst>
        </xdr:cNvPr>
        <xdr:cNvSpPr/>
      </xdr:nvSpPr>
      <xdr:spPr>
        <a:xfrm>
          <a:off x="8205107" y="15584800"/>
          <a:ext cx="2354036" cy="473168"/>
        </a:xfrm>
        <a:prstGeom prst="rect">
          <a:avLst/>
        </a:prstGeom>
        <a:scene3d>
          <a:camera prst="orthographicFront"/>
          <a:lightRig rig="threePt" dir="t"/>
        </a:scene3d>
        <a:sp3d>
          <a:bevelT prst="convex"/>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t>SLICER</a:t>
          </a:r>
          <a:endParaRPr lang="en-US" sz="1100"/>
        </a:p>
      </xdr:txBody>
    </xdr:sp>
    <xdr:clientData/>
  </xdr:twoCellAnchor>
  <xdr:twoCellAnchor>
    <xdr:from>
      <xdr:col>5</xdr:col>
      <xdr:colOff>0</xdr:colOff>
      <xdr:row>166</xdr:row>
      <xdr:rowOff>0</xdr:rowOff>
    </xdr:from>
    <xdr:to>
      <xdr:col>7</xdr:col>
      <xdr:colOff>160421</xdr:colOff>
      <xdr:row>171</xdr:row>
      <xdr:rowOff>175553</xdr:rowOff>
    </xdr:to>
    <xdr:graphicFrame macro="">
      <xdr:nvGraphicFramePr>
        <xdr:cNvPr id="77" name="Chart 76">
          <a:extLst>
            <a:ext uri="{FF2B5EF4-FFF2-40B4-BE49-F238E27FC236}">
              <a16:creationId xmlns:a16="http://schemas.microsoft.com/office/drawing/2014/main" id="{DE3C9CE2-B2F1-48E9-B9D4-62B2FBAC47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1</xdr:col>
      <xdr:colOff>1566738</xdr:colOff>
      <xdr:row>14</xdr:row>
      <xdr:rowOff>15874</xdr:rowOff>
    </xdr:from>
    <xdr:to>
      <xdr:col>18</xdr:col>
      <xdr:colOff>39076</xdr:colOff>
      <xdr:row>18</xdr:row>
      <xdr:rowOff>63499</xdr:rowOff>
    </xdr:to>
    <xdr:sp macro="" textlink="">
      <xdr:nvSpPr>
        <xdr:cNvPr id="25" name="Rectangle 24">
          <a:hlinkClick xmlns:r="http://schemas.openxmlformats.org/officeDocument/2006/relationships" r:id="rId4"/>
          <a:extLst>
            <a:ext uri="{FF2B5EF4-FFF2-40B4-BE49-F238E27FC236}">
              <a16:creationId xmlns:a16="http://schemas.microsoft.com/office/drawing/2014/main" id="{6EFBCCA3-1892-4747-B93A-AB5C3C3EEBF3}"/>
            </a:ext>
          </a:extLst>
        </xdr:cNvPr>
        <xdr:cNvSpPr/>
      </xdr:nvSpPr>
      <xdr:spPr>
        <a:xfrm>
          <a:off x="2172430" y="3650028"/>
          <a:ext cx="10351723" cy="751009"/>
        </a:xfrm>
        <a:prstGeom prst="rect">
          <a:avLst/>
        </a:prstGeom>
        <a:scene3d>
          <a:camera prst="orthographicFront"/>
          <a:lightRig rig="threePt" dir="t"/>
        </a:scene3d>
        <a:sp3d>
          <a:bevelT w="114300" prst="hardEdg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a:solidFill>
                <a:schemeClr val="lt1"/>
              </a:solidFill>
              <a:effectLst/>
              <a:latin typeface="+mn-lt"/>
              <a:ea typeface="+mn-ea"/>
              <a:cs typeface="+mn-cs"/>
            </a:rPr>
            <a:t>Statics for Quarter-1</a:t>
          </a:r>
          <a:endParaRPr lang="en-US" sz="1100"/>
        </a:p>
      </xdr:txBody>
    </xdr:sp>
    <xdr:clientData/>
  </xdr:twoCellAnchor>
  <xdr:twoCellAnchor>
    <xdr:from>
      <xdr:col>13</xdr:col>
      <xdr:colOff>118340</xdr:colOff>
      <xdr:row>19</xdr:row>
      <xdr:rowOff>77741</xdr:rowOff>
    </xdr:from>
    <xdr:to>
      <xdr:col>23</xdr:col>
      <xdr:colOff>216478</xdr:colOff>
      <xdr:row>41</xdr:row>
      <xdr:rowOff>121778</xdr:rowOff>
    </xdr:to>
    <xdr:graphicFrame macro="">
      <xdr:nvGraphicFramePr>
        <xdr:cNvPr id="73" name="Chart 72">
          <a:extLst>
            <a:ext uri="{FF2B5EF4-FFF2-40B4-BE49-F238E27FC236}">
              <a16:creationId xmlns:a16="http://schemas.microsoft.com/office/drawing/2014/main" id="{3022720E-B749-4857-87A8-59769F5747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15</xdr:col>
      <xdr:colOff>195942</xdr:colOff>
      <xdr:row>80</xdr:row>
      <xdr:rowOff>125187</xdr:rowOff>
    </xdr:from>
    <xdr:to>
      <xdr:col>21</xdr:col>
      <xdr:colOff>384202</xdr:colOff>
      <xdr:row>83</xdr:row>
      <xdr:rowOff>35540</xdr:rowOff>
    </xdr:to>
    <xdr:sp macro="" textlink="">
      <xdr:nvSpPr>
        <xdr:cNvPr id="2" name="Rectangle 1">
          <a:extLst>
            <a:ext uri="{FF2B5EF4-FFF2-40B4-BE49-F238E27FC236}">
              <a16:creationId xmlns:a16="http://schemas.microsoft.com/office/drawing/2014/main" id="{2D914856-9724-4406-9FF0-93CBBA5C6EB9}"/>
            </a:ext>
          </a:extLst>
        </xdr:cNvPr>
        <xdr:cNvSpPr/>
      </xdr:nvSpPr>
      <xdr:spPr>
        <a:xfrm>
          <a:off x="10945585" y="15474044"/>
          <a:ext cx="3862188" cy="441032"/>
        </a:xfrm>
        <a:prstGeom prst="rect">
          <a:avLst/>
        </a:prstGeom>
        <a:scene3d>
          <a:camera prst="orthographicFront"/>
          <a:lightRig rig="threePt" dir="t"/>
        </a:scene3d>
        <a:sp3d>
          <a:bevelT prst="convex"/>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t>TOTAL INCOME</a:t>
          </a:r>
          <a:endParaRPr lang="en-US" sz="1100"/>
        </a:p>
      </xdr:txBody>
    </xdr:sp>
    <xdr:clientData/>
  </xdr:twoCellAnchor>
  <xdr:twoCellAnchor>
    <xdr:from>
      <xdr:col>15</xdr:col>
      <xdr:colOff>240766</xdr:colOff>
      <xdr:row>94</xdr:row>
      <xdr:rowOff>138793</xdr:rowOff>
    </xdr:from>
    <xdr:to>
      <xdr:col>21</xdr:col>
      <xdr:colOff>437991</xdr:colOff>
      <xdr:row>97</xdr:row>
      <xdr:rowOff>58111</xdr:rowOff>
    </xdr:to>
    <xdr:sp macro="" textlink="">
      <xdr:nvSpPr>
        <xdr:cNvPr id="31" name="Rectangle 30">
          <a:extLst>
            <a:ext uri="{FF2B5EF4-FFF2-40B4-BE49-F238E27FC236}">
              <a16:creationId xmlns:a16="http://schemas.microsoft.com/office/drawing/2014/main" id="{8F7107B8-2540-49C9-8491-8F9CF1D8551B}"/>
            </a:ext>
          </a:extLst>
        </xdr:cNvPr>
        <xdr:cNvSpPr/>
      </xdr:nvSpPr>
      <xdr:spPr>
        <a:xfrm>
          <a:off x="10990409" y="17964150"/>
          <a:ext cx="3871153" cy="449997"/>
        </a:xfrm>
        <a:prstGeom prst="rect">
          <a:avLst/>
        </a:prstGeom>
        <a:scene3d>
          <a:camera prst="orthographicFront"/>
          <a:lightRig rig="threePt" dir="t"/>
        </a:scene3d>
        <a:sp3d>
          <a:bevelT w="139700" prst="cross"/>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TOTAL</a:t>
          </a:r>
          <a:r>
            <a:rPr lang="en-US" sz="2800" baseline="0"/>
            <a:t> EXPENDITURE</a:t>
          </a:r>
          <a:endParaRPr lang="en-US" sz="1100"/>
        </a:p>
      </xdr:txBody>
    </xdr:sp>
    <xdr:clientData/>
  </xdr:twoCellAnchor>
  <xdr:twoCellAnchor>
    <xdr:from>
      <xdr:col>15</xdr:col>
      <xdr:colOff>294873</xdr:colOff>
      <xdr:row>109</xdr:row>
      <xdr:rowOff>152400</xdr:rowOff>
    </xdr:from>
    <xdr:to>
      <xdr:col>21</xdr:col>
      <xdr:colOff>483133</xdr:colOff>
      <xdr:row>112</xdr:row>
      <xdr:rowOff>89647</xdr:rowOff>
    </xdr:to>
    <xdr:sp macro="" textlink="">
      <xdr:nvSpPr>
        <xdr:cNvPr id="33" name="Rectangle 32">
          <a:extLst>
            <a:ext uri="{FF2B5EF4-FFF2-40B4-BE49-F238E27FC236}">
              <a16:creationId xmlns:a16="http://schemas.microsoft.com/office/drawing/2014/main" id="{F532FCA0-94BA-4B2F-B618-2C30ADD77D30}"/>
            </a:ext>
          </a:extLst>
        </xdr:cNvPr>
        <xdr:cNvSpPr/>
      </xdr:nvSpPr>
      <xdr:spPr>
        <a:xfrm>
          <a:off x="11044516" y="20631150"/>
          <a:ext cx="3862188" cy="467926"/>
        </a:xfrm>
        <a:prstGeom prst="rect">
          <a:avLst/>
        </a:prstGeom>
        <a:scene3d>
          <a:camera prst="orthographicFront"/>
          <a:lightRig rig="threePt" dir="t"/>
        </a:scene3d>
        <a:sp3d>
          <a:bevelT w="139700" prst="cross"/>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TOTAL</a:t>
          </a:r>
          <a:r>
            <a:rPr lang="en-US" sz="2800" baseline="0"/>
            <a:t> SAVING</a:t>
          </a:r>
          <a:endParaRPr lang="en-US" sz="1100"/>
        </a:p>
      </xdr:txBody>
    </xdr:sp>
    <xdr:clientData/>
  </xdr:twoCellAnchor>
  <xdr:twoCellAnchor>
    <xdr:from>
      <xdr:col>1</xdr:col>
      <xdr:colOff>1636856</xdr:colOff>
      <xdr:row>43</xdr:row>
      <xdr:rowOff>11373</xdr:rowOff>
    </xdr:from>
    <xdr:to>
      <xdr:col>36</xdr:col>
      <xdr:colOff>293077</xdr:colOff>
      <xdr:row>48</xdr:row>
      <xdr:rowOff>68239</xdr:rowOff>
    </xdr:to>
    <xdr:sp macro="" textlink="">
      <xdr:nvSpPr>
        <xdr:cNvPr id="46" name="Rectangle 45">
          <a:hlinkClick xmlns:r="http://schemas.openxmlformats.org/officeDocument/2006/relationships" r:id="rId60"/>
          <a:extLst>
            <a:ext uri="{FF2B5EF4-FFF2-40B4-BE49-F238E27FC236}">
              <a16:creationId xmlns:a16="http://schemas.microsoft.com/office/drawing/2014/main" id="{E17E0AB3-B291-4A9D-959B-E3BAE51D95FD}"/>
            </a:ext>
          </a:extLst>
        </xdr:cNvPr>
        <xdr:cNvSpPr/>
      </xdr:nvSpPr>
      <xdr:spPr>
        <a:xfrm>
          <a:off x="2242548" y="8745065"/>
          <a:ext cx="21438067" cy="936097"/>
        </a:xfrm>
        <a:prstGeom prst="rect">
          <a:avLst/>
        </a:prstGeom>
        <a:scene3d>
          <a:camera prst="orthographicFront"/>
          <a:lightRig rig="threePt" dir="t"/>
        </a:scene3d>
        <a:sp3d>
          <a:bevelT w="114300" prst="hardEdg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a:t>EMPLOYMENT</a:t>
          </a:r>
          <a:r>
            <a:rPr lang="en-US" sz="4000" baseline="0"/>
            <a:t> IN DIFFERENT REGIONS</a:t>
          </a:r>
          <a:endParaRPr lang="en-US" sz="1100"/>
        </a:p>
      </xdr:txBody>
    </xdr:sp>
    <xdr:clientData/>
  </xdr:twoCellAnchor>
  <xdr:twoCellAnchor>
    <xdr:from>
      <xdr:col>2</xdr:col>
      <xdr:colOff>-1</xdr:colOff>
      <xdr:row>50</xdr:row>
      <xdr:rowOff>0</xdr:rowOff>
    </xdr:from>
    <xdr:to>
      <xdr:col>16</xdr:col>
      <xdr:colOff>42333</xdr:colOff>
      <xdr:row>73</xdr:row>
      <xdr:rowOff>26893</xdr:rowOff>
    </xdr:to>
    <xdr:graphicFrame macro="">
      <xdr:nvGraphicFramePr>
        <xdr:cNvPr id="78" name="Chart 77">
          <a:extLst>
            <a:ext uri="{FF2B5EF4-FFF2-40B4-BE49-F238E27FC236}">
              <a16:creationId xmlns:a16="http://schemas.microsoft.com/office/drawing/2014/main" id="{A5BFDFDD-80F8-484D-AB1F-761BE3503D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19</xdr:col>
      <xdr:colOff>564443</xdr:colOff>
      <xdr:row>49</xdr:row>
      <xdr:rowOff>127000</xdr:rowOff>
    </xdr:from>
    <xdr:to>
      <xdr:col>33</xdr:col>
      <xdr:colOff>451556</xdr:colOff>
      <xdr:row>72</xdr:row>
      <xdr:rowOff>106842</xdr:rowOff>
    </xdr:to>
    <xdr:graphicFrame macro="">
      <xdr:nvGraphicFramePr>
        <xdr:cNvPr id="79" name="Chart 78">
          <a:extLst>
            <a:ext uri="{FF2B5EF4-FFF2-40B4-BE49-F238E27FC236}">
              <a16:creationId xmlns:a16="http://schemas.microsoft.com/office/drawing/2014/main" id="{A355EBB2-B353-48BC-850E-40D82F5C93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0.3191</cdr:x>
      <cdr:y>0.28368</cdr:y>
    </cdr:from>
    <cdr:to>
      <cdr:x>0.70748</cdr:x>
      <cdr:y>0.64167</cdr:y>
    </cdr:to>
    <cdr:sp macro="" textlink="'HOUSE EXPENDITURE'!$G$9">
      <cdr:nvSpPr>
        <cdr:cNvPr id="2" name="TextBox 1">
          <a:extLst xmlns:a="http://schemas.openxmlformats.org/drawingml/2006/main">
            <a:ext uri="{FF2B5EF4-FFF2-40B4-BE49-F238E27FC236}">
              <a16:creationId xmlns:a16="http://schemas.microsoft.com/office/drawing/2014/main" id="{FB8CF7D3-1521-42DA-92EF-2C5883A78F95}"/>
            </a:ext>
          </a:extLst>
        </cdr:cNvPr>
        <cdr:cNvSpPr txBox="1"/>
      </cdr:nvSpPr>
      <cdr:spPr>
        <a:xfrm xmlns:a="http://schemas.openxmlformats.org/drawingml/2006/main">
          <a:off x="360718" y="298452"/>
          <a:ext cx="439029" cy="3766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30BE69B7-FCB5-4F92-99BF-5EFAE4F91912}" type="TxLink">
            <a:rPr lang="en-US" sz="1100" b="0" i="0" u="none" strike="noStrike">
              <a:solidFill>
                <a:srgbClr val="000000"/>
              </a:solidFill>
              <a:latin typeface="Calibri"/>
              <a:cs typeface="Calibri"/>
            </a:rPr>
            <a:pPr/>
            <a:t>78%</a:t>
          </a:fld>
          <a:endParaRPr lang="en-US" sz="1100"/>
        </a:p>
      </cdr:txBody>
    </cdr:sp>
  </cdr:relSizeAnchor>
  <cdr:relSizeAnchor xmlns:cdr="http://schemas.openxmlformats.org/drawingml/2006/chartDrawing">
    <cdr:from>
      <cdr:x>0.03993</cdr:x>
      <cdr:y>0.78849</cdr:y>
    </cdr:from>
    <cdr:to>
      <cdr:x>0.97957</cdr:x>
      <cdr:y>0.97139</cdr:y>
    </cdr:to>
    <cdr:sp macro="" textlink="'HOUSE EXPENDITURE'!$C$9">
      <cdr:nvSpPr>
        <cdr:cNvPr id="3" name="TextBox 2">
          <a:extLst xmlns:a="http://schemas.openxmlformats.org/drawingml/2006/main">
            <a:ext uri="{FF2B5EF4-FFF2-40B4-BE49-F238E27FC236}">
              <a16:creationId xmlns:a16="http://schemas.microsoft.com/office/drawing/2014/main" id="{DC005752-F2E6-4817-BDD9-F4B9B3372B14}"/>
            </a:ext>
          </a:extLst>
        </cdr:cNvPr>
        <cdr:cNvSpPr txBox="1"/>
      </cdr:nvSpPr>
      <cdr:spPr>
        <a:xfrm xmlns:a="http://schemas.openxmlformats.org/drawingml/2006/main">
          <a:off x="45142" y="829543"/>
          <a:ext cx="1062182" cy="19242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0DFF4F1E-8CF8-4596-A086-DB03EE853FFF}" type="TxLink">
            <a:rPr lang="en-US" sz="1100" b="0" i="0" u="none" strike="noStrike">
              <a:solidFill>
                <a:srgbClr val="000000"/>
              </a:solidFill>
              <a:latin typeface="Calibri"/>
              <a:cs typeface="Calibri"/>
            </a:rPr>
            <a:pPr/>
            <a:t>EASTERN</a:t>
          </a:fld>
          <a:endParaRPr lang="en-US" sz="1100"/>
        </a:p>
      </cdr:txBody>
    </cdr:sp>
  </cdr:relSizeAnchor>
</c:userShapes>
</file>

<file path=xl/drawings/drawing3.xml><?xml version="1.0" encoding="utf-8"?>
<c:userShapes xmlns:c="http://schemas.openxmlformats.org/drawingml/2006/chart">
  <cdr:relSizeAnchor xmlns:cdr="http://schemas.openxmlformats.org/drawingml/2006/chartDrawing">
    <cdr:from>
      <cdr:x>0.32414</cdr:x>
      <cdr:y>0.32233</cdr:y>
    </cdr:from>
    <cdr:to>
      <cdr:x>0.68613</cdr:x>
      <cdr:y>0.62295</cdr:y>
    </cdr:to>
    <cdr:sp macro="" textlink="'HOUSE EXPENDITURE'!$G$10">
      <cdr:nvSpPr>
        <cdr:cNvPr id="2" name="TextBox 1">
          <a:extLst xmlns:a="http://schemas.openxmlformats.org/drawingml/2006/main">
            <a:ext uri="{FF2B5EF4-FFF2-40B4-BE49-F238E27FC236}">
              <a16:creationId xmlns:a16="http://schemas.microsoft.com/office/drawing/2014/main" id="{569AD9E2-0F48-4690-A302-4C9161348463}"/>
            </a:ext>
          </a:extLst>
        </cdr:cNvPr>
        <cdr:cNvSpPr txBox="1"/>
      </cdr:nvSpPr>
      <cdr:spPr>
        <a:xfrm xmlns:a="http://schemas.openxmlformats.org/drawingml/2006/main">
          <a:off x="381748" y="344634"/>
          <a:ext cx="426323" cy="32141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B5484227-4CC7-4131-8D09-04EF84BE8C23}" type="TxLink">
            <a:rPr lang="en-US" sz="1100" b="0" i="0" u="none" strike="noStrike">
              <a:solidFill>
                <a:srgbClr val="000000"/>
              </a:solidFill>
              <a:latin typeface="Calibri"/>
              <a:cs typeface="Calibri"/>
            </a:rPr>
            <a:pPr/>
            <a:t>60%</a:t>
          </a:fld>
          <a:endParaRPr lang="en-US" sz="1100"/>
        </a:p>
      </cdr:txBody>
    </cdr:sp>
  </cdr:relSizeAnchor>
  <cdr:relSizeAnchor xmlns:cdr="http://schemas.openxmlformats.org/drawingml/2006/chartDrawing">
    <cdr:from>
      <cdr:x>0.05619</cdr:x>
      <cdr:y>0.74707</cdr:y>
    </cdr:from>
    <cdr:to>
      <cdr:x>0.94501</cdr:x>
      <cdr:y>0.97023</cdr:y>
    </cdr:to>
    <cdr:sp macro="" textlink="'HOUSE EXPENDITURE'!$C$10">
      <cdr:nvSpPr>
        <cdr:cNvPr id="3" name="TextBox 2">
          <a:extLst xmlns:a="http://schemas.openxmlformats.org/drawingml/2006/main">
            <a:ext uri="{FF2B5EF4-FFF2-40B4-BE49-F238E27FC236}">
              <a16:creationId xmlns:a16="http://schemas.microsoft.com/office/drawing/2014/main" id="{A044D7D4-5563-438D-86D7-82D100810533}"/>
            </a:ext>
          </a:extLst>
        </cdr:cNvPr>
        <cdr:cNvSpPr txBox="1"/>
      </cdr:nvSpPr>
      <cdr:spPr>
        <a:xfrm xmlns:a="http://schemas.openxmlformats.org/drawingml/2006/main">
          <a:off x="66173" y="798756"/>
          <a:ext cx="1046788" cy="23860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92025EA9-3944-4672-A5BF-690A9188E5D5}" type="TxLink">
            <a:rPr lang="en-US" sz="1100" b="0" i="0" u="none" strike="noStrike">
              <a:solidFill>
                <a:srgbClr val="000000"/>
              </a:solidFill>
              <a:latin typeface="Calibri"/>
              <a:cs typeface="Calibri"/>
            </a:rPr>
            <a:pPr/>
            <a:t>LONDON</a:t>
          </a:fld>
          <a:endParaRPr lang="en-US" sz="1100"/>
        </a:p>
      </cdr:txBody>
    </cdr:sp>
  </cdr:relSizeAnchor>
</c:userShapes>
</file>

<file path=xl/drawings/drawing4.xml><?xml version="1.0" encoding="utf-8"?>
<c:userShapes xmlns:c="http://schemas.openxmlformats.org/drawingml/2006/chart">
  <cdr:relSizeAnchor xmlns:cdr="http://schemas.openxmlformats.org/drawingml/2006/chartDrawing">
    <cdr:from>
      <cdr:x>0.35856</cdr:x>
      <cdr:y>0.28322</cdr:y>
    </cdr:from>
    <cdr:to>
      <cdr:x>0.71069</cdr:x>
      <cdr:y>0.6874</cdr:y>
    </cdr:to>
    <cdr:sp macro="" textlink="'HOUSE EXPENDITURE'!$G$11">
      <cdr:nvSpPr>
        <cdr:cNvPr id="2" name="TextBox 1">
          <a:extLst xmlns:a="http://schemas.openxmlformats.org/drawingml/2006/main">
            <a:ext uri="{FF2B5EF4-FFF2-40B4-BE49-F238E27FC236}">
              <a16:creationId xmlns:a16="http://schemas.microsoft.com/office/drawing/2014/main" id="{845CE244-6144-45C0-B24E-1B4C67C3D79A}"/>
            </a:ext>
          </a:extLst>
        </cdr:cNvPr>
        <cdr:cNvSpPr txBox="1"/>
      </cdr:nvSpPr>
      <cdr:spPr>
        <a:xfrm xmlns:a="http://schemas.openxmlformats.org/drawingml/2006/main">
          <a:off x="447836" y="298453"/>
          <a:ext cx="439805" cy="42591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048856F8-5B64-4F14-A6CD-B4FD18513F4D}" type="TxLink">
            <a:rPr lang="en-US" sz="1100" b="0" i="0" u="none" strike="noStrike">
              <a:solidFill>
                <a:srgbClr val="000000"/>
              </a:solidFill>
              <a:latin typeface="Calibri"/>
              <a:cs typeface="Calibri"/>
            </a:rPr>
            <a:pPr/>
            <a:t>76%</a:t>
          </a:fld>
          <a:endParaRPr lang="en-US" sz="1100"/>
        </a:p>
      </cdr:txBody>
    </cdr:sp>
  </cdr:relSizeAnchor>
  <cdr:relSizeAnchor xmlns:cdr="http://schemas.openxmlformats.org/drawingml/2006/chartDrawing">
    <cdr:from>
      <cdr:x>0.13054</cdr:x>
      <cdr:y>0.77429</cdr:y>
    </cdr:from>
    <cdr:to>
      <cdr:x>0.8947</cdr:x>
      <cdr:y>0.97179</cdr:y>
    </cdr:to>
    <cdr:sp macro="" textlink="'HOUSE EXPENDITURE'!$C$11">
      <cdr:nvSpPr>
        <cdr:cNvPr id="3" name="TextBox 2">
          <a:extLst xmlns:a="http://schemas.openxmlformats.org/drawingml/2006/main">
            <a:ext uri="{FF2B5EF4-FFF2-40B4-BE49-F238E27FC236}">
              <a16:creationId xmlns:a16="http://schemas.microsoft.com/office/drawing/2014/main" id="{CCA40B54-1095-4188-BFAD-0F709A1FE3DC}"/>
            </a:ext>
          </a:extLst>
        </cdr:cNvPr>
        <cdr:cNvSpPr txBox="1"/>
      </cdr:nvSpPr>
      <cdr:spPr>
        <a:xfrm xmlns:a="http://schemas.openxmlformats.org/drawingml/2006/main">
          <a:off x="163048" y="844937"/>
          <a:ext cx="954424" cy="21551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ADEBAACF-7605-4D47-891B-2390D55AA9C0}" type="TxLink">
            <a:rPr lang="en-US" sz="1100" b="0" i="0" u="none" strike="noStrike">
              <a:solidFill>
                <a:srgbClr val="000000"/>
              </a:solidFill>
              <a:latin typeface="Calibri"/>
              <a:cs typeface="Calibri"/>
            </a:rPr>
            <a:pPr/>
            <a:t>MIDLANDS</a:t>
          </a:fld>
          <a:endParaRPr lang="en-US" sz="1100"/>
        </a:p>
      </cdr:txBody>
    </cdr:sp>
  </cdr:relSizeAnchor>
</c:userShapes>
</file>

<file path=xl/drawings/drawing5.xml><?xml version="1.0" encoding="utf-8"?>
<c:userShapes xmlns:c="http://schemas.openxmlformats.org/drawingml/2006/chart">
  <cdr:relSizeAnchor xmlns:cdr="http://schemas.openxmlformats.org/drawingml/2006/chartDrawing">
    <cdr:from>
      <cdr:x>0.33129</cdr:x>
      <cdr:y>0.26905</cdr:y>
    </cdr:from>
    <cdr:to>
      <cdr:x>0.80567</cdr:x>
      <cdr:y>0.67657</cdr:y>
    </cdr:to>
    <cdr:sp macro="" textlink="'HOUSE EXPENDITURE'!$G$12">
      <cdr:nvSpPr>
        <cdr:cNvPr id="2" name="TextBox 1">
          <a:extLst xmlns:a="http://schemas.openxmlformats.org/drawingml/2006/main">
            <a:ext uri="{FF2B5EF4-FFF2-40B4-BE49-F238E27FC236}">
              <a16:creationId xmlns:a16="http://schemas.microsoft.com/office/drawing/2014/main" id="{6F13496C-BE2D-448B-BA52-354BD97CB1F8}"/>
            </a:ext>
          </a:extLst>
        </cdr:cNvPr>
        <cdr:cNvSpPr txBox="1"/>
      </cdr:nvSpPr>
      <cdr:spPr>
        <a:xfrm xmlns:a="http://schemas.openxmlformats.org/drawingml/2006/main">
          <a:off x="350297" y="283058"/>
          <a:ext cx="501604" cy="42873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124059E7-B032-4787-BF88-7BDF7B61E93B}" type="TxLink">
            <a:rPr lang="en-US" sz="1100" b="0" i="0" u="none" strike="noStrike">
              <a:solidFill>
                <a:srgbClr val="000000"/>
              </a:solidFill>
              <a:latin typeface="Calibri"/>
              <a:cs typeface="Calibri"/>
            </a:rPr>
            <a:pPr/>
            <a:t>71%</a:t>
          </a:fld>
          <a:endParaRPr lang="en-US" sz="1100"/>
        </a:p>
      </cdr:txBody>
    </cdr:sp>
  </cdr:relSizeAnchor>
  <cdr:relSizeAnchor xmlns:cdr="http://schemas.openxmlformats.org/drawingml/2006/chartDrawing">
    <cdr:from>
      <cdr:x>0.05467</cdr:x>
      <cdr:y>0.7884</cdr:y>
    </cdr:from>
    <cdr:to>
      <cdr:x>0.9573</cdr:x>
      <cdr:y>0.95063</cdr:y>
    </cdr:to>
    <cdr:sp macro="" textlink="'HOUSE EXPENDITURE'!$C$12">
      <cdr:nvSpPr>
        <cdr:cNvPr id="4" name="TextBox 3">
          <a:extLst xmlns:a="http://schemas.openxmlformats.org/drawingml/2006/main">
            <a:ext uri="{FF2B5EF4-FFF2-40B4-BE49-F238E27FC236}">
              <a16:creationId xmlns:a16="http://schemas.microsoft.com/office/drawing/2014/main" id="{251D19A1-FF96-4C57-87E9-A4A6CF53D1B7}"/>
            </a:ext>
          </a:extLst>
        </cdr:cNvPr>
        <cdr:cNvSpPr txBox="1"/>
      </cdr:nvSpPr>
      <cdr:spPr>
        <a:xfrm xmlns:a="http://schemas.openxmlformats.org/drawingml/2006/main">
          <a:off x="57812" y="860331"/>
          <a:ext cx="954424" cy="17703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EF9EFED3-228A-4B5B-9D46-A32B8CC60FC7}" type="TxLink">
            <a:rPr lang="en-US" sz="1100" b="0" i="0" u="none" strike="noStrike">
              <a:solidFill>
                <a:srgbClr val="000000"/>
              </a:solidFill>
              <a:latin typeface="Calibri"/>
              <a:cs typeface="Calibri"/>
            </a:rPr>
            <a:pPr/>
            <a:t>NORTH EAST</a:t>
          </a:fld>
          <a:endParaRPr lang="en-US" sz="1100"/>
        </a:p>
      </cdr:txBody>
    </cdr:sp>
  </cdr:relSizeAnchor>
</c:userShapes>
</file>

<file path=xl/drawings/drawing6.xml><?xml version="1.0" encoding="utf-8"?>
<c:userShapes xmlns:c="http://schemas.openxmlformats.org/drawingml/2006/chart">
  <cdr:relSizeAnchor xmlns:cdr="http://schemas.openxmlformats.org/drawingml/2006/chartDrawing">
    <cdr:from>
      <cdr:x>0.30751</cdr:x>
      <cdr:y>0.26432</cdr:y>
    </cdr:from>
    <cdr:to>
      <cdr:x>0.76119</cdr:x>
      <cdr:y>0.66556</cdr:y>
    </cdr:to>
    <cdr:sp macro="" textlink="'HOUSE EXPENDITURE'!$G$14">
      <cdr:nvSpPr>
        <cdr:cNvPr id="4" name="TextBox 3">
          <a:extLst xmlns:a="http://schemas.openxmlformats.org/drawingml/2006/main">
            <a:ext uri="{FF2B5EF4-FFF2-40B4-BE49-F238E27FC236}">
              <a16:creationId xmlns:a16="http://schemas.microsoft.com/office/drawing/2014/main" id="{89BA8018-3A35-4610-8C65-EC3972EA2319}"/>
            </a:ext>
          </a:extLst>
        </cdr:cNvPr>
        <cdr:cNvSpPr txBox="1"/>
      </cdr:nvSpPr>
      <cdr:spPr>
        <a:xfrm xmlns:a="http://schemas.openxmlformats.org/drawingml/2006/main">
          <a:off x="351998" y="283058"/>
          <a:ext cx="519325" cy="42968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07CBC839-6AFD-4B22-9C4D-4CE79E4E499B}" type="TxLink">
            <a:rPr lang="en-US" sz="1100" b="0" i="0" u="none" strike="noStrike">
              <a:solidFill>
                <a:srgbClr val="000000"/>
              </a:solidFill>
              <a:latin typeface="Calibri"/>
              <a:cs typeface="Calibri"/>
            </a:rPr>
            <a:pPr/>
            <a:t>82%</a:t>
          </a:fld>
          <a:endParaRPr lang="en-US" sz="1100"/>
        </a:p>
      </cdr:txBody>
    </cdr:sp>
  </cdr:relSizeAnchor>
  <cdr:relSizeAnchor xmlns:cdr="http://schemas.openxmlformats.org/drawingml/2006/chartDrawing">
    <cdr:from>
      <cdr:x>0.08561</cdr:x>
      <cdr:y>0.7869</cdr:y>
    </cdr:from>
    <cdr:to>
      <cdr:x>0.9194</cdr:x>
      <cdr:y>0.96448</cdr:y>
    </cdr:to>
    <cdr:sp macro="" textlink="'HOUSE EXPENDITURE'!$C$13">
      <cdr:nvSpPr>
        <cdr:cNvPr id="2" name="TextBox 1">
          <a:extLst xmlns:a="http://schemas.openxmlformats.org/drawingml/2006/main">
            <a:ext uri="{FF2B5EF4-FFF2-40B4-BE49-F238E27FC236}">
              <a16:creationId xmlns:a16="http://schemas.microsoft.com/office/drawing/2014/main" id="{2DE6D5CF-6ED8-492F-AAAC-09A62A7E4AE4}"/>
            </a:ext>
          </a:extLst>
        </cdr:cNvPr>
        <cdr:cNvSpPr txBox="1"/>
      </cdr:nvSpPr>
      <cdr:spPr>
        <a:xfrm xmlns:a="http://schemas.openxmlformats.org/drawingml/2006/main">
          <a:off x="97998" y="852635"/>
          <a:ext cx="954424" cy="19242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E757A5B7-B0B8-4A79-B4F8-C6DF156F3CF2}" type="TxLink">
            <a:rPr lang="en-US" sz="1100" b="0" i="0" u="none" strike="noStrike">
              <a:solidFill>
                <a:srgbClr val="000000"/>
              </a:solidFill>
              <a:latin typeface="Calibri"/>
              <a:cs typeface="Calibri"/>
            </a:rPr>
            <a:pPr/>
            <a:t>NORTH WEST and Merseyside</a:t>
          </a:fld>
          <a:endParaRPr lang="en-US" sz="1100"/>
        </a:p>
      </cdr:txBody>
    </cdr:sp>
  </cdr:relSizeAnchor>
</c:userShapes>
</file>

<file path=xl/drawings/drawing7.xml><?xml version="1.0" encoding="utf-8"?>
<c:userShapes xmlns:c="http://schemas.openxmlformats.org/drawingml/2006/chart">
  <cdr:relSizeAnchor xmlns:cdr="http://schemas.openxmlformats.org/drawingml/2006/chartDrawing">
    <cdr:from>
      <cdr:x>0.29043</cdr:x>
      <cdr:y>0.27776</cdr:y>
    </cdr:from>
    <cdr:to>
      <cdr:x>0.73333</cdr:x>
      <cdr:y>0.63235</cdr:y>
    </cdr:to>
    <cdr:sp macro="" textlink="'HOUSE EXPENDITURE'!$G$15">
      <cdr:nvSpPr>
        <cdr:cNvPr id="2" name="TextBox 1">
          <a:extLst xmlns:a="http://schemas.openxmlformats.org/drawingml/2006/main">
            <a:ext uri="{FF2B5EF4-FFF2-40B4-BE49-F238E27FC236}">
              <a16:creationId xmlns:a16="http://schemas.microsoft.com/office/drawing/2014/main" id="{9304BA4D-BED8-4D58-AC93-4192338E8C42}"/>
            </a:ext>
          </a:extLst>
        </cdr:cNvPr>
        <cdr:cNvSpPr txBox="1"/>
      </cdr:nvSpPr>
      <cdr:spPr>
        <a:xfrm xmlns:a="http://schemas.openxmlformats.org/drawingml/2006/main">
          <a:off x="301781" y="290755"/>
          <a:ext cx="460214" cy="37118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F21D440-89B4-41FC-B80F-1CBA28816C54}" type="TxLink">
            <a:rPr lang="en-US" sz="1100" b="0" i="0" u="none" strike="noStrike">
              <a:solidFill>
                <a:srgbClr val="000000"/>
              </a:solidFill>
              <a:latin typeface="Calibri"/>
              <a:cs typeface="Calibri"/>
            </a:rPr>
            <a:pPr/>
            <a:t>77%</a:t>
          </a:fld>
          <a:endParaRPr lang="en-US" sz="1100"/>
        </a:p>
      </cdr:txBody>
    </cdr:sp>
  </cdr:relSizeAnchor>
  <cdr:relSizeAnchor xmlns:cdr="http://schemas.openxmlformats.org/drawingml/2006/chartDrawing">
    <cdr:from>
      <cdr:x>0.08302</cdr:x>
      <cdr:y>0.72618</cdr:y>
    </cdr:from>
    <cdr:to>
      <cdr:x>0.9571</cdr:x>
      <cdr:y>0.95676</cdr:y>
    </cdr:to>
    <cdr:sp macro="" textlink="'HOUSE EXPENDITURE'!$C$15">
      <cdr:nvSpPr>
        <cdr:cNvPr id="3" name="TextBox 2">
          <a:extLst xmlns:a="http://schemas.openxmlformats.org/drawingml/2006/main">
            <a:ext uri="{FF2B5EF4-FFF2-40B4-BE49-F238E27FC236}">
              <a16:creationId xmlns:a16="http://schemas.microsoft.com/office/drawing/2014/main" id="{DF4B6A20-7B16-4CA0-A2F4-CD086F4331B6}"/>
            </a:ext>
          </a:extLst>
        </cdr:cNvPr>
        <cdr:cNvSpPr txBox="1"/>
      </cdr:nvSpPr>
      <cdr:spPr>
        <a:xfrm xmlns:a="http://schemas.openxmlformats.org/drawingml/2006/main">
          <a:off x="86266" y="775664"/>
          <a:ext cx="908242" cy="24630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B22F9A3E-A0CB-406D-9897-9D878E89FA9D}" type="TxLink">
            <a:rPr lang="en-US" sz="1100" b="0" i="0" u="none" strike="noStrike">
              <a:solidFill>
                <a:srgbClr val="000000"/>
              </a:solidFill>
              <a:latin typeface="Calibri"/>
              <a:cs typeface="Calibri"/>
            </a:rPr>
            <a:pPr/>
            <a:t>Scotland</a:t>
          </a:fld>
          <a:endParaRPr lang="en-US" sz="1100"/>
        </a:p>
      </cdr:txBody>
    </cdr:sp>
  </cdr:relSizeAnchor>
</c:userShapes>
</file>

<file path=xl/drawings/drawing8.xml><?xml version="1.0" encoding="utf-8"?>
<c:userShapes xmlns:c="http://schemas.openxmlformats.org/drawingml/2006/chart">
  <cdr:relSizeAnchor xmlns:cdr="http://schemas.openxmlformats.org/drawingml/2006/chartDrawing">
    <cdr:from>
      <cdr:x>0.29357</cdr:x>
      <cdr:y>0.25609</cdr:y>
    </cdr:from>
    <cdr:to>
      <cdr:x>0.95652</cdr:x>
      <cdr:y>0.46986</cdr:y>
    </cdr:to>
    <cdr:sp macro="" textlink="'HOUSE EXPENDITURE'!$G$18">
      <cdr:nvSpPr>
        <cdr:cNvPr id="2" name="TextBox 1">
          <a:extLst xmlns:a="http://schemas.openxmlformats.org/drawingml/2006/main">
            <a:ext uri="{FF2B5EF4-FFF2-40B4-BE49-F238E27FC236}">
              <a16:creationId xmlns:a16="http://schemas.microsoft.com/office/drawing/2014/main" id="{7D5FE8E3-630F-4671-9BB7-C4024EE0D93E}"/>
            </a:ext>
          </a:extLst>
        </cdr:cNvPr>
        <cdr:cNvSpPr txBox="1"/>
      </cdr:nvSpPr>
      <cdr:spPr>
        <a:xfrm xmlns:a="http://schemas.openxmlformats.org/drawingml/2006/main">
          <a:off x="280192" y="275361"/>
          <a:ext cx="632733" cy="22986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1A99F252-311A-4CBB-B353-4BEFB37FC608}" type="TxLink">
            <a:rPr lang="en-US" sz="1100" b="0" i="0" u="none" strike="noStrike">
              <a:solidFill>
                <a:srgbClr val="000000"/>
              </a:solidFill>
              <a:latin typeface="Calibri"/>
              <a:cs typeface="Calibri"/>
            </a:rPr>
            <a:pPr/>
            <a:t>78%</a:t>
          </a:fld>
          <a:endParaRPr lang="en-US" sz="1100"/>
        </a:p>
      </cdr:txBody>
    </cdr:sp>
  </cdr:relSizeAnchor>
  <cdr:relSizeAnchor xmlns:cdr="http://schemas.openxmlformats.org/drawingml/2006/chartDrawing">
    <cdr:from>
      <cdr:x>0.07583</cdr:x>
      <cdr:y>0.72853</cdr:y>
    </cdr:from>
    <cdr:to>
      <cdr:x>0.93873</cdr:x>
      <cdr:y>0.92896</cdr:y>
    </cdr:to>
    <cdr:sp macro="" textlink="'HOUSE EXPENDITURE'!$C$18">
      <cdr:nvSpPr>
        <cdr:cNvPr id="3" name="TextBox 2">
          <a:extLst xmlns:a="http://schemas.openxmlformats.org/drawingml/2006/main">
            <a:ext uri="{FF2B5EF4-FFF2-40B4-BE49-F238E27FC236}">
              <a16:creationId xmlns:a16="http://schemas.microsoft.com/office/drawing/2014/main" id="{46789898-D57B-4292-9510-80F8422CDD88}"/>
            </a:ext>
          </a:extLst>
        </cdr:cNvPr>
        <cdr:cNvSpPr txBox="1"/>
      </cdr:nvSpPr>
      <cdr:spPr>
        <a:xfrm xmlns:a="http://schemas.openxmlformats.org/drawingml/2006/main">
          <a:off x="72373" y="783361"/>
          <a:ext cx="823576" cy="21551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1FA7DDB7-03D7-4FD4-BF3B-8CE54037F642}" type="TxLink">
            <a:rPr lang="en-US" sz="1100" b="0" i="0" u="none" strike="noStrike">
              <a:solidFill>
                <a:srgbClr val="000000"/>
              </a:solidFill>
              <a:latin typeface="Calibri"/>
              <a:cs typeface="Calibri"/>
            </a:rPr>
            <a:pPr/>
            <a:t>Wales</a:t>
          </a:fld>
          <a:endParaRPr lang="en-US" sz="1100"/>
        </a:p>
      </cdr:txBody>
    </cdr:sp>
  </cdr:relSizeAnchor>
</c:userShapes>
</file>

<file path=xl/drawings/drawing9.xml><?xml version="1.0" encoding="utf-8"?>
<c:userShapes xmlns:c="http://schemas.openxmlformats.org/drawingml/2006/chart">
  <cdr:relSizeAnchor xmlns:cdr="http://schemas.openxmlformats.org/drawingml/2006/chartDrawing">
    <cdr:from>
      <cdr:x>0.32824</cdr:x>
      <cdr:y>0.26902</cdr:y>
    </cdr:from>
    <cdr:to>
      <cdr:x>0.77465</cdr:x>
      <cdr:y>0.64374</cdr:y>
    </cdr:to>
    <cdr:sp macro="" textlink="'HOUSE EXPENDITURE'!$G$13">
      <cdr:nvSpPr>
        <cdr:cNvPr id="2" name="TextBox 1">
          <a:extLst xmlns:a="http://schemas.openxmlformats.org/drawingml/2006/main">
            <a:ext uri="{FF2B5EF4-FFF2-40B4-BE49-F238E27FC236}">
              <a16:creationId xmlns:a16="http://schemas.microsoft.com/office/drawing/2014/main" id="{5219A3C9-D7F5-4EE1-A786-5823A892CA73}"/>
            </a:ext>
          </a:extLst>
        </cdr:cNvPr>
        <cdr:cNvSpPr txBox="1"/>
      </cdr:nvSpPr>
      <cdr:spPr>
        <a:xfrm xmlns:a="http://schemas.openxmlformats.org/drawingml/2006/main">
          <a:off x="358759" y="283059"/>
          <a:ext cx="487910" cy="39427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5F61FF68-7A23-4F22-B7CF-7D7218C8A925}" type="TxLink">
            <a:rPr lang="en-US" sz="1100" b="0" i="0" u="none" strike="noStrike">
              <a:solidFill>
                <a:srgbClr val="000000"/>
              </a:solidFill>
              <a:latin typeface="Calibri"/>
              <a:cs typeface="Calibri"/>
            </a:rPr>
            <a:pPr/>
            <a:t>73%</a:t>
          </a:fld>
          <a:endParaRPr lang="en-US" sz="1100"/>
        </a:p>
      </cdr:txBody>
    </cdr:sp>
  </cdr:relSizeAnchor>
  <cdr:relSizeAnchor xmlns:cdr="http://schemas.openxmlformats.org/drawingml/2006/chartDrawing">
    <cdr:from>
      <cdr:x>0.0043</cdr:x>
      <cdr:y>0.73717</cdr:y>
    </cdr:from>
    <cdr:to>
      <cdr:x>1</cdr:x>
      <cdr:y>1</cdr:y>
    </cdr:to>
    <cdr:sp macro="" textlink="'HOUSE EXPENDITURE'!$C$14">
      <cdr:nvSpPr>
        <cdr:cNvPr id="3" name="TextBox 2">
          <a:extLst xmlns:a="http://schemas.openxmlformats.org/drawingml/2006/main">
            <a:ext uri="{FF2B5EF4-FFF2-40B4-BE49-F238E27FC236}">
              <a16:creationId xmlns:a16="http://schemas.microsoft.com/office/drawing/2014/main" id="{C49E2914-969D-4B0D-92F0-820F74729014}"/>
            </a:ext>
          </a:extLst>
        </cdr:cNvPr>
        <cdr:cNvSpPr txBox="1"/>
      </cdr:nvSpPr>
      <cdr:spPr>
        <a:xfrm xmlns:a="http://schemas.openxmlformats.org/drawingml/2006/main">
          <a:off x="5480" y="798756"/>
          <a:ext cx="1269218" cy="2847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6A07D0A-E2B5-423B-AC19-46AC9CC3C392}" type="TxLink">
            <a:rPr lang="en-US" sz="1100" b="0" i="0" u="none" strike="noStrike">
              <a:solidFill>
                <a:srgbClr val="000000"/>
              </a:solidFill>
              <a:latin typeface="Calibri"/>
              <a:cs typeface="Calibri"/>
            </a:rPr>
            <a:pPr/>
            <a:t>Northern Ireland</a:t>
          </a:fld>
          <a:endParaRPr lang="en-US" sz="1100"/>
        </a:p>
      </cdr:txBody>
    </cdr:sp>
  </cdr:relSizeAnchor>
</c:userShapes>
</file>

<file path=xl/drawings/drawing10.xml><?xml version="1.0" encoding="utf-8"?>
<c:userShapes xmlns:c="http://schemas.openxmlformats.org/drawingml/2006/chart">
  <cdr:relSizeAnchor xmlns:cdr="http://schemas.openxmlformats.org/drawingml/2006/chartDrawing">
    <cdr:from>
      <cdr:x>0.26004</cdr:x>
      <cdr:y>0.27235</cdr:y>
    </cdr:from>
    <cdr:to>
      <cdr:x>0.81538</cdr:x>
      <cdr:y>0.64672</cdr:y>
    </cdr:to>
    <cdr:sp macro="" textlink="'HOUSE EXPENDITURE'!$G$17">
      <cdr:nvSpPr>
        <cdr:cNvPr id="2" name="TextBox 1">
          <a:extLst xmlns:a="http://schemas.openxmlformats.org/drawingml/2006/main">
            <a:ext uri="{FF2B5EF4-FFF2-40B4-BE49-F238E27FC236}">
              <a16:creationId xmlns:a16="http://schemas.microsoft.com/office/drawing/2014/main" id="{6B57B7FE-023F-4850-865A-B22F8E35ACAC}"/>
            </a:ext>
          </a:extLst>
        </cdr:cNvPr>
        <cdr:cNvSpPr txBox="1"/>
      </cdr:nvSpPr>
      <cdr:spPr>
        <a:xfrm xmlns:a="http://schemas.openxmlformats.org/drawingml/2006/main">
          <a:off x="260200" y="290755"/>
          <a:ext cx="555674" cy="39966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870FB565-630A-4200-BD37-F4345EA8EE7C}" type="TxLink">
            <a:rPr lang="en-US" sz="1100" b="0" i="0" u="none" strike="noStrike">
              <a:solidFill>
                <a:srgbClr val="000000"/>
              </a:solidFill>
              <a:latin typeface="Calibri"/>
              <a:cs typeface="Calibri"/>
            </a:rPr>
            <a:pPr/>
            <a:t>79%</a:t>
          </a:fld>
          <a:endParaRPr lang="en-US" sz="1100"/>
        </a:p>
      </cdr:txBody>
    </cdr:sp>
  </cdr:relSizeAnchor>
  <cdr:relSizeAnchor xmlns:cdr="http://schemas.openxmlformats.org/drawingml/2006/chartDrawing">
    <cdr:from>
      <cdr:x>0.07543</cdr:x>
      <cdr:y>0.76262</cdr:y>
    </cdr:from>
    <cdr:to>
      <cdr:x>0.96773</cdr:x>
      <cdr:y>0.95007</cdr:y>
    </cdr:to>
    <cdr:sp macro="" textlink="'HOUSE EXPENDITURE'!$C$16">
      <cdr:nvSpPr>
        <cdr:cNvPr id="3" name="TextBox 2">
          <a:extLst xmlns:a="http://schemas.openxmlformats.org/drawingml/2006/main">
            <a:ext uri="{FF2B5EF4-FFF2-40B4-BE49-F238E27FC236}">
              <a16:creationId xmlns:a16="http://schemas.microsoft.com/office/drawing/2014/main" id="{D6B98B0F-3186-4293-919F-9E83F06A50BA}"/>
            </a:ext>
          </a:extLst>
        </cdr:cNvPr>
        <cdr:cNvSpPr txBox="1"/>
      </cdr:nvSpPr>
      <cdr:spPr>
        <a:xfrm xmlns:a="http://schemas.openxmlformats.org/drawingml/2006/main">
          <a:off x="75471" y="814149"/>
          <a:ext cx="892849" cy="20012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C937652-9134-450A-8ED6-794E29E410DB}" type="TxLink">
            <a:rPr lang="en-US" sz="1100" b="0" i="0" u="none" strike="noStrike">
              <a:solidFill>
                <a:srgbClr val="000000"/>
              </a:solidFill>
              <a:latin typeface="Calibri"/>
              <a:cs typeface="Calibri"/>
            </a:rPr>
            <a:pPr/>
            <a:t>South East</a:t>
          </a:fld>
          <a:endParaRPr lang="en-US" sz="1100"/>
        </a:p>
      </cdr:txBody>
    </cdr:sp>
  </cdr:relSizeAnchor>
</c:userShapes>
</file>

<file path=xl/drawings/drawing11.xml><?xml version="1.0" encoding="utf-8"?>
<c:userShapes xmlns:c="http://schemas.openxmlformats.org/drawingml/2006/chart">
  <cdr:relSizeAnchor xmlns:cdr="http://schemas.openxmlformats.org/drawingml/2006/chartDrawing">
    <cdr:from>
      <cdr:x>0.22826</cdr:x>
      <cdr:y>0.38231</cdr:y>
    </cdr:from>
    <cdr:to>
      <cdr:x>0.77174</cdr:x>
      <cdr:y>0.55044</cdr:y>
    </cdr:to>
    <cdr:sp macro="" textlink="">
      <cdr:nvSpPr>
        <cdr:cNvPr id="2" name="TextBox 1">
          <a:extLst xmlns:a="http://schemas.openxmlformats.org/drawingml/2006/main">
            <a:ext uri="{FF2B5EF4-FFF2-40B4-BE49-F238E27FC236}">
              <a16:creationId xmlns:a16="http://schemas.microsoft.com/office/drawing/2014/main" id="{B6307BFC-E77D-40B6-924B-7992EE7418EB}"/>
            </a:ext>
          </a:extLst>
        </cdr:cNvPr>
        <cdr:cNvSpPr txBox="1"/>
      </cdr:nvSpPr>
      <cdr:spPr>
        <a:xfrm xmlns:a="http://schemas.openxmlformats.org/drawingml/2006/main">
          <a:off x="631658" y="1048753"/>
          <a:ext cx="1503947" cy="46121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0.22826</cdr:x>
      <cdr:y>0.4152</cdr:y>
    </cdr:from>
    <cdr:to>
      <cdr:x>0.77174</cdr:x>
      <cdr:y>0.55044</cdr:y>
    </cdr:to>
    <cdr:sp macro="" textlink="">
      <cdr:nvSpPr>
        <cdr:cNvPr id="3" name="TextBox 2">
          <a:extLst xmlns:a="http://schemas.openxmlformats.org/drawingml/2006/main">
            <a:ext uri="{FF2B5EF4-FFF2-40B4-BE49-F238E27FC236}">
              <a16:creationId xmlns:a16="http://schemas.microsoft.com/office/drawing/2014/main" id="{9952A02B-29F7-4F53-A721-0B198565901B}"/>
            </a:ext>
          </a:extLst>
        </cdr:cNvPr>
        <cdr:cNvSpPr txBox="1"/>
      </cdr:nvSpPr>
      <cdr:spPr>
        <a:xfrm xmlns:a="http://schemas.openxmlformats.org/drawingml/2006/main">
          <a:off x="631658" y="1138990"/>
          <a:ext cx="1503947" cy="3709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0.34089</cdr:x>
      <cdr:y>0.40393</cdr:y>
    </cdr:from>
    <cdr:to>
      <cdr:x>0.67044</cdr:x>
      <cdr:y>0.62132</cdr:y>
    </cdr:to>
    <cdr:sp macro="" textlink="">
      <cdr:nvSpPr>
        <cdr:cNvPr id="4" name="TextBox 3">
          <a:extLst xmlns:a="http://schemas.openxmlformats.org/drawingml/2006/main">
            <a:ext uri="{FF2B5EF4-FFF2-40B4-BE49-F238E27FC236}">
              <a16:creationId xmlns:a16="http://schemas.microsoft.com/office/drawing/2014/main" id="{FABBB342-59E6-4D5E-8D49-8E88CF9835FB}"/>
            </a:ext>
          </a:extLst>
        </cdr:cNvPr>
        <cdr:cNvSpPr txBox="1"/>
      </cdr:nvSpPr>
      <cdr:spPr>
        <a:xfrm xmlns:a="http://schemas.openxmlformats.org/drawingml/2006/main">
          <a:off x="775058" y="731519"/>
          <a:ext cx="749300" cy="3937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0.3353</cdr:x>
      <cdr:y>0.42496</cdr:y>
    </cdr:from>
    <cdr:to>
      <cdr:x>0.66486</cdr:x>
      <cdr:y>0.60729</cdr:y>
    </cdr:to>
    <cdr:sp macro="" textlink="">
      <cdr:nvSpPr>
        <cdr:cNvPr id="5" name="TextBox 4">
          <a:extLst xmlns:a="http://schemas.openxmlformats.org/drawingml/2006/main">
            <a:ext uri="{FF2B5EF4-FFF2-40B4-BE49-F238E27FC236}">
              <a16:creationId xmlns:a16="http://schemas.microsoft.com/office/drawing/2014/main" id="{2E28F57B-859E-49A1-A617-56CF1F6644AB}"/>
            </a:ext>
          </a:extLst>
        </cdr:cNvPr>
        <cdr:cNvSpPr txBox="1"/>
      </cdr:nvSpPr>
      <cdr:spPr>
        <a:xfrm xmlns:a="http://schemas.openxmlformats.org/drawingml/2006/main">
          <a:off x="762358" y="769619"/>
          <a:ext cx="749300" cy="3302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0.30179</cdr:x>
      <cdr:y>0.40393</cdr:y>
    </cdr:from>
    <cdr:to>
      <cdr:x>0.71513</cdr:x>
      <cdr:y>0.75456</cdr:y>
    </cdr:to>
    <cdr:sp macro="" textlink="ADULT!$E$18">
      <cdr:nvSpPr>
        <cdr:cNvPr id="6" name="TextBox 5">
          <a:extLst xmlns:a="http://schemas.openxmlformats.org/drawingml/2006/main">
            <a:ext uri="{FF2B5EF4-FFF2-40B4-BE49-F238E27FC236}">
              <a16:creationId xmlns:a16="http://schemas.microsoft.com/office/drawing/2014/main" id="{C1D0E806-FC03-411D-B032-8F106AC1FD58}"/>
            </a:ext>
          </a:extLst>
        </cdr:cNvPr>
        <cdr:cNvSpPr txBox="1"/>
      </cdr:nvSpPr>
      <cdr:spPr>
        <a:xfrm xmlns:a="http://schemas.openxmlformats.org/drawingml/2006/main">
          <a:off x="686158" y="731519"/>
          <a:ext cx="939800" cy="635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7F0B08A4-FA43-4665-9199-9099D680B2AE}" type="TxLink">
            <a:rPr lang="en-US" sz="1800" b="0" i="0" u="none" strike="noStrike">
              <a:solidFill>
                <a:srgbClr val="000000"/>
              </a:solidFill>
              <a:latin typeface="Calibri"/>
              <a:cs typeface="Calibri"/>
            </a:rPr>
            <a:pPr/>
            <a:t>31.38%</a:t>
          </a:fld>
          <a:endParaRPr lang="en-US" sz="1800"/>
        </a:p>
      </cdr:txBody>
    </cdr:sp>
  </cdr:relSizeAnchor>
</c:userShapes>
</file>

<file path=xl/drawings/drawing12.xml><?xml version="1.0" encoding="utf-8"?>
<c:userShapes xmlns:c="http://schemas.openxmlformats.org/drawingml/2006/chart">
  <cdr:relSizeAnchor xmlns:cdr="http://schemas.openxmlformats.org/drawingml/2006/chartDrawing">
    <cdr:from>
      <cdr:x>0.31573</cdr:x>
      <cdr:y>0.41844</cdr:y>
    </cdr:from>
    <cdr:to>
      <cdr:x>0.79592</cdr:x>
      <cdr:y>0.65248</cdr:y>
    </cdr:to>
    <cdr:sp macro="" textlink="ADULT!$E$19">
      <cdr:nvSpPr>
        <cdr:cNvPr id="2" name="TextBox 1">
          <a:extLst xmlns:a="http://schemas.openxmlformats.org/drawingml/2006/main">
            <a:ext uri="{FF2B5EF4-FFF2-40B4-BE49-F238E27FC236}">
              <a16:creationId xmlns:a16="http://schemas.microsoft.com/office/drawing/2014/main" id="{59580271-6A69-4904-AB87-B98437A92D1A}"/>
            </a:ext>
          </a:extLst>
        </cdr:cNvPr>
        <cdr:cNvSpPr txBox="1"/>
      </cdr:nvSpPr>
      <cdr:spPr>
        <a:xfrm xmlns:a="http://schemas.openxmlformats.org/drawingml/2006/main">
          <a:off x="668020" y="749300"/>
          <a:ext cx="1016000" cy="419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8F04EFAD-D112-41CB-9CA0-6604D41104F4}" type="TxLink">
            <a:rPr lang="en-US" sz="1800" b="0" i="0" u="none" strike="noStrike">
              <a:solidFill>
                <a:srgbClr val="000000"/>
              </a:solidFill>
              <a:latin typeface="Calibri"/>
              <a:cs typeface="Calibri"/>
            </a:rPr>
            <a:pPr/>
            <a:t>71.41%</a:t>
          </a:fld>
          <a:endParaRPr lang="en-US" sz="1400"/>
        </a:p>
      </cdr:txBody>
    </cdr:sp>
  </cdr:relSizeAnchor>
</c:userShapes>
</file>

<file path=xl/drawings/drawing13.xml><?xml version="1.0" encoding="utf-8"?>
<c:userShapes xmlns:c="http://schemas.openxmlformats.org/drawingml/2006/chart">
  <cdr:relSizeAnchor xmlns:cdr="http://schemas.openxmlformats.org/drawingml/2006/chartDrawing">
    <cdr:from>
      <cdr:x>0.31746</cdr:x>
      <cdr:y>0.40714</cdr:y>
    </cdr:from>
    <cdr:to>
      <cdr:x>0.69841</cdr:x>
      <cdr:y>0.65714</cdr:y>
    </cdr:to>
    <cdr:sp macro="" textlink="ADULT!$E$20">
      <cdr:nvSpPr>
        <cdr:cNvPr id="2" name="TextBox 1">
          <a:extLst xmlns:a="http://schemas.openxmlformats.org/drawingml/2006/main">
            <a:ext uri="{FF2B5EF4-FFF2-40B4-BE49-F238E27FC236}">
              <a16:creationId xmlns:a16="http://schemas.microsoft.com/office/drawing/2014/main" id="{D2B48125-392E-48B3-9B52-4779259E90A9}"/>
            </a:ext>
          </a:extLst>
        </cdr:cNvPr>
        <cdr:cNvSpPr txBox="1"/>
      </cdr:nvSpPr>
      <cdr:spPr>
        <a:xfrm xmlns:a="http://schemas.openxmlformats.org/drawingml/2006/main">
          <a:off x="762000" y="723900"/>
          <a:ext cx="914400" cy="4445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BF3B0319-7B1D-4E47-A8FA-A757801CA236}" type="TxLink">
            <a:rPr lang="en-US" sz="1800" b="0" i="0" u="none" strike="noStrike">
              <a:solidFill>
                <a:srgbClr val="000000"/>
              </a:solidFill>
              <a:latin typeface="Calibri"/>
              <a:cs typeface="Calibri"/>
            </a:rPr>
            <a:pPr/>
            <a:t>87.18%</a:t>
          </a:fld>
          <a:endParaRPr lang="en-US" sz="1100"/>
        </a:p>
      </cdr:txBody>
    </cdr:sp>
  </cdr:relSizeAnchor>
</c:userShapes>
</file>

<file path=xl/drawings/drawing14.xml><?xml version="1.0" encoding="utf-8"?>
<c:userShapes xmlns:c="http://schemas.openxmlformats.org/drawingml/2006/chart">
  <cdr:relSizeAnchor xmlns:cdr="http://schemas.openxmlformats.org/drawingml/2006/chartDrawing">
    <cdr:from>
      <cdr:x>0.3083</cdr:x>
      <cdr:y>0.37143</cdr:y>
    </cdr:from>
    <cdr:to>
      <cdr:x>0.73992</cdr:x>
      <cdr:y>0.7</cdr:y>
    </cdr:to>
    <cdr:sp macro="" textlink="ADULT!$E$21">
      <cdr:nvSpPr>
        <cdr:cNvPr id="2" name="TextBox 1">
          <a:extLst xmlns:a="http://schemas.openxmlformats.org/drawingml/2006/main">
            <a:ext uri="{FF2B5EF4-FFF2-40B4-BE49-F238E27FC236}">
              <a16:creationId xmlns:a16="http://schemas.microsoft.com/office/drawing/2014/main" id="{7A454137-29F1-41E4-8CC2-BE1E666218DD}"/>
            </a:ext>
          </a:extLst>
        </cdr:cNvPr>
        <cdr:cNvSpPr txBox="1"/>
      </cdr:nvSpPr>
      <cdr:spPr>
        <a:xfrm xmlns:a="http://schemas.openxmlformats.org/drawingml/2006/main">
          <a:off x="707576" y="660400"/>
          <a:ext cx="990600" cy="5842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2F3A9A82-541B-4A85-96BA-E7B7F9DD73E6}" type="TxLink">
            <a:rPr lang="en-US" sz="2000" b="0" i="0" u="none" strike="noStrike">
              <a:solidFill>
                <a:srgbClr val="000000"/>
              </a:solidFill>
              <a:latin typeface="Calibri"/>
              <a:cs typeface="Calibri"/>
            </a:rPr>
            <a:pPr/>
            <a:t>73.74%</a:t>
          </a:fld>
          <a:endParaRPr lang="en-US" sz="1600"/>
        </a:p>
      </cdr:txBody>
    </cdr:sp>
  </cdr:relSizeAnchor>
</c:userShapes>
</file>

<file path=xl/drawings/drawing15.xml><?xml version="1.0" encoding="utf-8"?>
<c:userShapes xmlns:c="http://schemas.openxmlformats.org/drawingml/2006/chart">
  <cdr:relSizeAnchor xmlns:cdr="http://schemas.openxmlformats.org/drawingml/2006/chartDrawing">
    <cdr:from>
      <cdr:x>0.29943</cdr:x>
      <cdr:y>0.36667</cdr:y>
    </cdr:from>
    <cdr:to>
      <cdr:x>0.75706</cdr:x>
      <cdr:y>0.65333</cdr:y>
    </cdr:to>
    <cdr:sp macro="" textlink="ADULT!$E$34">
      <cdr:nvSpPr>
        <cdr:cNvPr id="2" name="TextBox 1">
          <a:extLst xmlns:a="http://schemas.openxmlformats.org/drawingml/2006/main">
            <a:ext uri="{FF2B5EF4-FFF2-40B4-BE49-F238E27FC236}">
              <a16:creationId xmlns:a16="http://schemas.microsoft.com/office/drawing/2014/main" id="{17005AD0-5A3C-4D4D-8C66-9E59635F9001}"/>
            </a:ext>
          </a:extLst>
        </cdr:cNvPr>
        <cdr:cNvSpPr txBox="1"/>
      </cdr:nvSpPr>
      <cdr:spPr>
        <a:xfrm xmlns:a="http://schemas.openxmlformats.org/drawingml/2006/main">
          <a:off x="673099" y="698500"/>
          <a:ext cx="1028700" cy="546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31611313-A80D-4F6A-8943-9738780B0A6F}" type="TxLink">
            <a:rPr lang="en-US" sz="2000" b="0" i="0" u="none" strike="noStrike">
              <a:solidFill>
                <a:srgbClr val="000000"/>
              </a:solidFill>
              <a:latin typeface="Calibri"/>
              <a:cs typeface="Calibri"/>
            </a:rPr>
            <a:pPr/>
            <a:t>28.04%</a:t>
          </a:fld>
          <a:endParaRPr lang="en-US" sz="1100"/>
        </a:p>
      </cdr:txBody>
    </cdr:sp>
  </cdr:relSizeAnchor>
</c:userShapes>
</file>

<file path=xl/drawings/drawing16.xml><?xml version="1.0" encoding="utf-8"?>
<c:userShapes xmlns:c="http://schemas.openxmlformats.org/drawingml/2006/chart">
  <cdr:relSizeAnchor xmlns:cdr="http://schemas.openxmlformats.org/drawingml/2006/chartDrawing">
    <cdr:from>
      <cdr:x>0.26061</cdr:x>
      <cdr:y>0.39355</cdr:y>
    </cdr:from>
    <cdr:to>
      <cdr:x>0.8</cdr:x>
      <cdr:y>0.71613</cdr:y>
    </cdr:to>
    <cdr:sp macro="" textlink="ADULT!$E$35">
      <cdr:nvSpPr>
        <cdr:cNvPr id="2" name="TextBox 1">
          <a:extLst xmlns:a="http://schemas.openxmlformats.org/drawingml/2006/main">
            <a:ext uri="{FF2B5EF4-FFF2-40B4-BE49-F238E27FC236}">
              <a16:creationId xmlns:a16="http://schemas.microsoft.com/office/drawing/2014/main" id="{F6CEB103-38F6-4972-92E9-31D7FF34869D}"/>
            </a:ext>
          </a:extLst>
        </cdr:cNvPr>
        <cdr:cNvSpPr txBox="1"/>
      </cdr:nvSpPr>
      <cdr:spPr>
        <a:xfrm xmlns:a="http://schemas.openxmlformats.org/drawingml/2006/main">
          <a:off x="546100" y="774700"/>
          <a:ext cx="1130300" cy="635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70B4D42-ECBF-4FEA-B307-1BF4AA5A934A}" type="TxLink">
            <a:rPr lang="en-US" sz="2000" b="0" i="0" u="none" strike="noStrike">
              <a:solidFill>
                <a:srgbClr val="000000"/>
              </a:solidFill>
              <a:latin typeface="Calibri"/>
              <a:cs typeface="Calibri"/>
            </a:rPr>
            <a:pPr/>
            <a:t>73.14%</a:t>
          </a:fld>
          <a:endParaRPr lang="en-US" sz="1200"/>
        </a:p>
      </cdr:txBody>
    </cdr:sp>
  </cdr:relSizeAnchor>
</c:userShapes>
</file>

<file path=xl/drawings/drawing17.xml><?xml version="1.0" encoding="utf-8"?>
<c:userShapes xmlns:c="http://schemas.openxmlformats.org/drawingml/2006/chart">
  <cdr:relSizeAnchor xmlns:cdr="http://schemas.openxmlformats.org/drawingml/2006/chartDrawing">
    <cdr:from>
      <cdr:x>0.30319</cdr:x>
      <cdr:y>0.37086</cdr:y>
    </cdr:from>
    <cdr:to>
      <cdr:x>0.79787</cdr:x>
      <cdr:y>0.71523</cdr:y>
    </cdr:to>
    <cdr:sp macro="" textlink="ADULT!$E$36">
      <cdr:nvSpPr>
        <cdr:cNvPr id="2" name="TextBox 1">
          <a:extLst xmlns:a="http://schemas.openxmlformats.org/drawingml/2006/main">
            <a:ext uri="{FF2B5EF4-FFF2-40B4-BE49-F238E27FC236}">
              <a16:creationId xmlns:a16="http://schemas.microsoft.com/office/drawing/2014/main" id="{89383CF0-A0E6-494E-81C0-DEC905C345CE}"/>
            </a:ext>
          </a:extLst>
        </cdr:cNvPr>
        <cdr:cNvSpPr txBox="1"/>
      </cdr:nvSpPr>
      <cdr:spPr>
        <a:xfrm xmlns:a="http://schemas.openxmlformats.org/drawingml/2006/main">
          <a:off x="723900" y="711200"/>
          <a:ext cx="1181100" cy="660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8BD6043C-8827-4938-94E2-0158EF3F8770}" type="TxLink">
            <a:rPr lang="en-US" sz="2000" b="0" i="0" u="none" strike="noStrike">
              <a:solidFill>
                <a:srgbClr val="000000"/>
              </a:solidFill>
              <a:latin typeface="Calibri"/>
              <a:cs typeface="Calibri"/>
            </a:rPr>
            <a:pPr/>
            <a:t>79.19%</a:t>
          </a:fld>
          <a:endParaRPr lang="en-US" sz="1100"/>
        </a:p>
      </cdr:txBody>
    </cdr:sp>
  </cdr:relSizeAnchor>
</c:userShapes>
</file>

<file path=xl/drawings/drawing18.xml><?xml version="1.0" encoding="utf-8"?>
<c:userShapes xmlns:c="http://schemas.openxmlformats.org/drawingml/2006/chart">
  <cdr:relSizeAnchor xmlns:cdr="http://schemas.openxmlformats.org/drawingml/2006/chartDrawing">
    <cdr:from>
      <cdr:x>0.28652</cdr:x>
      <cdr:y>0.35526</cdr:y>
    </cdr:from>
    <cdr:to>
      <cdr:x>0.78652</cdr:x>
      <cdr:y>0.71711</cdr:y>
    </cdr:to>
    <cdr:sp macro="" textlink="ADULT!$E$37">
      <cdr:nvSpPr>
        <cdr:cNvPr id="2" name="TextBox 1">
          <a:extLst xmlns:a="http://schemas.openxmlformats.org/drawingml/2006/main">
            <a:ext uri="{FF2B5EF4-FFF2-40B4-BE49-F238E27FC236}">
              <a16:creationId xmlns:a16="http://schemas.microsoft.com/office/drawing/2014/main" id="{B5A561DE-8D85-4C27-8C6F-088C7BC33249}"/>
            </a:ext>
          </a:extLst>
        </cdr:cNvPr>
        <cdr:cNvSpPr txBox="1"/>
      </cdr:nvSpPr>
      <cdr:spPr>
        <a:xfrm xmlns:a="http://schemas.openxmlformats.org/drawingml/2006/main">
          <a:off x="647700" y="685800"/>
          <a:ext cx="1130300" cy="6985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236E39B4-AAED-4B3E-8232-E5E0E9F90E95}" type="TxLink">
            <a:rPr lang="en-US" sz="2000" b="0" i="0" u="none" strike="noStrike">
              <a:solidFill>
                <a:srgbClr val="000000"/>
              </a:solidFill>
              <a:latin typeface="Calibri"/>
              <a:cs typeface="Calibri"/>
            </a:rPr>
            <a:pPr/>
            <a:t>79.37%</a:t>
          </a:fld>
          <a:endParaRPr lang="en-US" sz="2000"/>
        </a:p>
      </cdr:txBody>
    </cdr:sp>
  </cdr:relSizeAnchor>
</c:userShapes>
</file>

<file path=xl/drawings/drawing19.xml><?xml version="1.0" encoding="utf-8"?>
<c:userShapes xmlns:c="http://schemas.openxmlformats.org/drawingml/2006/chart">
  <cdr:relSizeAnchor xmlns:cdr="http://schemas.openxmlformats.org/drawingml/2006/chartDrawing">
    <cdr:from>
      <cdr:x>0.28655</cdr:x>
      <cdr:y>0.35664</cdr:y>
    </cdr:from>
    <cdr:to>
      <cdr:x>0.8655</cdr:x>
      <cdr:y>0.81818</cdr:y>
    </cdr:to>
    <cdr:sp macro="" textlink="ADULT!$E$50">
      <cdr:nvSpPr>
        <cdr:cNvPr id="2" name="TextBox 1">
          <a:extLst xmlns:a="http://schemas.openxmlformats.org/drawingml/2006/main">
            <a:ext uri="{FF2B5EF4-FFF2-40B4-BE49-F238E27FC236}">
              <a16:creationId xmlns:a16="http://schemas.microsoft.com/office/drawing/2014/main" id="{0BFD6F3A-EF35-411D-A3A6-C0B8B5882EF5}"/>
            </a:ext>
          </a:extLst>
        </cdr:cNvPr>
        <cdr:cNvSpPr txBox="1"/>
      </cdr:nvSpPr>
      <cdr:spPr>
        <a:xfrm xmlns:a="http://schemas.openxmlformats.org/drawingml/2006/main">
          <a:off x="622300" y="647700"/>
          <a:ext cx="1257300" cy="8382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589CB972-F849-4CCC-BD9B-CB0F50680971}" type="TxLink">
            <a:rPr lang="en-US" sz="2000" b="0" i="0" u="none" strike="noStrike">
              <a:solidFill>
                <a:srgbClr val="000000"/>
              </a:solidFill>
              <a:latin typeface="Calibri"/>
              <a:cs typeface="Calibri"/>
            </a:rPr>
            <a:pPr/>
            <a:t>43.52%</a:t>
          </a:fld>
          <a:endParaRPr lang="en-US" sz="2000"/>
        </a:p>
      </cdr:txBody>
    </cdr:sp>
  </cdr:relSizeAnchor>
</c:userShapes>
</file>

<file path=xl/drawings/drawing20.xml><?xml version="1.0" encoding="utf-8"?>
<c:userShapes xmlns:c="http://schemas.openxmlformats.org/drawingml/2006/chart">
  <cdr:relSizeAnchor xmlns:cdr="http://schemas.openxmlformats.org/drawingml/2006/chartDrawing">
    <cdr:from>
      <cdr:x>0.28834</cdr:x>
      <cdr:y>0.41958</cdr:y>
    </cdr:from>
    <cdr:to>
      <cdr:x>0.72393</cdr:x>
      <cdr:y>0.69231</cdr:y>
    </cdr:to>
    <cdr:sp macro="" textlink="ADULT!$E$51">
      <cdr:nvSpPr>
        <cdr:cNvPr id="2" name="TextBox 1">
          <a:extLst xmlns:a="http://schemas.openxmlformats.org/drawingml/2006/main">
            <a:ext uri="{FF2B5EF4-FFF2-40B4-BE49-F238E27FC236}">
              <a16:creationId xmlns:a16="http://schemas.microsoft.com/office/drawing/2014/main" id="{95162BA2-6BFF-43CA-A3F7-34C0A0DFE07D}"/>
            </a:ext>
          </a:extLst>
        </cdr:cNvPr>
        <cdr:cNvSpPr txBox="1"/>
      </cdr:nvSpPr>
      <cdr:spPr>
        <a:xfrm xmlns:a="http://schemas.openxmlformats.org/drawingml/2006/main">
          <a:off x="596900" y="762000"/>
          <a:ext cx="901700" cy="4953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C9E52B9-5614-4876-8391-F32B8A12F8DE}" type="TxLink">
            <a:rPr lang="en-US" sz="1800" b="0" i="0" u="none" strike="noStrike">
              <a:solidFill>
                <a:srgbClr val="000000"/>
              </a:solidFill>
              <a:latin typeface="Calibri"/>
              <a:cs typeface="Calibri"/>
            </a:rPr>
            <a:pPr/>
            <a:t>64.17%</a:t>
          </a:fld>
          <a:endParaRPr lang="en-US" sz="1800"/>
        </a:p>
      </cdr:txBody>
    </cdr:sp>
  </cdr:relSizeAnchor>
</c:userShapes>
</file>

<file path=xl/drawings/drawing21.xml><?xml version="1.0" encoding="utf-8"?>
<c:userShapes xmlns:c="http://schemas.openxmlformats.org/drawingml/2006/chart">
  <cdr:relSizeAnchor xmlns:cdr="http://schemas.openxmlformats.org/drawingml/2006/chartDrawing">
    <cdr:from>
      <cdr:x>0.30108</cdr:x>
      <cdr:y>0.38462</cdr:y>
    </cdr:from>
    <cdr:to>
      <cdr:x>0.69892</cdr:x>
      <cdr:y>0.67133</cdr:y>
    </cdr:to>
    <cdr:sp macro="" textlink="ADULT!$E$52">
      <cdr:nvSpPr>
        <cdr:cNvPr id="2" name="TextBox 1">
          <a:extLst xmlns:a="http://schemas.openxmlformats.org/drawingml/2006/main">
            <a:ext uri="{FF2B5EF4-FFF2-40B4-BE49-F238E27FC236}">
              <a16:creationId xmlns:a16="http://schemas.microsoft.com/office/drawing/2014/main" id="{F720DF9F-F401-413E-85C9-CB59263E43C3}"/>
            </a:ext>
          </a:extLst>
        </cdr:cNvPr>
        <cdr:cNvSpPr txBox="1"/>
      </cdr:nvSpPr>
      <cdr:spPr>
        <a:xfrm xmlns:a="http://schemas.openxmlformats.org/drawingml/2006/main">
          <a:off x="711200" y="698500"/>
          <a:ext cx="939800" cy="5207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F1B6F333-5ACA-4F57-AD7D-04E12D8ACB68}" type="TxLink">
            <a:rPr lang="en-US" sz="1800" b="0" i="0" u="none" strike="noStrike">
              <a:solidFill>
                <a:srgbClr val="000000"/>
              </a:solidFill>
              <a:latin typeface="Calibri"/>
              <a:cs typeface="Calibri"/>
            </a:rPr>
            <a:pPr/>
            <a:t>101.05%</a:t>
          </a:fld>
          <a:endParaRPr lang="en-US" sz="1800"/>
        </a:p>
      </cdr:txBody>
    </cdr:sp>
  </cdr:relSizeAnchor>
</c:userShapes>
</file>

<file path=xl/drawings/drawing22.xml><?xml version="1.0" encoding="utf-8"?>
<c:userShapes xmlns:c="http://schemas.openxmlformats.org/drawingml/2006/chart">
  <cdr:relSizeAnchor xmlns:cdr="http://schemas.openxmlformats.org/drawingml/2006/chartDrawing">
    <cdr:from>
      <cdr:x>0.30636</cdr:x>
      <cdr:y>0.41259</cdr:y>
    </cdr:from>
    <cdr:to>
      <cdr:x>0.71098</cdr:x>
      <cdr:y>0.67832</cdr:y>
    </cdr:to>
    <cdr:sp macro="" textlink="ADULT!$E$53">
      <cdr:nvSpPr>
        <cdr:cNvPr id="2" name="TextBox 1">
          <a:extLst xmlns:a="http://schemas.openxmlformats.org/drawingml/2006/main">
            <a:ext uri="{FF2B5EF4-FFF2-40B4-BE49-F238E27FC236}">
              <a16:creationId xmlns:a16="http://schemas.microsoft.com/office/drawing/2014/main" id="{5AB1F4C5-1F77-413A-A287-147B1B46C25C}"/>
            </a:ext>
          </a:extLst>
        </cdr:cNvPr>
        <cdr:cNvSpPr txBox="1"/>
      </cdr:nvSpPr>
      <cdr:spPr>
        <a:xfrm xmlns:a="http://schemas.openxmlformats.org/drawingml/2006/main">
          <a:off x="673100" y="749300"/>
          <a:ext cx="889000" cy="4826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667E1672-9D1B-4CE0-AEBE-ED0602EBB935}" type="TxLink">
            <a:rPr lang="en-US" sz="1800" b="0" i="0" u="none" strike="noStrike">
              <a:solidFill>
                <a:srgbClr val="000000"/>
              </a:solidFill>
              <a:latin typeface="Calibri"/>
              <a:cs typeface="Calibri"/>
            </a:rPr>
            <a:pPr/>
            <a:t>52.50%</a:t>
          </a:fld>
          <a:endParaRPr lang="en-US" sz="1800"/>
        </a:p>
      </cdr:txBody>
    </cdr:sp>
  </cdr:relSizeAnchor>
</c:userShapes>
</file>

<file path=xl/drawings/drawing23.xml><?xml version="1.0" encoding="utf-8"?>
<c:userShapes xmlns:c="http://schemas.openxmlformats.org/drawingml/2006/chart">
  <cdr:relSizeAnchor xmlns:cdr="http://schemas.openxmlformats.org/drawingml/2006/chartDrawing">
    <cdr:from>
      <cdr:x>0.37288</cdr:x>
      <cdr:y>0.41007</cdr:y>
    </cdr:from>
    <cdr:to>
      <cdr:x>0.71186</cdr:x>
      <cdr:y>0.58993</cdr:y>
    </cdr:to>
    <cdr:sp macro="" textlink="">
      <cdr:nvSpPr>
        <cdr:cNvPr id="2" name="TextBox 1">
          <a:extLst xmlns:a="http://schemas.openxmlformats.org/drawingml/2006/main">
            <a:ext uri="{FF2B5EF4-FFF2-40B4-BE49-F238E27FC236}">
              <a16:creationId xmlns:a16="http://schemas.microsoft.com/office/drawing/2014/main" id="{BD8DB5A6-D611-4149-B376-E21BA56AF457}"/>
            </a:ext>
          </a:extLst>
        </cdr:cNvPr>
        <cdr:cNvSpPr txBox="1"/>
      </cdr:nvSpPr>
      <cdr:spPr>
        <a:xfrm xmlns:a="http://schemas.openxmlformats.org/drawingml/2006/main">
          <a:off x="338667" y="438727"/>
          <a:ext cx="307878" cy="19242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0.31356</cdr:x>
      <cdr:y>0.41727</cdr:y>
    </cdr:from>
    <cdr:to>
      <cdr:x>0.83898</cdr:x>
      <cdr:y>0.64029</cdr:y>
    </cdr:to>
    <cdr:sp macro="" textlink="">
      <cdr:nvSpPr>
        <cdr:cNvPr id="3" name="TextBox 2">
          <a:extLst xmlns:a="http://schemas.openxmlformats.org/drawingml/2006/main">
            <a:ext uri="{FF2B5EF4-FFF2-40B4-BE49-F238E27FC236}">
              <a16:creationId xmlns:a16="http://schemas.microsoft.com/office/drawing/2014/main" id="{F4F9861B-B7F1-437D-8E71-530367A73983}"/>
            </a:ext>
          </a:extLst>
        </cdr:cNvPr>
        <cdr:cNvSpPr txBox="1"/>
      </cdr:nvSpPr>
      <cdr:spPr>
        <a:xfrm xmlns:a="http://schemas.openxmlformats.org/drawingml/2006/main">
          <a:off x="284788" y="446424"/>
          <a:ext cx="477212" cy="23860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0.26271</cdr:x>
      <cdr:y>0.23579</cdr:y>
    </cdr:from>
    <cdr:to>
      <cdr:x>0.73729</cdr:x>
      <cdr:y>0.64748</cdr:y>
    </cdr:to>
    <cdr:sp macro="" textlink="'HOUSE EXPENDITURE'!$G$19">
      <cdr:nvSpPr>
        <cdr:cNvPr id="4" name="TextBox 3">
          <a:extLst xmlns:a="http://schemas.openxmlformats.org/drawingml/2006/main">
            <a:ext uri="{FF2B5EF4-FFF2-40B4-BE49-F238E27FC236}">
              <a16:creationId xmlns:a16="http://schemas.microsoft.com/office/drawing/2014/main" id="{9C979811-06F3-4EC0-B87A-3BABB36B521E}"/>
            </a:ext>
          </a:extLst>
        </cdr:cNvPr>
        <cdr:cNvSpPr txBox="1"/>
      </cdr:nvSpPr>
      <cdr:spPr>
        <a:xfrm xmlns:a="http://schemas.openxmlformats.org/drawingml/2006/main">
          <a:off x="238606" y="252270"/>
          <a:ext cx="431032" cy="44045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E6FAC90A-8331-499C-95B0-F73EAA9FBA63}" type="TxLink">
            <a:rPr lang="en-US" sz="1100" b="0" i="0" u="none" strike="noStrike">
              <a:solidFill>
                <a:srgbClr val="000000"/>
              </a:solidFill>
              <a:latin typeface="Calibri"/>
              <a:cs typeface="Calibri"/>
            </a:rPr>
            <a:pPr/>
            <a:t>80%</a:t>
          </a:fld>
          <a:endParaRPr lang="en-US" sz="1100"/>
        </a:p>
      </cdr:txBody>
    </cdr:sp>
  </cdr:relSizeAnchor>
  <cdr:relSizeAnchor xmlns:cdr="http://schemas.openxmlformats.org/drawingml/2006/chartDrawing">
    <cdr:from>
      <cdr:x>0.08475</cdr:x>
      <cdr:y>0.69622</cdr:y>
    </cdr:from>
    <cdr:to>
      <cdr:x>0.94915</cdr:x>
      <cdr:y>0.94802</cdr:y>
    </cdr:to>
    <cdr:sp macro="" textlink="'HOUSE EXPENDITURE'!$C$19">
      <cdr:nvSpPr>
        <cdr:cNvPr id="5" name="TextBox 4">
          <a:extLst xmlns:a="http://schemas.openxmlformats.org/drawingml/2006/main">
            <a:ext uri="{FF2B5EF4-FFF2-40B4-BE49-F238E27FC236}">
              <a16:creationId xmlns:a16="http://schemas.microsoft.com/office/drawing/2014/main" id="{E91C7B7B-0D52-4071-8145-DC76C4E45E4F}"/>
            </a:ext>
          </a:extLst>
        </cdr:cNvPr>
        <cdr:cNvSpPr txBox="1"/>
      </cdr:nvSpPr>
      <cdr:spPr>
        <a:xfrm xmlns:a="http://schemas.openxmlformats.org/drawingml/2006/main">
          <a:off x="76970" y="744876"/>
          <a:ext cx="785090" cy="26939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8B70A56-C2E4-474E-B599-B9DEFED95158}" type="TxLink">
            <a:rPr lang="en-US" sz="1100" b="0" i="0" u="none" strike="noStrike">
              <a:solidFill>
                <a:srgbClr val="000000"/>
              </a:solidFill>
              <a:latin typeface="Calibri"/>
              <a:cs typeface="Calibri"/>
            </a:rPr>
            <a:pPr/>
            <a:t>Yorkshire and the Humber</a:t>
          </a:fld>
          <a:endParaRPr lang="en-US" sz="1100"/>
        </a:p>
      </cdr:txBody>
    </cdr:sp>
  </cdr:relSizeAnchor>
</c:userShapes>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0</xdr:col>
      <xdr:colOff>537722</xdr:colOff>
      <xdr:row>0</xdr:row>
      <xdr:rowOff>490397</xdr:rowOff>
    </xdr:to>
    <xdr:pic>
      <xdr:nvPicPr>
        <xdr:cNvPr id="3" name="Graphic 2" descr="House">
          <a:hlinkClick xmlns:r="http://schemas.openxmlformats.org/officeDocument/2006/relationships" r:id="rId1"/>
          <a:extLst>
            <a:ext uri="{FF2B5EF4-FFF2-40B4-BE49-F238E27FC236}">
              <a16:creationId xmlns:a16="http://schemas.microsoft.com/office/drawing/2014/main" id="{93D47425-5BF6-4606-9CC1-71EE2D0F63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
          <a:ext cx="543209" cy="490396"/>
        </a:xfrm>
        <a:prstGeom prst="rect">
          <a:avLst/>
        </a:prstGeom>
      </xdr:spPr>
    </xdr:pic>
    <xdr:clientData/>
  </xdr:twoCellAnchor>
  <xdr:twoCellAnchor editAs="oneCell">
    <xdr:from>
      <xdr:col>1</xdr:col>
      <xdr:colOff>103816</xdr:colOff>
      <xdr:row>0</xdr:row>
      <xdr:rowOff>233882</xdr:rowOff>
    </xdr:from>
    <xdr:to>
      <xdr:col>2</xdr:col>
      <xdr:colOff>73303</xdr:colOff>
      <xdr:row>0</xdr:row>
      <xdr:rowOff>807268</xdr:rowOff>
    </xdr:to>
    <xdr:pic>
      <xdr:nvPicPr>
        <xdr:cNvPr id="5" name="Graphic 4" descr="Arrow Straight">
          <a:hlinkClick xmlns:r="http://schemas.openxmlformats.org/officeDocument/2006/relationships" r:id="rId1"/>
          <a:extLst>
            <a:ext uri="{FF2B5EF4-FFF2-40B4-BE49-F238E27FC236}">
              <a16:creationId xmlns:a16="http://schemas.microsoft.com/office/drawing/2014/main" id="{198CA9B1-3EA9-46F3-A2DA-150FD6684A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18611" y="233882"/>
          <a:ext cx="1259692" cy="573386"/>
        </a:xfrm>
        <a:prstGeom prst="rect">
          <a:avLst/>
        </a:prstGeom>
      </xdr:spPr>
    </xdr:pic>
    <xdr:clientData/>
  </xdr:twoCellAnchor>
  <xdr:twoCellAnchor editAs="oneCell">
    <xdr:from>
      <xdr:col>12</xdr:col>
      <xdr:colOff>16387</xdr:colOff>
      <xdr:row>0</xdr:row>
      <xdr:rowOff>205001</xdr:rowOff>
    </xdr:from>
    <xdr:to>
      <xdr:col>13</xdr:col>
      <xdr:colOff>422787</xdr:colOff>
      <xdr:row>0</xdr:row>
      <xdr:rowOff>778387</xdr:rowOff>
    </xdr:to>
    <xdr:pic>
      <xdr:nvPicPr>
        <xdr:cNvPr id="7" name="Graphic 6" descr="Arrow Slight curve">
          <a:hlinkClick xmlns:r="http://schemas.openxmlformats.org/officeDocument/2006/relationships" r:id="rId6"/>
          <a:extLst>
            <a:ext uri="{FF2B5EF4-FFF2-40B4-BE49-F238E27FC236}">
              <a16:creationId xmlns:a16="http://schemas.microsoft.com/office/drawing/2014/main" id="{8E0D8F4B-2AE3-4E2C-A164-DE023CDE06A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2224774" y="205001"/>
          <a:ext cx="1438787" cy="573386"/>
        </a:xfrm>
        <a:prstGeom prst="rect">
          <a:avLst/>
        </a:prstGeom>
      </xdr:spPr>
    </xdr:pic>
    <xdr:clientData/>
  </xdr:twoCellAnchor>
  <xdr:twoCellAnchor editAs="oneCell">
    <xdr:from>
      <xdr:col>0</xdr:col>
      <xdr:colOff>90534</xdr:colOff>
      <xdr:row>0</xdr:row>
      <xdr:rowOff>437584</xdr:rowOff>
    </xdr:from>
    <xdr:to>
      <xdr:col>0</xdr:col>
      <xdr:colOff>522632</xdr:colOff>
      <xdr:row>0</xdr:row>
      <xdr:rowOff>950614</xdr:rowOff>
    </xdr:to>
    <xdr:pic>
      <xdr:nvPicPr>
        <xdr:cNvPr id="9" name="Graphic 8" descr="Share">
          <a:hlinkClick xmlns:r="http://schemas.openxmlformats.org/officeDocument/2006/relationships" r:id="rId9"/>
          <a:extLst>
            <a:ext uri="{FF2B5EF4-FFF2-40B4-BE49-F238E27FC236}">
              <a16:creationId xmlns:a16="http://schemas.microsoft.com/office/drawing/2014/main" id="{E16327A0-99E5-4F1F-9603-133C317CD5F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90534" y="437584"/>
          <a:ext cx="437585" cy="51303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5</xdr:col>
      <xdr:colOff>287912</xdr:colOff>
      <xdr:row>0</xdr:row>
      <xdr:rowOff>1105545</xdr:rowOff>
    </xdr:from>
    <xdr:to>
      <xdr:col>12</xdr:col>
      <xdr:colOff>447040</xdr:colOff>
      <xdr:row>17</xdr:row>
      <xdr:rowOff>56579</xdr:rowOff>
    </xdr:to>
    <xdr:graphicFrame macro="">
      <xdr:nvGraphicFramePr>
        <xdr:cNvPr id="6" name="Chart 5">
          <a:extLst>
            <a:ext uri="{FF2B5EF4-FFF2-40B4-BE49-F238E27FC236}">
              <a16:creationId xmlns:a16="http://schemas.microsoft.com/office/drawing/2014/main" id="{BEB8AC6B-0DA7-4AE1-8EEA-F408F032C8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994317</xdr:colOff>
      <xdr:row>0</xdr:row>
      <xdr:rowOff>0</xdr:rowOff>
    </xdr:from>
    <xdr:to>
      <xdr:col>15</xdr:col>
      <xdr:colOff>594360</xdr:colOff>
      <xdr:row>0</xdr:row>
      <xdr:rowOff>1031488</xdr:rowOff>
    </xdr:to>
    <xdr:sp macro="" textlink="">
      <xdr:nvSpPr>
        <xdr:cNvPr id="14" name="Rectangle 13">
          <a:extLst>
            <a:ext uri="{FF2B5EF4-FFF2-40B4-BE49-F238E27FC236}">
              <a16:creationId xmlns:a16="http://schemas.microsoft.com/office/drawing/2014/main" id="{F78FEF29-E043-4E74-94D1-3AB9D8EF9E30}"/>
            </a:ext>
          </a:extLst>
        </xdr:cNvPr>
        <xdr:cNvSpPr/>
      </xdr:nvSpPr>
      <xdr:spPr>
        <a:xfrm>
          <a:off x="994317" y="0"/>
          <a:ext cx="12173043" cy="10314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solidFill>
                <a:sysClr val="windowText" lastClr="000000"/>
              </a:solidFill>
              <a:effectLst>
                <a:glow rad="25400">
                  <a:schemeClr val="accent1">
                    <a:alpha val="48000"/>
                  </a:schemeClr>
                </a:glow>
                <a:outerShdw blurRad="63500" dist="152400" dir="6120000" sx="94000" sy="94000" algn="ctr" rotWithShape="0">
                  <a:srgbClr val="000000">
                    <a:alpha val="45000"/>
                  </a:srgbClr>
                </a:outerShdw>
              </a:effectLst>
              <a:latin typeface="Algerian" panose="04020705040A02060702" pitchFamily="82" charset="0"/>
            </a:rPr>
            <a:t>Mini-Dashboard</a:t>
          </a:r>
          <a:endParaRPr lang="en-US" sz="1800">
            <a:solidFill>
              <a:sysClr val="windowText" lastClr="000000"/>
            </a:solidFill>
            <a:effectLst>
              <a:glow rad="25400">
                <a:schemeClr val="accent1">
                  <a:alpha val="48000"/>
                </a:schemeClr>
              </a:glow>
              <a:outerShdw blurRad="63500" dist="152400" dir="6120000" sx="94000" sy="94000" algn="ctr" rotWithShape="0">
                <a:srgbClr val="000000">
                  <a:alpha val="45000"/>
                </a:srgbClr>
              </a:outerShdw>
            </a:effectLst>
            <a:latin typeface="Algerian" panose="04020705040A02060702" pitchFamily="82" charset="0"/>
          </a:endParaRPr>
        </a:p>
      </xdr:txBody>
    </xdr:sp>
    <xdr:clientData/>
  </xdr:twoCellAnchor>
  <xdr:twoCellAnchor>
    <xdr:from>
      <xdr:col>14</xdr:col>
      <xdr:colOff>16042</xdr:colOff>
      <xdr:row>0</xdr:row>
      <xdr:rowOff>1031487</xdr:rowOff>
    </xdr:from>
    <xdr:to>
      <xdr:col>15</xdr:col>
      <xdr:colOff>593558</xdr:colOff>
      <xdr:row>40</xdr:row>
      <xdr:rowOff>8019</xdr:rowOff>
    </xdr:to>
    <xdr:sp macro="" textlink="">
      <xdr:nvSpPr>
        <xdr:cNvPr id="15" name="Rectangle 14">
          <a:extLst>
            <a:ext uri="{FF2B5EF4-FFF2-40B4-BE49-F238E27FC236}">
              <a16:creationId xmlns:a16="http://schemas.microsoft.com/office/drawing/2014/main" id="{E12BFF55-F6D8-438A-9133-3F5A29DBAB45}"/>
            </a:ext>
          </a:extLst>
        </xdr:cNvPr>
        <xdr:cNvSpPr/>
      </xdr:nvSpPr>
      <xdr:spPr>
        <a:xfrm>
          <a:off x="11975725" y="1031487"/>
          <a:ext cx="1181540" cy="740499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149838</xdr:colOff>
      <xdr:row>14</xdr:row>
      <xdr:rowOff>122210</xdr:rowOff>
    </xdr:from>
    <xdr:to>
      <xdr:col>15</xdr:col>
      <xdr:colOff>462659</xdr:colOff>
      <xdr:row>19</xdr:row>
      <xdr:rowOff>122638</xdr:rowOff>
    </xdr:to>
    <xdr:pic>
      <xdr:nvPicPr>
        <xdr:cNvPr id="3" name="Graphic 2" descr="Database">
          <a:hlinkClick xmlns:r="http://schemas.openxmlformats.org/officeDocument/2006/relationships" r:id="rId2"/>
          <a:extLst>
            <a:ext uri="{FF2B5EF4-FFF2-40B4-BE49-F238E27FC236}">
              <a16:creationId xmlns:a16="http://schemas.microsoft.com/office/drawing/2014/main" id="{0F71970F-5729-4B36-9292-D0DDF69FA7C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2119588" y="3635877"/>
          <a:ext cx="916071" cy="900011"/>
        </a:xfrm>
        <a:prstGeom prst="rect">
          <a:avLst/>
        </a:prstGeom>
      </xdr:spPr>
    </xdr:pic>
    <xdr:clientData/>
  </xdr:twoCellAnchor>
  <xdr:twoCellAnchor editAs="oneCell">
    <xdr:from>
      <xdr:col>14</xdr:col>
      <xdr:colOff>160422</xdr:colOff>
      <xdr:row>1</xdr:row>
      <xdr:rowOff>160421</xdr:rowOff>
    </xdr:from>
    <xdr:to>
      <xdr:col>15</xdr:col>
      <xdr:colOff>473243</xdr:colOff>
      <xdr:row>6</xdr:row>
      <xdr:rowOff>136357</xdr:rowOff>
    </xdr:to>
    <xdr:pic>
      <xdr:nvPicPr>
        <xdr:cNvPr id="8" name="Graphic 7" descr="House">
          <a:hlinkClick xmlns:r="http://schemas.openxmlformats.org/officeDocument/2006/relationships" r:id="rId5"/>
          <a:extLst>
            <a:ext uri="{FF2B5EF4-FFF2-40B4-BE49-F238E27FC236}">
              <a16:creationId xmlns:a16="http://schemas.microsoft.com/office/drawing/2014/main" id="{15BE68FA-3634-4DA4-B070-3FF21F57093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020927" y="834189"/>
          <a:ext cx="914400" cy="914400"/>
        </a:xfrm>
        <a:prstGeom prst="rect">
          <a:avLst/>
        </a:prstGeom>
        <a:scene3d>
          <a:camera prst="orthographicFront"/>
          <a:lightRig rig="threePt" dir="t"/>
        </a:scene3d>
        <a:sp3d>
          <a:bevelT prst="relaxedInset"/>
        </a:sp3d>
      </xdr:spPr>
    </xdr:pic>
    <xdr:clientData/>
  </xdr:twoCellAnchor>
  <xdr:twoCellAnchor>
    <xdr:from>
      <xdr:col>0</xdr:col>
      <xdr:colOff>882806</xdr:colOff>
      <xdr:row>35</xdr:row>
      <xdr:rowOff>8021</xdr:rowOff>
    </xdr:from>
    <xdr:to>
      <xdr:col>14</xdr:col>
      <xdr:colOff>18585</xdr:colOff>
      <xdr:row>40</xdr:row>
      <xdr:rowOff>8021</xdr:rowOff>
    </xdr:to>
    <xdr:sp macro="" textlink="">
      <xdr:nvSpPr>
        <xdr:cNvPr id="11" name="Rectangle 10">
          <a:extLst>
            <a:ext uri="{FF2B5EF4-FFF2-40B4-BE49-F238E27FC236}">
              <a16:creationId xmlns:a16="http://schemas.microsoft.com/office/drawing/2014/main" id="{CD75BD31-A3B8-43A9-97A0-680924369137}"/>
            </a:ext>
          </a:extLst>
        </xdr:cNvPr>
        <xdr:cNvSpPr/>
      </xdr:nvSpPr>
      <xdr:spPr>
        <a:xfrm>
          <a:off x="882806" y="7293484"/>
          <a:ext cx="10900316" cy="92926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179362</xdr:colOff>
      <xdr:row>28</xdr:row>
      <xdr:rowOff>110400</xdr:rowOff>
    </xdr:from>
    <xdr:to>
      <xdr:col>15</xdr:col>
      <xdr:colOff>492183</xdr:colOff>
      <xdr:row>33</xdr:row>
      <xdr:rowOff>107504</xdr:rowOff>
    </xdr:to>
    <xdr:pic>
      <xdr:nvPicPr>
        <xdr:cNvPr id="10" name="Graphic 9" descr="Share">
          <a:hlinkClick xmlns:r="http://schemas.openxmlformats.org/officeDocument/2006/relationships" r:id="rId8"/>
          <a:extLst>
            <a:ext uri="{FF2B5EF4-FFF2-40B4-BE49-F238E27FC236}">
              <a16:creationId xmlns:a16="http://schemas.microsoft.com/office/drawing/2014/main" id="{037214F7-C483-451A-8971-550F55556CC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2149112" y="6174650"/>
          <a:ext cx="916071" cy="896687"/>
        </a:xfrm>
        <a:prstGeom prst="rect">
          <a:avLst/>
        </a:prstGeom>
      </xdr:spPr>
    </xdr:pic>
    <xdr:clientData/>
  </xdr:twoCellAnchor>
  <xdr:twoCellAnchor editAs="oneCell">
    <xdr:from>
      <xdr:col>1</xdr:col>
      <xdr:colOff>966440</xdr:colOff>
      <xdr:row>0</xdr:row>
      <xdr:rowOff>232317</xdr:rowOff>
    </xdr:from>
    <xdr:to>
      <xdr:col>2</xdr:col>
      <xdr:colOff>406060</xdr:colOff>
      <xdr:row>0</xdr:row>
      <xdr:rowOff>918138</xdr:rowOff>
    </xdr:to>
    <xdr:pic>
      <xdr:nvPicPr>
        <xdr:cNvPr id="12" name="Graphic 11" descr="Arrow Straight">
          <a:hlinkClick xmlns:r="http://schemas.openxmlformats.org/officeDocument/2006/relationships" r:id="rId2"/>
          <a:extLst>
            <a:ext uri="{FF2B5EF4-FFF2-40B4-BE49-F238E27FC236}">
              <a16:creationId xmlns:a16="http://schemas.microsoft.com/office/drawing/2014/main" id="{66F646C7-CB40-4470-AAE8-85857FB2042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053684" y="232317"/>
          <a:ext cx="1409669" cy="685821"/>
        </a:xfrm>
        <a:prstGeom prst="rect">
          <a:avLst/>
        </a:prstGeom>
      </xdr:spPr>
    </xdr:pic>
    <xdr:clientData/>
  </xdr:twoCellAnchor>
  <xdr:twoCellAnchor editAs="oneCell">
    <xdr:from>
      <xdr:col>11</xdr:col>
      <xdr:colOff>362415</xdr:colOff>
      <xdr:row>0</xdr:row>
      <xdr:rowOff>324426</xdr:rowOff>
    </xdr:from>
    <xdr:to>
      <xdr:col>14</xdr:col>
      <xdr:colOff>25733</xdr:colOff>
      <xdr:row>0</xdr:row>
      <xdr:rowOff>870387</xdr:rowOff>
    </xdr:to>
    <xdr:pic>
      <xdr:nvPicPr>
        <xdr:cNvPr id="16" name="Graphic 15" descr="Arrow Slight curve">
          <a:hlinkClick xmlns:r="http://schemas.openxmlformats.org/officeDocument/2006/relationships" r:id="rId13"/>
          <a:extLst>
            <a:ext uri="{FF2B5EF4-FFF2-40B4-BE49-F238E27FC236}">
              <a16:creationId xmlns:a16="http://schemas.microsoft.com/office/drawing/2014/main" id="{EA7B6CCB-911B-492E-87E2-2B4F1D8E67A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510025" y="324426"/>
          <a:ext cx="1475391" cy="545961"/>
        </a:xfrm>
        <a:prstGeom prst="rect">
          <a:avLst/>
        </a:prstGeom>
      </xdr:spPr>
    </xdr:pic>
    <xdr:clientData/>
  </xdr:twoCellAnchor>
  <xdr:twoCellAnchor>
    <xdr:from>
      <xdr:col>0</xdr:col>
      <xdr:colOff>18586</xdr:colOff>
      <xdr:row>0</xdr:row>
      <xdr:rowOff>9293</xdr:rowOff>
    </xdr:from>
    <xdr:to>
      <xdr:col>0</xdr:col>
      <xdr:colOff>994318</xdr:colOff>
      <xdr:row>40</xdr:row>
      <xdr:rowOff>0</xdr:rowOff>
    </xdr:to>
    <xdr:sp macro="" textlink="">
      <xdr:nvSpPr>
        <xdr:cNvPr id="2" name="Rectangle 1">
          <a:extLst>
            <a:ext uri="{FF2B5EF4-FFF2-40B4-BE49-F238E27FC236}">
              <a16:creationId xmlns:a16="http://schemas.microsoft.com/office/drawing/2014/main" id="{78779616-3EEB-491E-8AE2-723E10B874F4}"/>
            </a:ext>
          </a:extLst>
        </xdr:cNvPr>
        <xdr:cNvSpPr/>
      </xdr:nvSpPr>
      <xdr:spPr>
        <a:xfrm>
          <a:off x="18586" y="9293"/>
          <a:ext cx="975732" cy="820543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21168</xdr:colOff>
      <xdr:row>7</xdr:row>
      <xdr:rowOff>16631</xdr:rowOff>
    </xdr:from>
    <xdr:to>
      <xdr:col>0</xdr:col>
      <xdr:colOff>935568</xdr:colOff>
      <xdr:row>12</xdr:row>
      <xdr:rowOff>29936</xdr:rowOff>
    </xdr:to>
    <xdr:pic>
      <xdr:nvPicPr>
        <xdr:cNvPr id="5" name="Graphic 4" descr="Bar chart RTL">
          <a:hlinkClick xmlns:r="http://schemas.openxmlformats.org/officeDocument/2006/relationships" r:id="rId13"/>
          <a:extLst>
            <a:ext uri="{FF2B5EF4-FFF2-40B4-BE49-F238E27FC236}">
              <a16:creationId xmlns:a16="http://schemas.microsoft.com/office/drawing/2014/main" id="{D9C812AA-8084-4CBC-A1F8-14D83BECA207}"/>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21168" y="2239131"/>
          <a:ext cx="914400" cy="923472"/>
        </a:xfrm>
        <a:prstGeom prst="rect">
          <a:avLst/>
        </a:prstGeom>
      </xdr:spPr>
    </xdr:pic>
    <xdr:clientData/>
  </xdr:twoCellAnchor>
  <xdr:twoCellAnchor editAs="oneCell">
    <xdr:from>
      <xdr:col>0</xdr:col>
      <xdr:colOff>54428</xdr:colOff>
      <xdr:row>20</xdr:row>
      <xdr:rowOff>54429</xdr:rowOff>
    </xdr:from>
    <xdr:to>
      <xdr:col>0</xdr:col>
      <xdr:colOff>968828</xdr:colOff>
      <xdr:row>25</xdr:row>
      <xdr:rowOff>60476</xdr:rowOff>
    </xdr:to>
    <xdr:pic>
      <xdr:nvPicPr>
        <xdr:cNvPr id="9" name="Graphic 8" descr="Money">
          <a:extLst>
            <a:ext uri="{FF2B5EF4-FFF2-40B4-BE49-F238E27FC236}">
              <a16:creationId xmlns:a16="http://schemas.microsoft.com/office/drawing/2014/main" id="{4BFA77FE-9701-484B-9EFD-ABEF7054FAE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54428" y="4658179"/>
          <a:ext cx="914400" cy="926797"/>
        </a:xfrm>
        <a:prstGeom prst="rect">
          <a:avLst/>
        </a:prstGeom>
      </xdr:spPr>
    </xdr:pic>
    <xdr:clientData/>
  </xdr:twoCellAnchor>
  <xdr:twoCellAnchor>
    <xdr:from>
      <xdr:col>5</xdr:col>
      <xdr:colOff>283129</xdr:colOff>
      <xdr:row>17</xdr:row>
      <xdr:rowOff>127932</xdr:rowOff>
    </xdr:from>
    <xdr:to>
      <xdr:col>12</xdr:col>
      <xdr:colOff>464891</xdr:colOff>
      <xdr:row>32</xdr:row>
      <xdr:rowOff>123738</xdr:rowOff>
    </xdr:to>
    <xdr:graphicFrame macro="">
      <xdr:nvGraphicFramePr>
        <xdr:cNvPr id="4" name="Chart 3">
          <a:extLst>
            <a:ext uri="{FF2B5EF4-FFF2-40B4-BE49-F238E27FC236}">
              <a16:creationId xmlns:a16="http://schemas.microsoft.com/office/drawing/2014/main" id="{D419B2A7-1070-438F-A102-1133469545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10886</xdr:colOff>
      <xdr:row>0</xdr:row>
      <xdr:rowOff>22194</xdr:rowOff>
    </xdr:from>
    <xdr:to>
      <xdr:col>0</xdr:col>
      <xdr:colOff>1020932</xdr:colOff>
      <xdr:row>42</xdr:row>
      <xdr:rowOff>0</xdr:rowOff>
    </xdr:to>
    <xdr:sp macro="" textlink="">
      <xdr:nvSpPr>
        <xdr:cNvPr id="3" name="Rectangle 2">
          <a:extLst>
            <a:ext uri="{FF2B5EF4-FFF2-40B4-BE49-F238E27FC236}">
              <a16:creationId xmlns:a16="http://schemas.microsoft.com/office/drawing/2014/main" id="{EE9FD7A7-81DA-4E00-84C3-A0E229870F87}"/>
            </a:ext>
          </a:extLst>
        </xdr:cNvPr>
        <xdr:cNvSpPr/>
      </xdr:nvSpPr>
      <xdr:spPr>
        <a:xfrm>
          <a:off x="10886" y="22194"/>
          <a:ext cx="1010046" cy="7804952"/>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7620</xdr:colOff>
      <xdr:row>0</xdr:row>
      <xdr:rowOff>15240</xdr:rowOff>
    </xdr:from>
    <xdr:to>
      <xdr:col>19</xdr:col>
      <xdr:colOff>0</xdr:colOff>
      <xdr:row>4</xdr:row>
      <xdr:rowOff>0</xdr:rowOff>
    </xdr:to>
    <xdr:sp macro="" textlink="">
      <xdr:nvSpPr>
        <xdr:cNvPr id="2" name="Rectangle 1">
          <a:extLst>
            <a:ext uri="{FF2B5EF4-FFF2-40B4-BE49-F238E27FC236}">
              <a16:creationId xmlns:a16="http://schemas.microsoft.com/office/drawing/2014/main" id="{8CDD0EE9-CD9E-4782-AC99-C286574E8586}"/>
            </a:ext>
          </a:extLst>
        </xdr:cNvPr>
        <xdr:cNvSpPr/>
      </xdr:nvSpPr>
      <xdr:spPr>
        <a:xfrm>
          <a:off x="7620" y="15240"/>
          <a:ext cx="13652233" cy="722697"/>
        </a:xfrm>
        <a:prstGeom prst="rect">
          <a:avLst/>
        </a:prstGeom>
        <a:solidFill>
          <a:schemeClr val="accent5"/>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4000">
              <a:solidFill>
                <a:schemeClr val="tx1"/>
              </a:solidFill>
              <a:effectLst>
                <a:outerShdw blurRad="88900" dist="127000" dir="6000000" algn="ctr" rotWithShape="0">
                  <a:srgbClr val="000000">
                    <a:alpha val="43137"/>
                  </a:srgbClr>
                </a:outerShdw>
                <a:reflection endPos="0" dir="5400000" sy="-100000" algn="bl" rotWithShape="0"/>
              </a:effectLst>
              <a:latin typeface="Algerian" panose="04020705040A02060702" pitchFamily="82" charset="0"/>
            </a:rPr>
            <a:t>STATISTIC</a:t>
          </a:r>
          <a:r>
            <a:rPr lang="en-US" sz="4000" baseline="0">
              <a:solidFill>
                <a:schemeClr val="tx1"/>
              </a:solidFill>
              <a:effectLst>
                <a:outerShdw blurRad="88900" dist="127000" dir="6000000" algn="ctr" rotWithShape="0">
                  <a:srgbClr val="000000">
                    <a:alpha val="43137"/>
                  </a:srgbClr>
                </a:outerShdw>
                <a:reflection endPos="0" dir="5400000" sy="-100000" algn="bl" rotWithShape="0"/>
              </a:effectLst>
              <a:latin typeface="Algerian" panose="04020705040A02060702" pitchFamily="82" charset="0"/>
            </a:rPr>
            <a:t> FOR QUARTER 2</a:t>
          </a:r>
          <a:endParaRPr lang="en-US" sz="1050">
            <a:solidFill>
              <a:schemeClr val="tx1"/>
            </a:solidFill>
            <a:effectLst>
              <a:outerShdw blurRad="88900" dist="127000" dir="6000000" algn="ctr" rotWithShape="0">
                <a:srgbClr val="000000">
                  <a:alpha val="43137"/>
                </a:srgbClr>
              </a:outerShdw>
              <a:reflection endPos="0" dir="5400000" sy="-100000" algn="bl" rotWithShape="0"/>
            </a:effectLst>
            <a:latin typeface="Algerian" panose="04020705040A02060702" pitchFamily="82" charset="0"/>
          </a:endParaRPr>
        </a:p>
      </xdr:txBody>
    </xdr:sp>
    <xdr:clientData/>
  </xdr:twoCellAnchor>
  <xdr:twoCellAnchor>
    <xdr:from>
      <xdr:col>6</xdr:col>
      <xdr:colOff>254929</xdr:colOff>
      <xdr:row>6</xdr:row>
      <xdr:rowOff>28205</xdr:rowOff>
    </xdr:from>
    <xdr:to>
      <xdr:col>15</xdr:col>
      <xdr:colOff>349682</xdr:colOff>
      <xdr:row>20</xdr:row>
      <xdr:rowOff>5890</xdr:rowOff>
    </xdr:to>
    <xdr:graphicFrame macro="">
      <xdr:nvGraphicFramePr>
        <xdr:cNvPr id="5" name="Chart 4">
          <a:extLst>
            <a:ext uri="{FF2B5EF4-FFF2-40B4-BE49-F238E27FC236}">
              <a16:creationId xmlns:a16="http://schemas.microsoft.com/office/drawing/2014/main" id="{BD848CFF-CA6C-4ECA-81D4-BB65D55F73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0</xdr:colOff>
      <xdr:row>4</xdr:row>
      <xdr:rowOff>0</xdr:rowOff>
    </xdr:from>
    <xdr:to>
      <xdr:col>18</xdr:col>
      <xdr:colOff>593912</xdr:colOff>
      <xdr:row>41</xdr:row>
      <xdr:rowOff>174885</xdr:rowOff>
    </xdr:to>
    <xdr:sp macro="" textlink="">
      <xdr:nvSpPr>
        <xdr:cNvPr id="7" name="Rectangle 6">
          <a:extLst>
            <a:ext uri="{FF2B5EF4-FFF2-40B4-BE49-F238E27FC236}">
              <a16:creationId xmlns:a16="http://schemas.microsoft.com/office/drawing/2014/main" id="{1F284D3E-929F-4C70-B361-6E60DCF5C16C}"/>
            </a:ext>
          </a:extLst>
        </xdr:cNvPr>
        <xdr:cNvSpPr/>
      </xdr:nvSpPr>
      <xdr:spPr>
        <a:xfrm>
          <a:off x="13110882" y="717176"/>
          <a:ext cx="1199030" cy="689841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1020933</xdr:colOff>
      <xdr:row>37</xdr:row>
      <xdr:rowOff>0</xdr:rowOff>
    </xdr:from>
    <xdr:to>
      <xdr:col>17</xdr:col>
      <xdr:colOff>12492</xdr:colOff>
      <xdr:row>42</xdr:row>
      <xdr:rowOff>0</xdr:rowOff>
    </xdr:to>
    <xdr:sp macro="" textlink="">
      <xdr:nvSpPr>
        <xdr:cNvPr id="8" name="Rectangle 7">
          <a:extLst>
            <a:ext uri="{FF2B5EF4-FFF2-40B4-BE49-F238E27FC236}">
              <a16:creationId xmlns:a16="http://schemas.microsoft.com/office/drawing/2014/main" id="{DAE99FD7-D1CB-4340-AC8B-BD2E66DC2C53}"/>
            </a:ext>
          </a:extLst>
        </xdr:cNvPr>
        <xdr:cNvSpPr/>
      </xdr:nvSpPr>
      <xdr:spPr>
        <a:xfrm>
          <a:off x="1020933" y="6902388"/>
          <a:ext cx="12123112" cy="924758"/>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32426</xdr:colOff>
      <xdr:row>13</xdr:row>
      <xdr:rowOff>102835</xdr:rowOff>
    </xdr:from>
    <xdr:to>
      <xdr:col>0</xdr:col>
      <xdr:colOff>943837</xdr:colOff>
      <xdr:row>18</xdr:row>
      <xdr:rowOff>73943</xdr:rowOff>
    </xdr:to>
    <xdr:pic>
      <xdr:nvPicPr>
        <xdr:cNvPr id="10" name="Graphic 9" descr="Database">
          <a:hlinkClick xmlns:r="http://schemas.openxmlformats.org/officeDocument/2006/relationships" r:id="rId2"/>
          <a:extLst>
            <a:ext uri="{FF2B5EF4-FFF2-40B4-BE49-F238E27FC236}">
              <a16:creationId xmlns:a16="http://schemas.microsoft.com/office/drawing/2014/main" id="{4C99FA45-04E9-49EA-8FE4-9F7992FC20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2426" y="2559069"/>
          <a:ext cx="911411" cy="919555"/>
        </a:xfrm>
        <a:prstGeom prst="rect">
          <a:avLst/>
        </a:prstGeom>
      </xdr:spPr>
    </xdr:pic>
    <xdr:clientData/>
  </xdr:twoCellAnchor>
  <xdr:twoCellAnchor editAs="oneCell">
    <xdr:from>
      <xdr:col>0</xdr:col>
      <xdr:colOff>49101</xdr:colOff>
      <xdr:row>23</xdr:row>
      <xdr:rowOff>8107</xdr:rowOff>
    </xdr:from>
    <xdr:to>
      <xdr:col>0</xdr:col>
      <xdr:colOff>963501</xdr:colOff>
      <xdr:row>28</xdr:row>
      <xdr:rowOff>16220</xdr:rowOff>
    </xdr:to>
    <xdr:pic>
      <xdr:nvPicPr>
        <xdr:cNvPr id="12" name="Graphic 11" descr="Pie chart">
          <a:hlinkClick xmlns:r="http://schemas.openxmlformats.org/officeDocument/2006/relationships" r:id="rId5"/>
          <a:extLst>
            <a:ext uri="{FF2B5EF4-FFF2-40B4-BE49-F238E27FC236}">
              <a16:creationId xmlns:a16="http://schemas.microsoft.com/office/drawing/2014/main" id="{49DD612F-E208-46B4-BDDC-D1E47902A6C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9101" y="4353128"/>
          <a:ext cx="914400" cy="940347"/>
        </a:xfrm>
        <a:prstGeom prst="rect">
          <a:avLst/>
        </a:prstGeom>
      </xdr:spPr>
    </xdr:pic>
    <xdr:clientData/>
  </xdr:twoCellAnchor>
  <xdr:twoCellAnchor editAs="oneCell">
    <xdr:from>
      <xdr:col>17</xdr:col>
      <xdr:colOff>224865</xdr:colOff>
      <xdr:row>8</xdr:row>
      <xdr:rowOff>153067</xdr:rowOff>
    </xdr:from>
    <xdr:to>
      <xdr:col>18</xdr:col>
      <xdr:colOff>541407</xdr:colOff>
      <xdr:row>13</xdr:row>
      <xdr:rowOff>131052</xdr:rowOff>
    </xdr:to>
    <xdr:pic>
      <xdr:nvPicPr>
        <xdr:cNvPr id="16" name="Graphic 15" descr="Share">
          <a:hlinkClick xmlns:r="http://schemas.openxmlformats.org/officeDocument/2006/relationships" r:id="rId8"/>
          <a:extLst>
            <a:ext uri="{FF2B5EF4-FFF2-40B4-BE49-F238E27FC236}">
              <a16:creationId xmlns:a16="http://schemas.microsoft.com/office/drawing/2014/main" id="{D7EA8300-65CF-45B6-AACF-6D9185D9CAD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3451820" y="1631574"/>
          <a:ext cx="930691" cy="910582"/>
        </a:xfrm>
        <a:prstGeom prst="rect">
          <a:avLst/>
        </a:prstGeom>
      </xdr:spPr>
    </xdr:pic>
    <xdr:clientData/>
  </xdr:twoCellAnchor>
  <xdr:twoCellAnchor editAs="oneCell">
    <xdr:from>
      <xdr:col>0</xdr:col>
      <xdr:colOff>1437774</xdr:colOff>
      <xdr:row>0</xdr:row>
      <xdr:rowOff>91440</xdr:rowOff>
    </xdr:from>
    <xdr:to>
      <xdr:col>1</xdr:col>
      <xdr:colOff>1623470</xdr:colOff>
      <xdr:row>3</xdr:row>
      <xdr:rowOff>142028</xdr:rowOff>
    </xdr:to>
    <xdr:pic>
      <xdr:nvPicPr>
        <xdr:cNvPr id="18" name="Graphic 17" descr="Arrow Straight">
          <a:hlinkClick xmlns:r="http://schemas.openxmlformats.org/officeDocument/2006/relationships" r:id="rId5"/>
          <a:extLst>
            <a:ext uri="{FF2B5EF4-FFF2-40B4-BE49-F238E27FC236}">
              <a16:creationId xmlns:a16="http://schemas.microsoft.com/office/drawing/2014/main" id="{98D25581-8649-40C6-B677-BBE94E978D5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437774" y="91440"/>
          <a:ext cx="1632638" cy="598842"/>
        </a:xfrm>
        <a:prstGeom prst="rect">
          <a:avLst/>
        </a:prstGeom>
      </xdr:spPr>
    </xdr:pic>
    <xdr:clientData/>
  </xdr:twoCellAnchor>
  <xdr:twoCellAnchor editAs="oneCell">
    <xdr:from>
      <xdr:col>13</xdr:col>
      <xdr:colOff>246529</xdr:colOff>
      <xdr:row>0</xdr:row>
      <xdr:rowOff>128337</xdr:rowOff>
    </xdr:from>
    <xdr:to>
      <xdr:col>16</xdr:col>
      <xdr:colOff>85948</xdr:colOff>
      <xdr:row>3</xdr:row>
      <xdr:rowOff>85880</xdr:rowOff>
    </xdr:to>
    <xdr:pic>
      <xdr:nvPicPr>
        <xdr:cNvPr id="20" name="Graphic 19" descr="Arrow Slight curve">
          <a:hlinkClick xmlns:r="http://schemas.openxmlformats.org/officeDocument/2006/relationships" r:id="rId13"/>
          <a:extLst>
            <a:ext uri="{FF2B5EF4-FFF2-40B4-BE49-F238E27FC236}">
              <a16:creationId xmlns:a16="http://schemas.microsoft.com/office/drawing/2014/main" id="{F785CD80-2527-4434-8025-DB689B516F0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6941" y="128337"/>
          <a:ext cx="1632991" cy="505797"/>
        </a:xfrm>
        <a:prstGeom prst="rect">
          <a:avLst/>
        </a:prstGeom>
      </xdr:spPr>
    </xdr:pic>
    <xdr:clientData/>
  </xdr:twoCellAnchor>
  <xdr:twoCellAnchor editAs="oneCell">
    <xdr:from>
      <xdr:col>0</xdr:col>
      <xdr:colOff>58288</xdr:colOff>
      <xdr:row>3</xdr:row>
      <xdr:rowOff>140781</xdr:rowOff>
    </xdr:from>
    <xdr:to>
      <xdr:col>0</xdr:col>
      <xdr:colOff>972688</xdr:colOff>
      <xdr:row>8</xdr:row>
      <xdr:rowOff>117271</xdr:rowOff>
    </xdr:to>
    <xdr:pic>
      <xdr:nvPicPr>
        <xdr:cNvPr id="14" name="Graphic 13" descr="House">
          <a:hlinkClick xmlns:r="http://schemas.openxmlformats.org/officeDocument/2006/relationships" r:id="rId16"/>
          <a:extLst>
            <a:ext uri="{FF2B5EF4-FFF2-40B4-BE49-F238E27FC236}">
              <a16:creationId xmlns:a16="http://schemas.microsoft.com/office/drawing/2014/main" id="{0FFFA24B-117F-42D3-9B30-F326D11DA3CC}"/>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58288" y="700121"/>
          <a:ext cx="914400" cy="924937"/>
        </a:xfrm>
        <a:prstGeom prst="rect">
          <a:avLst/>
        </a:prstGeom>
      </xdr:spPr>
    </xdr:pic>
    <xdr:clientData/>
  </xdr:twoCellAnchor>
  <xdr:twoCellAnchor editAs="oneCell">
    <xdr:from>
      <xdr:col>17</xdr:col>
      <xdr:colOff>211168</xdr:colOff>
      <xdr:row>19</xdr:row>
      <xdr:rowOff>57938</xdr:rowOff>
    </xdr:from>
    <xdr:to>
      <xdr:col>18</xdr:col>
      <xdr:colOff>527710</xdr:colOff>
      <xdr:row>24</xdr:row>
      <xdr:rowOff>20066</xdr:rowOff>
    </xdr:to>
    <xdr:pic>
      <xdr:nvPicPr>
        <xdr:cNvPr id="6" name="Graphic 5" descr="Money">
          <a:hlinkClick xmlns:r="http://schemas.openxmlformats.org/officeDocument/2006/relationships" r:id="rId19"/>
          <a:extLst>
            <a:ext uri="{FF2B5EF4-FFF2-40B4-BE49-F238E27FC236}">
              <a16:creationId xmlns:a16="http://schemas.microsoft.com/office/drawing/2014/main" id="{D4B81FA4-7899-4FA5-8848-DE261A13460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3359721" y="3657172"/>
          <a:ext cx="924521" cy="894362"/>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9</xdr:col>
      <xdr:colOff>55880</xdr:colOff>
      <xdr:row>6</xdr:row>
      <xdr:rowOff>44824</xdr:rowOff>
    </xdr:from>
    <xdr:to>
      <xdr:col>18</xdr:col>
      <xdr:colOff>83737</xdr:colOff>
      <xdr:row>27</xdr:row>
      <xdr:rowOff>150627</xdr:rowOff>
    </xdr:to>
    <xdr:graphicFrame macro="">
      <xdr:nvGraphicFramePr>
        <xdr:cNvPr id="2" name="Chart 1">
          <a:extLst>
            <a:ext uri="{FF2B5EF4-FFF2-40B4-BE49-F238E27FC236}">
              <a16:creationId xmlns:a16="http://schemas.microsoft.com/office/drawing/2014/main" id="{7C7016F9-91BE-4B3D-9767-7DBDD2838C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15240</xdr:colOff>
      <xdr:row>0</xdr:row>
      <xdr:rowOff>7620</xdr:rowOff>
    </xdr:from>
    <xdr:to>
      <xdr:col>21</xdr:col>
      <xdr:colOff>157655</xdr:colOff>
      <xdr:row>5</xdr:row>
      <xdr:rowOff>139959</xdr:rowOff>
    </xdr:to>
    <xdr:sp macro="" textlink="">
      <xdr:nvSpPr>
        <xdr:cNvPr id="3" name="Rectangle 2">
          <a:extLst>
            <a:ext uri="{FF2B5EF4-FFF2-40B4-BE49-F238E27FC236}">
              <a16:creationId xmlns:a16="http://schemas.microsoft.com/office/drawing/2014/main" id="{F0DBF9C8-562E-4AC5-8126-DF2AA6DAE2D3}"/>
            </a:ext>
          </a:extLst>
        </xdr:cNvPr>
        <xdr:cNvSpPr/>
      </xdr:nvSpPr>
      <xdr:spPr>
        <a:xfrm>
          <a:off x="15240" y="7620"/>
          <a:ext cx="16367760" cy="684132"/>
        </a:xfrm>
        <a:prstGeom prst="rect">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b="0">
              <a:solidFill>
                <a:schemeClr val="tx1">
                  <a:lumMod val="85000"/>
                  <a:lumOff val="15000"/>
                </a:schemeClr>
              </a:solidFill>
              <a:effectLst>
                <a:outerShdw blurRad="88900" dist="88900" dir="10200000" algn="t" rotWithShape="0">
                  <a:prstClr val="black">
                    <a:alpha val="40000"/>
                  </a:prstClr>
                </a:outerShdw>
              </a:effectLst>
              <a:latin typeface="Algerian" panose="04020705040A02060702" pitchFamily="82" charset="0"/>
            </a:rPr>
            <a:t>EMPLOYMENT</a:t>
          </a:r>
          <a:r>
            <a:rPr lang="en-US" sz="4000" b="0" baseline="0">
              <a:solidFill>
                <a:schemeClr val="tx1">
                  <a:lumMod val="85000"/>
                  <a:lumOff val="15000"/>
                </a:schemeClr>
              </a:solidFill>
              <a:effectLst>
                <a:outerShdw blurRad="88900" dist="88900" dir="10200000" algn="t" rotWithShape="0">
                  <a:prstClr val="black">
                    <a:alpha val="40000"/>
                  </a:prstClr>
                </a:outerShdw>
              </a:effectLst>
              <a:latin typeface="Algerian" panose="04020705040A02060702" pitchFamily="82" charset="0"/>
            </a:rPr>
            <a:t> ACCORDING TO REGION</a:t>
          </a:r>
          <a:endParaRPr lang="en-US" sz="1100" b="0">
            <a:solidFill>
              <a:schemeClr val="tx1">
                <a:lumMod val="85000"/>
                <a:lumOff val="15000"/>
              </a:schemeClr>
            </a:solidFill>
            <a:effectLst>
              <a:outerShdw blurRad="88900" dist="88900" dir="10200000" algn="t" rotWithShape="0">
                <a:prstClr val="black">
                  <a:alpha val="40000"/>
                </a:prstClr>
              </a:outerShdw>
            </a:effectLst>
            <a:latin typeface="Algerian" panose="04020705040A02060702" pitchFamily="82" charset="0"/>
          </a:endParaRPr>
        </a:p>
      </xdr:txBody>
    </xdr:sp>
    <xdr:clientData/>
  </xdr:twoCellAnchor>
  <xdr:twoCellAnchor>
    <xdr:from>
      <xdr:col>0</xdr:col>
      <xdr:colOff>15240</xdr:colOff>
      <xdr:row>5</xdr:row>
      <xdr:rowOff>139957</xdr:rowOff>
    </xdr:from>
    <xdr:to>
      <xdr:col>1</xdr:col>
      <xdr:colOff>375920</xdr:colOff>
      <xdr:row>51</xdr:row>
      <xdr:rowOff>41867</xdr:rowOff>
    </xdr:to>
    <xdr:sp macro="" textlink="">
      <xdr:nvSpPr>
        <xdr:cNvPr id="4" name="Rectangle 3">
          <a:extLst>
            <a:ext uri="{FF2B5EF4-FFF2-40B4-BE49-F238E27FC236}">
              <a16:creationId xmlns:a16="http://schemas.microsoft.com/office/drawing/2014/main" id="{B19290CC-3859-408D-9B43-D788AE1D2E29}"/>
            </a:ext>
          </a:extLst>
        </xdr:cNvPr>
        <xdr:cNvSpPr/>
      </xdr:nvSpPr>
      <xdr:spPr>
        <a:xfrm>
          <a:off x="15240" y="692616"/>
          <a:ext cx="971955" cy="8401141"/>
        </a:xfrm>
        <a:prstGeom prst="rect">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248639</xdr:colOff>
      <xdr:row>5</xdr:row>
      <xdr:rowOff>150054</xdr:rowOff>
    </xdr:from>
    <xdr:to>
      <xdr:col>21</xdr:col>
      <xdr:colOff>157654</xdr:colOff>
      <xdr:row>51</xdr:row>
      <xdr:rowOff>33494</xdr:rowOff>
    </xdr:to>
    <xdr:sp macro="" textlink="">
      <xdr:nvSpPr>
        <xdr:cNvPr id="5" name="Rectangle 4">
          <a:extLst>
            <a:ext uri="{FF2B5EF4-FFF2-40B4-BE49-F238E27FC236}">
              <a16:creationId xmlns:a16="http://schemas.microsoft.com/office/drawing/2014/main" id="{01EA83C0-D3D4-43C5-8187-CF8217B743AD}"/>
            </a:ext>
          </a:extLst>
        </xdr:cNvPr>
        <xdr:cNvSpPr/>
      </xdr:nvSpPr>
      <xdr:spPr>
        <a:xfrm>
          <a:off x="15265294" y="701847"/>
          <a:ext cx="1117705" cy="8383681"/>
        </a:xfrm>
        <a:prstGeom prst="rect">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385186</xdr:colOff>
      <xdr:row>45</xdr:row>
      <xdr:rowOff>129067</xdr:rowOff>
    </xdr:from>
    <xdr:to>
      <xdr:col>19</xdr:col>
      <xdr:colOff>242835</xdr:colOff>
      <xdr:row>51</xdr:row>
      <xdr:rowOff>37626</xdr:rowOff>
    </xdr:to>
    <xdr:sp macro="" textlink="">
      <xdr:nvSpPr>
        <xdr:cNvPr id="6" name="Rectangle 5">
          <a:extLst>
            <a:ext uri="{FF2B5EF4-FFF2-40B4-BE49-F238E27FC236}">
              <a16:creationId xmlns:a16="http://schemas.microsoft.com/office/drawing/2014/main" id="{1A2450C5-3D23-47AA-B04F-25AA9D13FD16}"/>
            </a:ext>
          </a:extLst>
        </xdr:cNvPr>
        <xdr:cNvSpPr/>
      </xdr:nvSpPr>
      <xdr:spPr>
        <a:xfrm>
          <a:off x="996461" y="8075638"/>
          <a:ext cx="14352396" cy="1013878"/>
        </a:xfrm>
        <a:prstGeom prst="rect">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50765</xdr:colOff>
      <xdr:row>28</xdr:row>
      <xdr:rowOff>123512</xdr:rowOff>
    </xdr:from>
    <xdr:to>
      <xdr:col>18</xdr:col>
      <xdr:colOff>83737</xdr:colOff>
      <xdr:row>45</xdr:row>
      <xdr:rowOff>14026</xdr:rowOff>
    </xdr:to>
    <xdr:graphicFrame macro="">
      <xdr:nvGraphicFramePr>
        <xdr:cNvPr id="9" name="Chart 8">
          <a:extLst>
            <a:ext uri="{FF2B5EF4-FFF2-40B4-BE49-F238E27FC236}">
              <a16:creationId xmlns:a16="http://schemas.microsoft.com/office/drawing/2014/main" id="{513D14A1-FA76-48A5-B86B-12163E6263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19</xdr:row>
      <xdr:rowOff>33588</xdr:rowOff>
    </xdr:from>
    <xdr:to>
      <xdr:col>1</xdr:col>
      <xdr:colOff>301288</xdr:colOff>
      <xdr:row>24</xdr:row>
      <xdr:rowOff>3731</xdr:rowOff>
    </xdr:to>
    <xdr:pic>
      <xdr:nvPicPr>
        <xdr:cNvPr id="14" name="Graphic 13" descr="Database">
          <a:hlinkClick xmlns:r="http://schemas.openxmlformats.org/officeDocument/2006/relationships" r:id="rId3"/>
          <a:extLst>
            <a:ext uri="{FF2B5EF4-FFF2-40B4-BE49-F238E27FC236}">
              <a16:creationId xmlns:a16="http://schemas.microsoft.com/office/drawing/2014/main" id="{BB0196C8-4EE1-4887-A92C-4230094E292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0" y="3205156"/>
          <a:ext cx="912261" cy="914828"/>
        </a:xfrm>
        <a:prstGeom prst="rect">
          <a:avLst/>
        </a:prstGeom>
      </xdr:spPr>
    </xdr:pic>
    <xdr:clientData/>
  </xdr:twoCellAnchor>
  <xdr:twoCellAnchor editAs="oneCell">
    <xdr:from>
      <xdr:col>0</xdr:col>
      <xdr:colOff>1511</xdr:colOff>
      <xdr:row>31</xdr:row>
      <xdr:rowOff>61048</xdr:rowOff>
    </xdr:from>
    <xdr:to>
      <xdr:col>1</xdr:col>
      <xdr:colOff>304938</xdr:colOff>
      <xdr:row>36</xdr:row>
      <xdr:rowOff>54226</xdr:rowOff>
    </xdr:to>
    <xdr:pic>
      <xdr:nvPicPr>
        <xdr:cNvPr id="16" name="Graphic 15" descr="Bar chart RTL">
          <a:hlinkClick xmlns:r="http://schemas.openxmlformats.org/officeDocument/2006/relationships" r:id="rId6"/>
          <a:extLst>
            <a:ext uri="{FF2B5EF4-FFF2-40B4-BE49-F238E27FC236}">
              <a16:creationId xmlns:a16="http://schemas.microsoft.com/office/drawing/2014/main" id="{577A6DD2-051B-49FB-A457-A1F32FE4E77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511" y="5456832"/>
          <a:ext cx="914400" cy="937865"/>
        </a:xfrm>
        <a:prstGeom prst="rect">
          <a:avLst/>
        </a:prstGeom>
      </xdr:spPr>
    </xdr:pic>
    <xdr:clientData/>
  </xdr:twoCellAnchor>
  <xdr:twoCellAnchor editAs="oneCell">
    <xdr:from>
      <xdr:col>19</xdr:col>
      <xdr:colOff>373866</xdr:colOff>
      <xdr:row>6</xdr:row>
      <xdr:rowOff>168850</xdr:rowOff>
    </xdr:from>
    <xdr:to>
      <xdr:col>21</xdr:col>
      <xdr:colOff>79576</xdr:colOff>
      <xdr:row>11</xdr:row>
      <xdr:rowOff>172650</xdr:rowOff>
    </xdr:to>
    <xdr:pic>
      <xdr:nvPicPr>
        <xdr:cNvPr id="18" name="Graphic 17" descr="Money">
          <a:hlinkClick xmlns:r="http://schemas.openxmlformats.org/officeDocument/2006/relationships" r:id="rId9"/>
          <a:extLst>
            <a:ext uri="{FF2B5EF4-FFF2-40B4-BE49-F238E27FC236}">
              <a16:creationId xmlns:a16="http://schemas.microsoft.com/office/drawing/2014/main" id="{978D7E46-5769-4CE3-97B8-154AC9901CE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5452501" y="1253579"/>
          <a:ext cx="924910" cy="909236"/>
        </a:xfrm>
        <a:prstGeom prst="rect">
          <a:avLst/>
        </a:prstGeom>
      </xdr:spPr>
    </xdr:pic>
    <xdr:clientData/>
  </xdr:twoCellAnchor>
  <xdr:twoCellAnchor editAs="oneCell">
    <xdr:from>
      <xdr:col>19</xdr:col>
      <xdr:colOff>301190</xdr:colOff>
      <xdr:row>18</xdr:row>
      <xdr:rowOff>176330</xdr:rowOff>
    </xdr:from>
    <xdr:to>
      <xdr:col>21</xdr:col>
      <xdr:colOff>6900</xdr:colOff>
      <xdr:row>23</xdr:row>
      <xdr:rowOff>174455</xdr:rowOff>
    </xdr:to>
    <xdr:pic>
      <xdr:nvPicPr>
        <xdr:cNvPr id="20" name="Graphic 19" descr="Pie chart">
          <a:hlinkClick xmlns:r="http://schemas.openxmlformats.org/officeDocument/2006/relationships" r:id="rId12"/>
          <a:extLst>
            <a:ext uri="{FF2B5EF4-FFF2-40B4-BE49-F238E27FC236}">
              <a16:creationId xmlns:a16="http://schemas.microsoft.com/office/drawing/2014/main" id="{6D29B784-5F4D-4429-86F5-85B066FB79B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5317845" y="3158640"/>
          <a:ext cx="914400" cy="940347"/>
        </a:xfrm>
        <a:prstGeom prst="rect">
          <a:avLst/>
        </a:prstGeom>
      </xdr:spPr>
    </xdr:pic>
    <xdr:clientData/>
  </xdr:twoCellAnchor>
  <xdr:twoCellAnchor editAs="oneCell">
    <xdr:from>
      <xdr:col>19</xdr:col>
      <xdr:colOff>406294</xdr:colOff>
      <xdr:row>32</xdr:row>
      <xdr:rowOff>110640</xdr:rowOff>
    </xdr:from>
    <xdr:to>
      <xdr:col>21</xdr:col>
      <xdr:colOff>109865</xdr:colOff>
      <xdr:row>37</xdr:row>
      <xdr:rowOff>84559</xdr:rowOff>
    </xdr:to>
    <xdr:pic>
      <xdr:nvPicPr>
        <xdr:cNvPr id="22" name="Graphic 21" descr="Share">
          <a:hlinkClick xmlns:r="http://schemas.openxmlformats.org/officeDocument/2006/relationships" r:id="rId15"/>
          <a:extLst>
            <a:ext uri="{FF2B5EF4-FFF2-40B4-BE49-F238E27FC236}">
              <a16:creationId xmlns:a16="http://schemas.microsoft.com/office/drawing/2014/main" id="{FC8B9BA3-EB15-45E4-84DC-7A1E6FAFB9F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5422949" y="5667985"/>
          <a:ext cx="912261" cy="911504"/>
        </a:xfrm>
        <a:prstGeom prst="rect">
          <a:avLst/>
        </a:prstGeom>
      </xdr:spPr>
    </xdr:pic>
    <xdr:clientData/>
  </xdr:twoCellAnchor>
  <xdr:twoCellAnchor editAs="oneCell">
    <xdr:from>
      <xdr:col>0</xdr:col>
      <xdr:colOff>15240</xdr:colOff>
      <xdr:row>7</xdr:row>
      <xdr:rowOff>35204</xdr:rowOff>
    </xdr:from>
    <xdr:to>
      <xdr:col>1</xdr:col>
      <xdr:colOff>317052</xdr:colOff>
      <xdr:row>12</xdr:row>
      <xdr:rowOff>34843</xdr:rowOff>
    </xdr:to>
    <xdr:pic>
      <xdr:nvPicPr>
        <xdr:cNvPr id="23" name="Graphic 22" descr="House">
          <a:hlinkClick xmlns:r="http://schemas.openxmlformats.org/officeDocument/2006/relationships" r:id="rId18"/>
          <a:extLst>
            <a:ext uri="{FF2B5EF4-FFF2-40B4-BE49-F238E27FC236}">
              <a16:creationId xmlns:a16="http://schemas.microsoft.com/office/drawing/2014/main" id="{66C1EB88-0EDB-4ABB-BDDD-58B2DC8C4FBB}"/>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5240" y="961557"/>
          <a:ext cx="914400" cy="896110"/>
        </a:xfrm>
        <a:prstGeom prst="rect">
          <a:avLst/>
        </a:prstGeom>
      </xdr:spPr>
    </xdr:pic>
    <xdr:clientData/>
  </xdr:twoCellAnchor>
  <xdr:twoCellAnchor editAs="oneCell">
    <xdr:from>
      <xdr:col>2</xdr:col>
      <xdr:colOff>212463</xdr:colOff>
      <xdr:row>1</xdr:row>
      <xdr:rowOff>43479</xdr:rowOff>
    </xdr:from>
    <xdr:to>
      <xdr:col>3</xdr:col>
      <xdr:colOff>18123</xdr:colOff>
      <xdr:row>4</xdr:row>
      <xdr:rowOff>116182</xdr:rowOff>
    </xdr:to>
    <xdr:pic>
      <xdr:nvPicPr>
        <xdr:cNvPr id="25" name="Graphic 24" descr="Arrow Straight">
          <a:hlinkClick xmlns:r="http://schemas.openxmlformats.org/officeDocument/2006/relationships" r:id="rId6"/>
          <a:extLst>
            <a:ext uri="{FF2B5EF4-FFF2-40B4-BE49-F238E27FC236}">
              <a16:creationId xmlns:a16="http://schemas.microsoft.com/office/drawing/2014/main" id="{D970797E-F12A-44B6-B86A-84B1C3D95EC4}"/>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431663" y="222773"/>
          <a:ext cx="1517919" cy="610585"/>
        </a:xfrm>
        <a:prstGeom prst="rect">
          <a:avLst/>
        </a:prstGeom>
      </xdr:spPr>
    </xdr:pic>
    <xdr:clientData/>
  </xdr:twoCellAnchor>
  <xdr:twoCellAnchor editAs="oneCell">
    <xdr:from>
      <xdr:col>15</xdr:col>
      <xdr:colOff>490370</xdr:colOff>
      <xdr:row>1</xdr:row>
      <xdr:rowOff>25549</xdr:rowOff>
    </xdr:from>
    <xdr:to>
      <xdr:col>18</xdr:col>
      <xdr:colOff>457200</xdr:colOff>
      <xdr:row>4</xdr:row>
      <xdr:rowOff>142374</xdr:rowOff>
    </xdr:to>
    <xdr:pic>
      <xdr:nvPicPr>
        <xdr:cNvPr id="26" name="Graphic 25" descr="Arrow Slight curve">
          <a:hlinkClick xmlns:r="http://schemas.openxmlformats.org/officeDocument/2006/relationships" r:id="rId23"/>
          <a:extLst>
            <a:ext uri="{FF2B5EF4-FFF2-40B4-BE49-F238E27FC236}">
              <a16:creationId xmlns:a16="http://schemas.microsoft.com/office/drawing/2014/main" id="{43B371FB-5A5A-46FA-867C-588A17F925AD}"/>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3130605" y="204843"/>
          <a:ext cx="1795630" cy="654707"/>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xdr:colOff>
      <xdr:row>0</xdr:row>
      <xdr:rowOff>19526</xdr:rowOff>
    </xdr:from>
    <xdr:to>
      <xdr:col>15</xdr:col>
      <xdr:colOff>0</xdr:colOff>
      <xdr:row>6</xdr:row>
      <xdr:rowOff>11906</xdr:rowOff>
    </xdr:to>
    <xdr:sp macro="" textlink="">
      <xdr:nvSpPr>
        <xdr:cNvPr id="2" name="Rectangle 1">
          <a:extLst>
            <a:ext uri="{FF2B5EF4-FFF2-40B4-BE49-F238E27FC236}">
              <a16:creationId xmlns:a16="http://schemas.microsoft.com/office/drawing/2014/main" id="{8DC27DDD-D922-4ED8-8D84-3050233690D6}"/>
            </a:ext>
          </a:extLst>
        </xdr:cNvPr>
        <xdr:cNvSpPr/>
      </xdr:nvSpPr>
      <xdr:spPr>
        <a:xfrm>
          <a:off x="1" y="19526"/>
          <a:ext cx="14982422" cy="1087084"/>
        </a:xfrm>
        <a:prstGeom prst="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4000">
              <a:latin typeface="Algerian" panose="04020705040A02060702" pitchFamily="82" charset="0"/>
            </a:rPr>
            <a:t>SAVING</a:t>
          </a:r>
          <a:r>
            <a:rPr lang="en-US" sz="4000" baseline="0">
              <a:latin typeface="Algerian" panose="04020705040A02060702" pitchFamily="82" charset="0"/>
            </a:rPr>
            <a:t> ACCORDING TO ADULTS IN THE HOUSE</a:t>
          </a:r>
          <a:endParaRPr lang="en-US" sz="900">
            <a:latin typeface="Algerian" panose="04020705040A02060702" pitchFamily="82" charset="0"/>
          </a:endParaRPr>
        </a:p>
      </xdr:txBody>
    </xdr:sp>
    <xdr:clientData/>
  </xdr:twoCellAnchor>
  <xdr:twoCellAnchor>
    <xdr:from>
      <xdr:col>0</xdr:col>
      <xdr:colOff>7327</xdr:colOff>
      <xdr:row>6</xdr:row>
      <xdr:rowOff>14655</xdr:rowOff>
    </xdr:from>
    <xdr:to>
      <xdr:col>1</xdr:col>
      <xdr:colOff>449036</xdr:colOff>
      <xdr:row>60</xdr:row>
      <xdr:rowOff>40105</xdr:rowOff>
    </xdr:to>
    <xdr:sp macro="" textlink="">
      <xdr:nvSpPr>
        <xdr:cNvPr id="7" name="Rectangle 6">
          <a:extLst>
            <a:ext uri="{FF2B5EF4-FFF2-40B4-BE49-F238E27FC236}">
              <a16:creationId xmlns:a16="http://schemas.microsoft.com/office/drawing/2014/main" id="{1D629FC3-F552-43B9-89D4-85009AE22F24}"/>
            </a:ext>
          </a:extLst>
        </xdr:cNvPr>
        <xdr:cNvSpPr/>
      </xdr:nvSpPr>
      <xdr:spPr>
        <a:xfrm>
          <a:off x="7327" y="1076012"/>
          <a:ext cx="1394209" cy="9713736"/>
        </a:xfrm>
        <a:prstGeom prst="rect">
          <a:avLst/>
        </a:prstGeom>
        <a:solidFill>
          <a:schemeClr val="accent6"/>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176893</xdr:colOff>
      <xdr:row>30</xdr:row>
      <xdr:rowOff>124702</xdr:rowOff>
    </xdr:from>
    <xdr:to>
      <xdr:col>1</xdr:col>
      <xdr:colOff>138793</xdr:colOff>
      <xdr:row>36</xdr:row>
      <xdr:rowOff>448</xdr:rowOff>
    </xdr:to>
    <xdr:pic>
      <xdr:nvPicPr>
        <xdr:cNvPr id="9" name="Graphic 8" descr="Pie chart">
          <a:hlinkClick xmlns:r="http://schemas.openxmlformats.org/officeDocument/2006/relationships" r:id="rId1"/>
          <a:extLst>
            <a:ext uri="{FF2B5EF4-FFF2-40B4-BE49-F238E27FC236}">
              <a16:creationId xmlns:a16="http://schemas.microsoft.com/office/drawing/2014/main" id="{BDDE7C3A-F4C9-4760-9490-428A26D3FE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6893" y="5540345"/>
          <a:ext cx="914400" cy="937103"/>
        </a:xfrm>
        <a:prstGeom prst="rect">
          <a:avLst/>
        </a:prstGeom>
      </xdr:spPr>
    </xdr:pic>
    <xdr:clientData/>
  </xdr:twoCellAnchor>
  <xdr:twoCellAnchor editAs="oneCell">
    <xdr:from>
      <xdr:col>0</xdr:col>
      <xdr:colOff>258536</xdr:colOff>
      <xdr:row>19</xdr:row>
      <xdr:rowOff>134541</xdr:rowOff>
    </xdr:from>
    <xdr:to>
      <xdr:col>1</xdr:col>
      <xdr:colOff>220436</xdr:colOff>
      <xdr:row>24</xdr:row>
      <xdr:rowOff>135179</xdr:rowOff>
    </xdr:to>
    <xdr:pic>
      <xdr:nvPicPr>
        <xdr:cNvPr id="11" name="Graphic 10" descr="Database">
          <a:hlinkClick xmlns:r="http://schemas.openxmlformats.org/officeDocument/2006/relationships" r:id="rId4"/>
          <a:extLst>
            <a:ext uri="{FF2B5EF4-FFF2-40B4-BE49-F238E27FC236}">
              <a16:creationId xmlns:a16="http://schemas.microsoft.com/office/drawing/2014/main" id="{518FAB91-D1F6-4E51-BDD2-455D1FF43DF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58536" y="3549934"/>
          <a:ext cx="914400" cy="912316"/>
        </a:xfrm>
        <a:prstGeom prst="rect">
          <a:avLst/>
        </a:prstGeom>
      </xdr:spPr>
    </xdr:pic>
    <xdr:clientData/>
  </xdr:twoCellAnchor>
  <xdr:twoCellAnchor editAs="oneCell">
    <xdr:from>
      <xdr:col>0</xdr:col>
      <xdr:colOff>258536</xdr:colOff>
      <xdr:row>8</xdr:row>
      <xdr:rowOff>78184</xdr:rowOff>
    </xdr:from>
    <xdr:to>
      <xdr:col>1</xdr:col>
      <xdr:colOff>223167</xdr:colOff>
      <xdr:row>13</xdr:row>
      <xdr:rowOff>91643</xdr:rowOff>
    </xdr:to>
    <xdr:pic>
      <xdr:nvPicPr>
        <xdr:cNvPr id="13" name="Graphic 12" descr="House">
          <a:extLst>
            <a:ext uri="{FF2B5EF4-FFF2-40B4-BE49-F238E27FC236}">
              <a16:creationId xmlns:a16="http://schemas.microsoft.com/office/drawing/2014/main" id="{03833481-21C5-42FC-B626-19230672A5F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58536" y="1520541"/>
          <a:ext cx="917131" cy="911531"/>
        </a:xfrm>
        <a:prstGeom prst="rect">
          <a:avLst/>
        </a:prstGeom>
      </xdr:spPr>
    </xdr:pic>
    <xdr:clientData/>
  </xdr:twoCellAnchor>
  <xdr:twoCellAnchor editAs="oneCell">
    <xdr:from>
      <xdr:col>0</xdr:col>
      <xdr:colOff>269581</xdr:colOff>
      <xdr:row>1</xdr:row>
      <xdr:rowOff>30736</xdr:rowOff>
    </xdr:from>
    <xdr:to>
      <xdr:col>2</xdr:col>
      <xdr:colOff>284036</xdr:colOff>
      <xdr:row>5</xdr:row>
      <xdr:rowOff>121056</xdr:rowOff>
    </xdr:to>
    <xdr:pic>
      <xdr:nvPicPr>
        <xdr:cNvPr id="10" name="Graphic 9" descr="Arrow Straight">
          <a:hlinkClick xmlns:r="http://schemas.openxmlformats.org/officeDocument/2006/relationships" r:id="rId9"/>
          <a:extLst>
            <a:ext uri="{FF2B5EF4-FFF2-40B4-BE49-F238E27FC236}">
              <a16:creationId xmlns:a16="http://schemas.microsoft.com/office/drawing/2014/main" id="{33527026-E26C-4648-AE1E-4DCD06E2EF9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69581" y="215793"/>
          <a:ext cx="1646305" cy="811946"/>
        </a:xfrm>
        <a:prstGeom prst="rect">
          <a:avLst/>
        </a:prstGeom>
      </xdr:spPr>
    </xdr:pic>
    <xdr:clientData/>
  </xdr:twoCellAnchor>
  <xdr:twoCellAnchor editAs="oneCell">
    <xdr:from>
      <xdr:col>12</xdr:col>
      <xdr:colOff>429296</xdr:colOff>
      <xdr:row>1</xdr:row>
      <xdr:rowOff>108962</xdr:rowOff>
    </xdr:from>
    <xdr:to>
      <xdr:col>14</xdr:col>
      <xdr:colOff>434351</xdr:colOff>
      <xdr:row>5</xdr:row>
      <xdr:rowOff>18603</xdr:rowOff>
    </xdr:to>
    <xdr:pic>
      <xdr:nvPicPr>
        <xdr:cNvPr id="15" name="Graphic 14" descr="Arrow Slight curve">
          <a:hlinkClick xmlns:r="http://schemas.openxmlformats.org/officeDocument/2006/relationships" r:id="rId12"/>
          <a:extLst>
            <a:ext uri="{FF2B5EF4-FFF2-40B4-BE49-F238E27FC236}">
              <a16:creationId xmlns:a16="http://schemas.microsoft.com/office/drawing/2014/main" id="{855BBD3E-C2B0-43F1-BD53-A85ADC00955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3726733" y="291413"/>
          <a:ext cx="1266423" cy="620841"/>
        </a:xfrm>
        <a:prstGeom prst="rect">
          <a:avLst/>
        </a:prstGeom>
      </xdr:spPr>
    </xdr:pic>
    <xdr:clientData/>
  </xdr:twoCellAnchor>
  <xdr:twoCellAnchor>
    <xdr:from>
      <xdr:col>12</xdr:col>
      <xdr:colOff>532704</xdr:colOff>
      <xdr:row>6</xdr:row>
      <xdr:rowOff>21464</xdr:rowOff>
    </xdr:from>
    <xdr:to>
      <xdr:col>15</xdr:col>
      <xdr:colOff>0</xdr:colOff>
      <xdr:row>60</xdr:row>
      <xdr:rowOff>68965</xdr:rowOff>
    </xdr:to>
    <xdr:sp macro="" textlink="">
      <xdr:nvSpPr>
        <xdr:cNvPr id="8" name="Rectangle 7">
          <a:extLst>
            <a:ext uri="{FF2B5EF4-FFF2-40B4-BE49-F238E27FC236}">
              <a16:creationId xmlns:a16="http://schemas.microsoft.com/office/drawing/2014/main" id="{58E7D166-3783-4A95-8343-0DB13D1B0881}"/>
            </a:ext>
          </a:extLst>
        </xdr:cNvPr>
        <xdr:cNvSpPr/>
      </xdr:nvSpPr>
      <xdr:spPr>
        <a:xfrm>
          <a:off x="13744281" y="1116168"/>
          <a:ext cx="1484987" cy="10007163"/>
        </a:xfrm>
        <a:prstGeom prst="rect">
          <a:avLst/>
        </a:prstGeom>
        <a:solidFill>
          <a:schemeClr val="accent6"/>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625642</xdr:colOff>
      <xdr:row>7</xdr:row>
      <xdr:rowOff>40106</xdr:rowOff>
    </xdr:from>
    <xdr:to>
      <xdr:col>9</xdr:col>
      <xdr:colOff>93946</xdr:colOff>
      <xdr:row>18</xdr:row>
      <xdr:rowOff>136359</xdr:rowOff>
    </xdr:to>
    <xdr:sp macro="" textlink="">
      <xdr:nvSpPr>
        <xdr:cNvPr id="18" name="Rectangle 17">
          <a:extLst>
            <a:ext uri="{FF2B5EF4-FFF2-40B4-BE49-F238E27FC236}">
              <a16:creationId xmlns:a16="http://schemas.microsoft.com/office/drawing/2014/main" id="{A212B7FF-736C-4FC0-8A9E-0FEF5431F217}"/>
            </a:ext>
          </a:extLst>
        </xdr:cNvPr>
        <xdr:cNvSpPr/>
      </xdr:nvSpPr>
      <xdr:spPr>
        <a:xfrm>
          <a:off x="5967663" y="1339517"/>
          <a:ext cx="5195336" cy="2133600"/>
        </a:xfrm>
        <a:prstGeom prst="rect">
          <a:avLst/>
        </a:prstGeom>
        <a:effectLst>
          <a:outerShdw blurRad="50800" dist="38100" dir="2700000" algn="tl" rotWithShape="0">
            <a:prstClr val="black">
              <a:alpha val="40000"/>
            </a:prstClr>
          </a:outerShdw>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584548</xdr:colOff>
      <xdr:row>21</xdr:row>
      <xdr:rowOff>140918</xdr:rowOff>
    </xdr:from>
    <xdr:to>
      <xdr:col>9</xdr:col>
      <xdr:colOff>104385</xdr:colOff>
      <xdr:row>34</xdr:row>
      <xdr:rowOff>99164</xdr:rowOff>
    </xdr:to>
    <xdr:sp macro="" textlink="">
      <xdr:nvSpPr>
        <xdr:cNvPr id="19" name="Rectangle 18">
          <a:extLst>
            <a:ext uri="{FF2B5EF4-FFF2-40B4-BE49-F238E27FC236}">
              <a16:creationId xmlns:a16="http://schemas.microsoft.com/office/drawing/2014/main" id="{9F248ACE-F11A-4C17-A544-B028C49EDECE}"/>
            </a:ext>
          </a:extLst>
        </xdr:cNvPr>
        <xdr:cNvSpPr/>
      </xdr:nvSpPr>
      <xdr:spPr>
        <a:xfrm>
          <a:off x="5553206" y="4086617"/>
          <a:ext cx="5250494" cy="2400821"/>
        </a:xfrm>
        <a:prstGeom prst="rect">
          <a:avLst/>
        </a:prstGeom>
        <a:effectLst>
          <a:outerShdw blurRad="50800" dist="38100" dir="5400000" algn="t" rotWithShape="0">
            <a:prstClr val="black">
              <a:alpha val="40000"/>
            </a:prstClr>
          </a:outerShdw>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110289</xdr:colOff>
      <xdr:row>54</xdr:row>
      <xdr:rowOff>152292</xdr:rowOff>
    </xdr:from>
    <xdr:to>
      <xdr:col>13</xdr:col>
      <xdr:colOff>0</xdr:colOff>
      <xdr:row>60</xdr:row>
      <xdr:rowOff>47890</xdr:rowOff>
    </xdr:to>
    <xdr:sp macro="" textlink="">
      <xdr:nvSpPr>
        <xdr:cNvPr id="12" name="Rectangle 11">
          <a:extLst>
            <a:ext uri="{FF2B5EF4-FFF2-40B4-BE49-F238E27FC236}">
              <a16:creationId xmlns:a16="http://schemas.microsoft.com/office/drawing/2014/main" id="{1EAEB200-1663-4D41-8C4E-3AE7B7ACB64E}"/>
            </a:ext>
          </a:extLst>
        </xdr:cNvPr>
        <xdr:cNvSpPr/>
      </xdr:nvSpPr>
      <xdr:spPr>
        <a:xfrm>
          <a:off x="1065472" y="10111954"/>
          <a:ext cx="12532472" cy="990302"/>
        </a:xfrm>
        <a:prstGeom prst="rect">
          <a:avLst/>
        </a:prstGeom>
        <a:solidFill>
          <a:schemeClr val="accent6"/>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584547</xdr:colOff>
      <xdr:row>37</xdr:row>
      <xdr:rowOff>83508</xdr:rowOff>
    </xdr:from>
    <xdr:to>
      <xdr:col>9</xdr:col>
      <xdr:colOff>93945</xdr:colOff>
      <xdr:row>51</xdr:row>
      <xdr:rowOff>41754</xdr:rowOff>
    </xdr:to>
    <xdr:sp macro="" textlink="">
      <xdr:nvSpPr>
        <xdr:cNvPr id="20" name="Rectangle 19">
          <a:extLst>
            <a:ext uri="{FF2B5EF4-FFF2-40B4-BE49-F238E27FC236}">
              <a16:creationId xmlns:a16="http://schemas.microsoft.com/office/drawing/2014/main" id="{10DD6DFD-9957-4344-926E-AF13D303E723}"/>
            </a:ext>
          </a:extLst>
        </xdr:cNvPr>
        <xdr:cNvSpPr/>
      </xdr:nvSpPr>
      <xdr:spPr>
        <a:xfrm>
          <a:off x="5553205" y="7035453"/>
          <a:ext cx="5240055" cy="2588712"/>
        </a:xfrm>
        <a:prstGeom prst="rect">
          <a:avLst/>
        </a:prstGeom>
        <a:effectLst>
          <a:outerShdw blurRad="50800" dist="38100" dir="2700000" algn="tl" rotWithShape="0">
            <a:prstClr val="black">
              <a:alpha val="40000"/>
            </a:prstClr>
          </a:outerShdw>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636740</xdr:colOff>
      <xdr:row>6</xdr:row>
      <xdr:rowOff>135699</xdr:rowOff>
    </xdr:from>
    <xdr:to>
      <xdr:col>10</xdr:col>
      <xdr:colOff>705853</xdr:colOff>
      <xdr:row>42</xdr:row>
      <xdr:rowOff>114822</xdr:rowOff>
    </xdr:to>
    <xdr:sp macro="" textlink="">
      <xdr:nvSpPr>
        <xdr:cNvPr id="17" name="Rectangle 16">
          <a:extLst>
            <a:ext uri="{FF2B5EF4-FFF2-40B4-BE49-F238E27FC236}">
              <a16:creationId xmlns:a16="http://schemas.microsoft.com/office/drawing/2014/main" id="{557AA056-5E35-42C1-9646-199E56957768}"/>
            </a:ext>
          </a:extLst>
        </xdr:cNvPr>
        <xdr:cNvSpPr/>
      </xdr:nvSpPr>
      <xdr:spPr>
        <a:xfrm>
          <a:off x="11705793" y="1242604"/>
          <a:ext cx="2010207" cy="6660660"/>
        </a:xfrm>
        <a:prstGeom prst="rect">
          <a:avLst/>
        </a:prstGeom>
        <a:blipFill>
          <a:blip xmlns:r="http://schemas.openxmlformats.org/officeDocument/2006/relationships" r:embed="rId15"/>
          <a:tile tx="0" ty="0" sx="100000" sy="100000" flip="none" algn="tl"/>
        </a:blipFill>
        <a:effectLst>
          <a:outerShdw blurRad="50800" dist="38100" dir="5400000" algn="t" rotWithShape="0">
            <a:prstClr val="black">
              <a:alpha val="40000"/>
            </a:prstClr>
          </a:outerShdw>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678637</xdr:colOff>
      <xdr:row>7</xdr:row>
      <xdr:rowOff>90205</xdr:rowOff>
    </xdr:from>
    <xdr:to>
      <xdr:col>9</xdr:col>
      <xdr:colOff>31459</xdr:colOff>
      <xdr:row>18</xdr:row>
      <xdr:rowOff>83942</xdr:rowOff>
    </xdr:to>
    <xdr:graphicFrame macro="">
      <xdr:nvGraphicFramePr>
        <xdr:cNvPr id="3" name="Chart 2">
          <a:extLst>
            <a:ext uri="{FF2B5EF4-FFF2-40B4-BE49-F238E27FC236}">
              <a16:creationId xmlns:a16="http://schemas.microsoft.com/office/drawing/2014/main" id="{AFD1344A-E809-4B05-B2D3-3D82096D5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668054</xdr:colOff>
      <xdr:row>22</xdr:row>
      <xdr:rowOff>48017</xdr:rowOff>
    </xdr:from>
    <xdr:to>
      <xdr:col>9</xdr:col>
      <xdr:colOff>20876</xdr:colOff>
      <xdr:row>33</xdr:row>
      <xdr:rowOff>177452</xdr:rowOff>
    </xdr:to>
    <xdr:graphicFrame macro="">
      <xdr:nvGraphicFramePr>
        <xdr:cNvPr id="4" name="Chart 3">
          <a:extLst>
            <a:ext uri="{FF2B5EF4-FFF2-40B4-BE49-F238E27FC236}">
              <a16:creationId xmlns:a16="http://schemas.microsoft.com/office/drawing/2014/main" id="{25573C4B-A306-4126-8F11-56C2FCD163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668054</xdr:colOff>
      <xdr:row>37</xdr:row>
      <xdr:rowOff>152400</xdr:rowOff>
    </xdr:from>
    <xdr:to>
      <xdr:col>9</xdr:col>
      <xdr:colOff>20876</xdr:colOff>
      <xdr:row>50</xdr:row>
      <xdr:rowOff>164969</xdr:rowOff>
    </xdr:to>
    <xdr:graphicFrame macro="">
      <xdr:nvGraphicFramePr>
        <xdr:cNvPr id="5" name="Chart 4">
          <a:extLst>
            <a:ext uri="{FF2B5EF4-FFF2-40B4-BE49-F238E27FC236}">
              <a16:creationId xmlns:a16="http://schemas.microsoft.com/office/drawing/2014/main" id="{446E62EB-B2D7-4270-86C5-34436590DF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9</xdr:col>
      <xdr:colOff>725257</xdr:colOff>
      <xdr:row>7</xdr:row>
      <xdr:rowOff>29122</xdr:rowOff>
    </xdr:from>
    <xdr:to>
      <xdr:col>10</xdr:col>
      <xdr:colOff>614627</xdr:colOff>
      <xdr:row>12</xdr:row>
      <xdr:rowOff>85652</xdr:rowOff>
    </xdr:to>
    <mc:AlternateContent xmlns:mc="http://schemas.openxmlformats.org/markup-compatibility/2006" xmlns:a14="http://schemas.microsoft.com/office/drawing/2010/main">
      <mc:Choice Requires="a14">
        <xdr:graphicFrame macro="">
          <xdr:nvGraphicFramePr>
            <xdr:cNvPr id="6" name="Gender 1">
              <a:extLst>
                <a:ext uri="{FF2B5EF4-FFF2-40B4-BE49-F238E27FC236}">
                  <a16:creationId xmlns:a16="http://schemas.microsoft.com/office/drawing/2014/main" id="{05EAC24F-17F7-4662-9CB8-467615075FA1}"/>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2000798" y="1336879"/>
              <a:ext cx="1833456" cy="9811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725257</xdr:colOff>
      <xdr:row>13</xdr:row>
      <xdr:rowOff>95302</xdr:rowOff>
    </xdr:from>
    <xdr:to>
      <xdr:col>10</xdr:col>
      <xdr:colOff>614627</xdr:colOff>
      <xdr:row>23</xdr:row>
      <xdr:rowOff>4124</xdr:rowOff>
    </xdr:to>
    <mc:AlternateContent xmlns:mc="http://schemas.openxmlformats.org/markup-compatibility/2006" xmlns:a14="http://schemas.microsoft.com/office/drawing/2010/main">
      <mc:Choice Requires="a14">
        <xdr:graphicFrame macro="">
          <xdr:nvGraphicFramePr>
            <xdr:cNvPr id="14" name="Occupation Type ">
              <a:extLst>
                <a:ext uri="{FF2B5EF4-FFF2-40B4-BE49-F238E27FC236}">
                  <a16:creationId xmlns:a16="http://schemas.microsoft.com/office/drawing/2014/main" id="{8681B5D7-10F9-48A8-96B8-0B016C52CD8E}"/>
                </a:ext>
              </a:extLst>
            </xdr:cNvPr>
            <xdr:cNvGraphicFramePr/>
          </xdr:nvGraphicFramePr>
          <xdr:xfrm>
            <a:off x="0" y="0"/>
            <a:ext cx="0" cy="0"/>
          </xdr:xfrm>
          <a:graphic>
            <a:graphicData uri="http://schemas.microsoft.com/office/drawing/2010/slicer">
              <sle:slicer xmlns:sle="http://schemas.microsoft.com/office/drawing/2010/slicer" name="Occupation Type "/>
            </a:graphicData>
          </a:graphic>
        </xdr:graphicFrame>
      </mc:Choice>
      <mc:Fallback xmlns="">
        <xdr:sp macro="" textlink="">
          <xdr:nvSpPr>
            <xdr:cNvPr id="0" name=""/>
            <xdr:cNvSpPr>
              <a:spLocks noTextEdit="1"/>
            </xdr:cNvSpPr>
          </xdr:nvSpPr>
          <xdr:spPr>
            <a:xfrm>
              <a:off x="12000798" y="2515167"/>
              <a:ext cx="1833456" cy="17458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725257</xdr:colOff>
      <xdr:row>23</xdr:row>
      <xdr:rowOff>182357</xdr:rowOff>
    </xdr:from>
    <xdr:to>
      <xdr:col>10</xdr:col>
      <xdr:colOff>614627</xdr:colOff>
      <xdr:row>42</xdr:row>
      <xdr:rowOff>50861</xdr:rowOff>
    </xdr:to>
    <mc:AlternateContent xmlns:mc="http://schemas.openxmlformats.org/markup-compatibility/2006" xmlns:a14="http://schemas.microsoft.com/office/drawing/2010/main">
      <mc:Choice Requires="a14">
        <xdr:graphicFrame macro="">
          <xdr:nvGraphicFramePr>
            <xdr:cNvPr id="16" name="Region 1">
              <a:extLst>
                <a:ext uri="{FF2B5EF4-FFF2-40B4-BE49-F238E27FC236}">
                  <a16:creationId xmlns:a16="http://schemas.microsoft.com/office/drawing/2014/main" id="{82BCA1A4-71CC-4C26-BE94-7ABE560218B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000798" y="4476330"/>
              <a:ext cx="1833456" cy="33650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213199</xdr:colOff>
      <xdr:row>12</xdr:row>
      <xdr:rowOff>48449</xdr:rowOff>
    </xdr:from>
    <xdr:to>
      <xdr:col>14</xdr:col>
      <xdr:colOff>502048</xdr:colOff>
      <xdr:row>17</xdr:row>
      <xdr:rowOff>79092</xdr:rowOff>
    </xdr:to>
    <xdr:pic>
      <xdr:nvPicPr>
        <xdr:cNvPr id="22" name="Graphic 21" descr="Money">
          <a:extLst>
            <a:ext uri="{FF2B5EF4-FFF2-40B4-BE49-F238E27FC236}">
              <a16:creationId xmlns:a16="http://schemas.microsoft.com/office/drawing/2014/main" id="{DD466C95-49A1-49C9-8028-9A44D5DBA6F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4157799" y="2309049"/>
          <a:ext cx="923848" cy="970443"/>
        </a:xfrm>
        <a:prstGeom prst="rect">
          <a:avLst/>
        </a:prstGeom>
      </xdr:spPr>
    </xdr:pic>
    <xdr:clientData/>
  </xdr:twoCellAnchor>
  <xdr:twoCellAnchor editAs="oneCell">
    <xdr:from>
      <xdr:col>13</xdr:col>
      <xdr:colOff>203552</xdr:colOff>
      <xdr:row>24</xdr:row>
      <xdr:rowOff>22032</xdr:rowOff>
    </xdr:from>
    <xdr:to>
      <xdr:col>14</xdr:col>
      <xdr:colOff>492401</xdr:colOff>
      <xdr:row>29</xdr:row>
      <xdr:rowOff>21223</xdr:rowOff>
    </xdr:to>
    <xdr:pic>
      <xdr:nvPicPr>
        <xdr:cNvPr id="24" name="Graphic 23" descr="Bar chart RTL">
          <a:extLst>
            <a:ext uri="{FF2B5EF4-FFF2-40B4-BE49-F238E27FC236}">
              <a16:creationId xmlns:a16="http://schemas.microsoft.com/office/drawing/2014/main" id="{D6DFDF12-1B54-44C2-9445-48139CD42353}"/>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5195459" y="4540869"/>
          <a:ext cx="917941" cy="938401"/>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xdr:from>
      <xdr:col>0</xdr:col>
      <xdr:colOff>7619</xdr:colOff>
      <xdr:row>0</xdr:row>
      <xdr:rowOff>0</xdr:rowOff>
    </xdr:from>
    <xdr:to>
      <xdr:col>11</xdr:col>
      <xdr:colOff>1080303</xdr:colOff>
      <xdr:row>5</xdr:row>
      <xdr:rowOff>3926</xdr:rowOff>
    </xdr:to>
    <xdr:sp macro="" textlink="">
      <xdr:nvSpPr>
        <xdr:cNvPr id="2" name="Rectangle 1">
          <a:extLst>
            <a:ext uri="{FF2B5EF4-FFF2-40B4-BE49-F238E27FC236}">
              <a16:creationId xmlns:a16="http://schemas.microsoft.com/office/drawing/2014/main" id="{F3153BC2-1925-4ABA-BE5B-09EB107E5451}"/>
            </a:ext>
          </a:extLst>
        </xdr:cNvPr>
        <xdr:cNvSpPr/>
      </xdr:nvSpPr>
      <xdr:spPr>
        <a:xfrm>
          <a:off x="7619" y="0"/>
          <a:ext cx="12618431" cy="92025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US" sz="4800">
              <a:effectLst>
                <a:outerShdw blurRad="127000" dist="127000" dir="8520000" algn="ctr" rotWithShape="0">
                  <a:srgbClr val="000000">
                    <a:alpha val="43137"/>
                  </a:srgbClr>
                </a:outerShdw>
                <a:reflection stA="46000" endPos="0" dir="5400000" sy="-100000" algn="bl" rotWithShape="0"/>
              </a:effectLst>
              <a:latin typeface="Algerian" panose="04020705040A02060702" pitchFamily="82" charset="0"/>
            </a:rPr>
            <a:t>HOUSEhold</a:t>
          </a:r>
          <a:r>
            <a:rPr lang="en-US" sz="4800" baseline="0">
              <a:effectLst>
                <a:outerShdw blurRad="127000" dist="127000" dir="8520000" algn="ctr" rotWithShape="0">
                  <a:srgbClr val="000000">
                    <a:alpha val="43137"/>
                  </a:srgbClr>
                </a:outerShdw>
                <a:reflection stA="46000" endPos="0" dir="5400000" sy="-100000" algn="bl" rotWithShape="0"/>
              </a:effectLst>
              <a:latin typeface="Algerian" panose="04020705040A02060702" pitchFamily="82" charset="0"/>
            </a:rPr>
            <a:t> EXPENDITURE</a:t>
          </a:r>
          <a:endParaRPr lang="en-US" sz="1100">
            <a:effectLst>
              <a:outerShdw blurRad="127000" dist="127000" dir="8520000" algn="ctr" rotWithShape="0">
                <a:srgbClr val="000000">
                  <a:alpha val="43137"/>
                </a:srgbClr>
              </a:outerShdw>
              <a:reflection stA="46000" endPos="0" dir="5400000" sy="-100000" algn="bl" rotWithShape="0"/>
            </a:effectLst>
            <a:latin typeface="Algerian" panose="04020705040A02060702" pitchFamily="82" charset="0"/>
          </a:endParaRPr>
        </a:p>
      </xdr:txBody>
    </xdr:sp>
    <xdr:clientData/>
  </xdr:twoCellAnchor>
  <xdr:twoCellAnchor>
    <xdr:from>
      <xdr:col>0</xdr:col>
      <xdr:colOff>11206</xdr:colOff>
      <xdr:row>5</xdr:row>
      <xdr:rowOff>23090</xdr:rowOff>
    </xdr:from>
    <xdr:to>
      <xdr:col>1</xdr:col>
      <xdr:colOff>0</xdr:colOff>
      <xdr:row>53</xdr:row>
      <xdr:rowOff>57874</xdr:rowOff>
    </xdr:to>
    <xdr:sp macro="" textlink="">
      <xdr:nvSpPr>
        <xdr:cNvPr id="3" name="Rectangle 2">
          <a:extLst>
            <a:ext uri="{FF2B5EF4-FFF2-40B4-BE49-F238E27FC236}">
              <a16:creationId xmlns:a16="http://schemas.microsoft.com/office/drawing/2014/main" id="{E39E4563-1606-4406-AEAA-54274C5AE99F}"/>
            </a:ext>
          </a:extLst>
        </xdr:cNvPr>
        <xdr:cNvSpPr/>
      </xdr:nvSpPr>
      <xdr:spPr>
        <a:xfrm>
          <a:off x="11206" y="939419"/>
          <a:ext cx="1204136" cy="8908708"/>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0</xdr:col>
      <xdr:colOff>84667</xdr:colOff>
      <xdr:row>26</xdr:row>
      <xdr:rowOff>147608</xdr:rowOff>
    </xdr:from>
    <xdr:to>
      <xdr:col>0</xdr:col>
      <xdr:colOff>1027543</xdr:colOff>
      <xdr:row>31</xdr:row>
      <xdr:rowOff>157683</xdr:rowOff>
    </xdr:to>
    <xdr:pic>
      <xdr:nvPicPr>
        <xdr:cNvPr id="5" name="Graphic 4" descr="Pie chart">
          <a:hlinkClick xmlns:r="http://schemas.openxmlformats.org/officeDocument/2006/relationships" r:id="rId1"/>
          <a:extLst>
            <a:ext uri="{FF2B5EF4-FFF2-40B4-BE49-F238E27FC236}">
              <a16:creationId xmlns:a16="http://schemas.microsoft.com/office/drawing/2014/main" id="{CD367FBF-60E6-4E06-9210-52E3FA03ACD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4667" y="4996699"/>
          <a:ext cx="942876" cy="941408"/>
        </a:xfrm>
        <a:prstGeom prst="rect">
          <a:avLst/>
        </a:prstGeom>
      </xdr:spPr>
    </xdr:pic>
    <xdr:clientData/>
  </xdr:twoCellAnchor>
  <xdr:twoCellAnchor editAs="oneCell">
    <xdr:from>
      <xdr:col>0</xdr:col>
      <xdr:colOff>127000</xdr:colOff>
      <xdr:row>18</xdr:row>
      <xdr:rowOff>138544</xdr:rowOff>
    </xdr:from>
    <xdr:to>
      <xdr:col>0</xdr:col>
      <xdr:colOff>1027544</xdr:colOff>
      <xdr:row>23</xdr:row>
      <xdr:rowOff>124638</xdr:rowOff>
    </xdr:to>
    <xdr:pic>
      <xdr:nvPicPr>
        <xdr:cNvPr id="7" name="Graphic 6" descr="Database">
          <a:hlinkClick xmlns:r="http://schemas.openxmlformats.org/officeDocument/2006/relationships" r:id="rId4"/>
          <a:extLst>
            <a:ext uri="{FF2B5EF4-FFF2-40B4-BE49-F238E27FC236}">
              <a16:creationId xmlns:a16="http://schemas.microsoft.com/office/drawing/2014/main" id="{CE9A3026-EA48-44C7-88AE-76365504AA2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7000" y="3463635"/>
          <a:ext cx="900544" cy="917586"/>
        </a:xfrm>
        <a:prstGeom prst="rect">
          <a:avLst/>
        </a:prstGeom>
      </xdr:spPr>
    </xdr:pic>
    <xdr:clientData/>
  </xdr:twoCellAnchor>
  <xdr:twoCellAnchor editAs="oneCell">
    <xdr:from>
      <xdr:col>0</xdr:col>
      <xdr:colOff>92363</xdr:colOff>
      <xdr:row>10</xdr:row>
      <xdr:rowOff>92364</xdr:rowOff>
    </xdr:from>
    <xdr:to>
      <xdr:col>0</xdr:col>
      <xdr:colOff>1006763</xdr:colOff>
      <xdr:row>15</xdr:row>
      <xdr:rowOff>83128</xdr:rowOff>
    </xdr:to>
    <xdr:pic>
      <xdr:nvPicPr>
        <xdr:cNvPr id="9" name="Graphic 8" descr="House">
          <a:extLst>
            <a:ext uri="{FF2B5EF4-FFF2-40B4-BE49-F238E27FC236}">
              <a16:creationId xmlns:a16="http://schemas.microsoft.com/office/drawing/2014/main" id="{456BAC40-195A-4434-9E88-8A7902A1FD4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2363" y="1939637"/>
          <a:ext cx="914400" cy="914400"/>
        </a:xfrm>
        <a:prstGeom prst="rect">
          <a:avLst/>
        </a:prstGeom>
      </xdr:spPr>
    </xdr:pic>
    <xdr:clientData/>
  </xdr:twoCellAnchor>
  <xdr:twoCellAnchor editAs="oneCell">
    <xdr:from>
      <xdr:col>0</xdr:col>
      <xdr:colOff>254189</xdr:colOff>
      <xdr:row>0</xdr:row>
      <xdr:rowOff>132312</xdr:rowOff>
    </xdr:from>
    <xdr:to>
      <xdr:col>2</xdr:col>
      <xdr:colOff>368821</xdr:colOff>
      <xdr:row>4</xdr:row>
      <xdr:rowOff>18620</xdr:rowOff>
    </xdr:to>
    <xdr:pic>
      <xdr:nvPicPr>
        <xdr:cNvPr id="6" name="Graphic 5" descr="Arrow Straight">
          <a:hlinkClick xmlns:r="http://schemas.openxmlformats.org/officeDocument/2006/relationships" r:id="rId9"/>
          <a:extLst>
            <a:ext uri="{FF2B5EF4-FFF2-40B4-BE49-F238E27FC236}">
              <a16:creationId xmlns:a16="http://schemas.microsoft.com/office/drawing/2014/main" id="{6587F4F9-56C8-4485-8113-A012551723E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54189" y="132312"/>
          <a:ext cx="1513240" cy="619371"/>
        </a:xfrm>
        <a:prstGeom prst="rect">
          <a:avLst/>
        </a:prstGeom>
      </xdr:spPr>
    </xdr:pic>
    <xdr:clientData/>
  </xdr:twoCellAnchor>
  <xdr:twoCellAnchor editAs="oneCell">
    <xdr:from>
      <xdr:col>10</xdr:col>
      <xdr:colOff>983953</xdr:colOff>
      <xdr:row>1</xdr:row>
      <xdr:rowOff>1467</xdr:rowOff>
    </xdr:from>
    <xdr:to>
      <xdr:col>11</xdr:col>
      <xdr:colOff>535670</xdr:colOff>
      <xdr:row>4</xdr:row>
      <xdr:rowOff>1466</xdr:rowOff>
    </xdr:to>
    <xdr:pic>
      <xdr:nvPicPr>
        <xdr:cNvPr id="12" name="Graphic 11" descr="Arrow Slight curve">
          <a:hlinkClick xmlns:r="http://schemas.openxmlformats.org/officeDocument/2006/relationships" r:id="rId12"/>
          <a:extLst>
            <a:ext uri="{FF2B5EF4-FFF2-40B4-BE49-F238E27FC236}">
              <a16:creationId xmlns:a16="http://schemas.microsoft.com/office/drawing/2014/main" id="{74D98D56-71B4-4B68-9140-07A290E2AF0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0697042" y="184733"/>
          <a:ext cx="1384375" cy="549796"/>
        </a:xfrm>
        <a:prstGeom prst="rect">
          <a:avLst/>
        </a:prstGeom>
      </xdr:spPr>
    </xdr:pic>
    <xdr:clientData/>
  </xdr:twoCellAnchor>
  <xdr:twoCellAnchor>
    <xdr:from>
      <xdr:col>11</xdr:col>
      <xdr:colOff>144682</xdr:colOff>
      <xdr:row>5</xdr:row>
      <xdr:rowOff>23091</xdr:rowOff>
    </xdr:from>
    <xdr:to>
      <xdr:col>11</xdr:col>
      <xdr:colOff>1080303</xdr:colOff>
      <xdr:row>53</xdr:row>
      <xdr:rowOff>57727</xdr:rowOff>
    </xdr:to>
    <xdr:sp macro="" textlink="">
      <xdr:nvSpPr>
        <xdr:cNvPr id="15" name="Rectangle 14">
          <a:extLst>
            <a:ext uri="{FF2B5EF4-FFF2-40B4-BE49-F238E27FC236}">
              <a16:creationId xmlns:a16="http://schemas.microsoft.com/office/drawing/2014/main" id="{3117F88F-6685-42AA-8855-B2B8DD46445D}"/>
            </a:ext>
          </a:extLst>
        </xdr:cNvPr>
        <xdr:cNvSpPr/>
      </xdr:nvSpPr>
      <xdr:spPr>
        <a:xfrm>
          <a:off x="11690429" y="939420"/>
          <a:ext cx="935621" cy="8831396"/>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9644</xdr:colOff>
      <xdr:row>47</xdr:row>
      <xdr:rowOff>103910</xdr:rowOff>
    </xdr:from>
    <xdr:to>
      <xdr:col>11</xdr:col>
      <xdr:colOff>145550</xdr:colOff>
      <xdr:row>53</xdr:row>
      <xdr:rowOff>57875</xdr:rowOff>
    </xdr:to>
    <xdr:sp macro="" textlink="">
      <xdr:nvSpPr>
        <xdr:cNvPr id="16" name="Rectangle 15">
          <a:extLst>
            <a:ext uri="{FF2B5EF4-FFF2-40B4-BE49-F238E27FC236}">
              <a16:creationId xmlns:a16="http://schemas.microsoft.com/office/drawing/2014/main" id="{EF9FFE6A-FDCF-4CC3-96F2-6CECE4147375}"/>
            </a:ext>
          </a:extLst>
        </xdr:cNvPr>
        <xdr:cNvSpPr/>
      </xdr:nvSpPr>
      <xdr:spPr>
        <a:xfrm>
          <a:off x="1224986" y="8794568"/>
          <a:ext cx="11141501" cy="105356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255154</xdr:colOff>
      <xdr:row>5</xdr:row>
      <xdr:rowOff>194976</xdr:rowOff>
    </xdr:from>
    <xdr:to>
      <xdr:col>10</xdr:col>
      <xdr:colOff>1809650</xdr:colOff>
      <xdr:row>19</xdr:row>
      <xdr:rowOff>20595</xdr:rowOff>
    </xdr:to>
    <xdr:graphicFrame macro="">
      <xdr:nvGraphicFramePr>
        <xdr:cNvPr id="4" name="Chart 3">
          <a:extLst>
            <a:ext uri="{FF2B5EF4-FFF2-40B4-BE49-F238E27FC236}">
              <a16:creationId xmlns:a16="http://schemas.microsoft.com/office/drawing/2014/main" id="{D8408B31-B53C-4193-A4F4-EA58127C4F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257413</xdr:colOff>
      <xdr:row>25</xdr:row>
      <xdr:rowOff>12594</xdr:rowOff>
    </xdr:from>
    <xdr:to>
      <xdr:col>10</xdr:col>
      <xdr:colOff>1752141</xdr:colOff>
      <xdr:row>38</xdr:row>
      <xdr:rowOff>41017</xdr:rowOff>
    </xdr:to>
    <xdr:graphicFrame macro="">
      <xdr:nvGraphicFramePr>
        <xdr:cNvPr id="14" name="Chart 13">
          <a:extLst>
            <a:ext uri="{FF2B5EF4-FFF2-40B4-BE49-F238E27FC236}">
              <a16:creationId xmlns:a16="http://schemas.microsoft.com/office/drawing/2014/main" id="{CBF16C05-530A-4979-9634-FF28FD5688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xdr:col>
      <xdr:colOff>0</xdr:colOff>
      <xdr:row>19</xdr:row>
      <xdr:rowOff>9427</xdr:rowOff>
    </xdr:from>
    <xdr:to>
      <xdr:col>2</xdr:col>
      <xdr:colOff>1114017</xdr:colOff>
      <xdr:row>25</xdr:row>
      <xdr:rowOff>0</xdr:rowOff>
    </xdr:to>
    <xdr:graphicFrame macro="">
      <xdr:nvGraphicFramePr>
        <xdr:cNvPr id="17" name="Chart 16">
          <a:extLst>
            <a:ext uri="{FF2B5EF4-FFF2-40B4-BE49-F238E27FC236}">
              <a16:creationId xmlns:a16="http://schemas.microsoft.com/office/drawing/2014/main" id="{6989AE91-61CD-43A9-B352-4ACB09E45E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xdr:col>
      <xdr:colOff>1119387</xdr:colOff>
      <xdr:row>19</xdr:row>
      <xdr:rowOff>9427</xdr:rowOff>
    </xdr:from>
    <xdr:to>
      <xdr:col>3</xdr:col>
      <xdr:colOff>434443</xdr:colOff>
      <xdr:row>25</xdr:row>
      <xdr:rowOff>0</xdr:rowOff>
    </xdr:to>
    <xdr:graphicFrame macro="">
      <xdr:nvGraphicFramePr>
        <xdr:cNvPr id="19" name="Chart 18">
          <a:extLst>
            <a:ext uri="{FF2B5EF4-FFF2-40B4-BE49-F238E27FC236}">
              <a16:creationId xmlns:a16="http://schemas.microsoft.com/office/drawing/2014/main" id="{B47E3593-E778-435D-A33E-FCF0CE2701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xdr:col>
      <xdr:colOff>439813</xdr:colOff>
      <xdr:row>19</xdr:row>
      <xdr:rowOff>9427</xdr:rowOff>
    </xdr:from>
    <xdr:to>
      <xdr:col>5</xdr:col>
      <xdr:colOff>3161</xdr:colOff>
      <xdr:row>25</xdr:row>
      <xdr:rowOff>0</xdr:rowOff>
    </xdr:to>
    <xdr:graphicFrame macro="">
      <xdr:nvGraphicFramePr>
        <xdr:cNvPr id="20" name="Chart 19">
          <a:extLst>
            <a:ext uri="{FF2B5EF4-FFF2-40B4-BE49-F238E27FC236}">
              <a16:creationId xmlns:a16="http://schemas.microsoft.com/office/drawing/2014/main" id="{079F4301-39CB-412B-9C3E-B718B9249C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8531</xdr:colOff>
      <xdr:row>19</xdr:row>
      <xdr:rowOff>9427</xdr:rowOff>
    </xdr:from>
    <xdr:to>
      <xdr:col>6</xdr:col>
      <xdr:colOff>303913</xdr:colOff>
      <xdr:row>25</xdr:row>
      <xdr:rowOff>0</xdr:rowOff>
    </xdr:to>
    <xdr:graphicFrame macro="">
      <xdr:nvGraphicFramePr>
        <xdr:cNvPr id="21" name="Chart 20">
          <a:extLst>
            <a:ext uri="{FF2B5EF4-FFF2-40B4-BE49-F238E27FC236}">
              <a16:creationId xmlns:a16="http://schemas.microsoft.com/office/drawing/2014/main" id="{CD3A82A5-3105-4140-AE29-357C17091D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6</xdr:col>
      <xdr:colOff>309283</xdr:colOff>
      <xdr:row>19</xdr:row>
      <xdr:rowOff>9427</xdr:rowOff>
    </xdr:from>
    <xdr:to>
      <xdr:col>7</xdr:col>
      <xdr:colOff>668878</xdr:colOff>
      <xdr:row>25</xdr:row>
      <xdr:rowOff>0</xdr:rowOff>
    </xdr:to>
    <xdr:graphicFrame macro="">
      <xdr:nvGraphicFramePr>
        <xdr:cNvPr id="23" name="Chart 22">
          <a:extLst>
            <a:ext uri="{FF2B5EF4-FFF2-40B4-BE49-F238E27FC236}">
              <a16:creationId xmlns:a16="http://schemas.microsoft.com/office/drawing/2014/main" id="{4E592964-5B36-4CCE-8AF0-D4E5470894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11</xdr:col>
      <xdr:colOff>169334</xdr:colOff>
      <xdr:row>10</xdr:row>
      <xdr:rowOff>76969</xdr:rowOff>
    </xdr:from>
    <xdr:to>
      <xdr:col>11</xdr:col>
      <xdr:colOff>1083734</xdr:colOff>
      <xdr:row>15</xdr:row>
      <xdr:rowOff>67733</xdr:rowOff>
    </xdr:to>
    <xdr:pic>
      <xdr:nvPicPr>
        <xdr:cNvPr id="10" name="Graphic 9" descr="Money">
          <a:hlinkClick xmlns:r="http://schemas.openxmlformats.org/officeDocument/2006/relationships" r:id="rId12"/>
          <a:extLst>
            <a:ext uri="{FF2B5EF4-FFF2-40B4-BE49-F238E27FC236}">
              <a16:creationId xmlns:a16="http://schemas.microsoft.com/office/drawing/2014/main" id="{876D398F-9C68-4B2B-BB7B-13C07B7D8E5B}"/>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2399819" y="1947333"/>
          <a:ext cx="914400" cy="914400"/>
        </a:xfrm>
        <a:prstGeom prst="rect">
          <a:avLst/>
        </a:prstGeom>
      </xdr:spPr>
    </xdr:pic>
    <xdr:clientData/>
  </xdr:twoCellAnchor>
  <xdr:twoCellAnchor editAs="oneCell">
    <xdr:from>
      <xdr:col>11</xdr:col>
      <xdr:colOff>169331</xdr:colOff>
      <xdr:row>18</xdr:row>
      <xdr:rowOff>15394</xdr:rowOff>
    </xdr:from>
    <xdr:to>
      <xdr:col>11</xdr:col>
      <xdr:colOff>1083731</xdr:colOff>
      <xdr:row>23</xdr:row>
      <xdr:rowOff>3390</xdr:rowOff>
    </xdr:to>
    <xdr:pic>
      <xdr:nvPicPr>
        <xdr:cNvPr id="13" name="Graphic 12" descr="Bar chart RTL">
          <a:hlinkClick xmlns:r="http://schemas.openxmlformats.org/officeDocument/2006/relationships" r:id="rId24"/>
          <a:extLst>
            <a:ext uri="{FF2B5EF4-FFF2-40B4-BE49-F238E27FC236}">
              <a16:creationId xmlns:a16="http://schemas.microsoft.com/office/drawing/2014/main" id="{DA12734E-BCFC-4D91-9D47-598ECE6BEAC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2399816" y="3363576"/>
          <a:ext cx="914400" cy="914400"/>
        </a:xfrm>
        <a:prstGeom prst="rect">
          <a:avLst/>
        </a:prstGeom>
      </xdr:spPr>
    </xdr:pic>
    <xdr:clientData/>
  </xdr:twoCellAnchor>
  <xdr:twoCellAnchor>
    <xdr:from>
      <xdr:col>7</xdr:col>
      <xdr:colOff>674248</xdr:colOff>
      <xdr:row>19</xdr:row>
      <xdr:rowOff>9427</xdr:rowOff>
    </xdr:from>
    <xdr:to>
      <xdr:col>8</xdr:col>
      <xdr:colOff>1063794</xdr:colOff>
      <xdr:row>25</xdr:row>
      <xdr:rowOff>0</xdr:rowOff>
    </xdr:to>
    <xdr:graphicFrame macro="">
      <xdr:nvGraphicFramePr>
        <xdr:cNvPr id="8" name="Chart 7">
          <a:extLst>
            <a:ext uri="{FF2B5EF4-FFF2-40B4-BE49-F238E27FC236}">
              <a16:creationId xmlns:a16="http://schemas.microsoft.com/office/drawing/2014/main" id="{631EFBB4-238B-4642-8BB4-89C263DD42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1069164</xdr:colOff>
      <xdr:row>19</xdr:row>
      <xdr:rowOff>9427</xdr:rowOff>
    </xdr:from>
    <xdr:to>
      <xdr:col>9</xdr:col>
      <xdr:colOff>615041</xdr:colOff>
      <xdr:row>25</xdr:row>
      <xdr:rowOff>10298</xdr:rowOff>
    </xdr:to>
    <xdr:graphicFrame macro="">
      <xdr:nvGraphicFramePr>
        <xdr:cNvPr id="18" name="Chart 17">
          <a:extLst>
            <a:ext uri="{FF2B5EF4-FFF2-40B4-BE49-F238E27FC236}">
              <a16:creationId xmlns:a16="http://schemas.microsoft.com/office/drawing/2014/main" id="{DEF5928B-6206-4D8F-BB1E-50BB7630EA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9</xdr:col>
      <xdr:colOff>620411</xdr:colOff>
      <xdr:row>19</xdr:row>
      <xdr:rowOff>9427</xdr:rowOff>
    </xdr:from>
    <xdr:to>
      <xdr:col>10</xdr:col>
      <xdr:colOff>97016</xdr:colOff>
      <xdr:row>25</xdr:row>
      <xdr:rowOff>10298</xdr:rowOff>
    </xdr:to>
    <xdr:graphicFrame macro="">
      <xdr:nvGraphicFramePr>
        <xdr:cNvPr id="22" name="Chart 21">
          <a:extLst>
            <a:ext uri="{FF2B5EF4-FFF2-40B4-BE49-F238E27FC236}">
              <a16:creationId xmlns:a16="http://schemas.microsoft.com/office/drawing/2014/main" id="{C85EB4B1-B4EE-421D-9810-3FD120D628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10</xdr:col>
      <xdr:colOff>102386</xdr:colOff>
      <xdr:row>19</xdr:row>
      <xdr:rowOff>9427</xdr:rowOff>
    </xdr:from>
    <xdr:to>
      <xdr:col>10</xdr:col>
      <xdr:colOff>1056810</xdr:colOff>
      <xdr:row>25</xdr:row>
      <xdr:rowOff>0</xdr:rowOff>
    </xdr:to>
    <xdr:graphicFrame macro="">
      <xdr:nvGraphicFramePr>
        <xdr:cNvPr id="24" name="Chart 23">
          <a:extLst>
            <a:ext uri="{FF2B5EF4-FFF2-40B4-BE49-F238E27FC236}">
              <a16:creationId xmlns:a16="http://schemas.microsoft.com/office/drawing/2014/main" id="{8FF69AD8-AD7A-4D2E-B74E-73A32D82BF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10</xdr:col>
      <xdr:colOff>1062182</xdr:colOff>
      <xdr:row>19</xdr:row>
      <xdr:rowOff>9427</xdr:rowOff>
    </xdr:from>
    <xdr:to>
      <xdr:col>11</xdr:col>
      <xdr:colOff>138545</xdr:colOff>
      <xdr:row>25</xdr:row>
      <xdr:rowOff>0</xdr:rowOff>
    </xdr:to>
    <xdr:graphicFrame macro="">
      <xdr:nvGraphicFramePr>
        <xdr:cNvPr id="25" name="Chart 24">
          <a:extLst>
            <a:ext uri="{FF2B5EF4-FFF2-40B4-BE49-F238E27FC236}">
              <a16:creationId xmlns:a16="http://schemas.microsoft.com/office/drawing/2014/main" id="{6A1F1CCE-9C91-43FC-8C19-6A40914F9F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wsDr>
</file>

<file path=xl/drawings/drawing30.xml><?xml version="1.0" encoding="utf-8"?>
<c:userShapes xmlns:c="http://schemas.openxmlformats.org/drawingml/2006/chart">
  <cdr:relSizeAnchor xmlns:cdr="http://schemas.openxmlformats.org/drawingml/2006/chartDrawing">
    <cdr:from>
      <cdr:x>0.3191</cdr:x>
      <cdr:y>0.28368</cdr:y>
    </cdr:from>
    <cdr:to>
      <cdr:x>0.70748</cdr:x>
      <cdr:y>0.64167</cdr:y>
    </cdr:to>
    <cdr:sp macro="" textlink="'HOUSE EXPENDITURE'!$G$9">
      <cdr:nvSpPr>
        <cdr:cNvPr id="2" name="TextBox 1">
          <a:extLst xmlns:a="http://schemas.openxmlformats.org/drawingml/2006/main">
            <a:ext uri="{FF2B5EF4-FFF2-40B4-BE49-F238E27FC236}">
              <a16:creationId xmlns:a16="http://schemas.microsoft.com/office/drawing/2014/main" id="{FB8CF7D3-1521-42DA-92EF-2C5883A78F95}"/>
            </a:ext>
          </a:extLst>
        </cdr:cNvPr>
        <cdr:cNvSpPr txBox="1"/>
      </cdr:nvSpPr>
      <cdr:spPr>
        <a:xfrm xmlns:a="http://schemas.openxmlformats.org/drawingml/2006/main">
          <a:off x="360718" y="298452"/>
          <a:ext cx="439029" cy="3766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30BE69B7-FCB5-4F92-99BF-5EFAE4F91912}" type="TxLink">
            <a:rPr lang="en-US" sz="1100" b="0" i="0" u="none" strike="noStrike">
              <a:solidFill>
                <a:srgbClr val="000000"/>
              </a:solidFill>
              <a:latin typeface="Calibri"/>
              <a:cs typeface="Calibri"/>
            </a:rPr>
            <a:pPr/>
            <a:t>78%</a:t>
          </a:fld>
          <a:endParaRPr lang="en-US" sz="1100"/>
        </a:p>
      </cdr:txBody>
    </cdr:sp>
  </cdr:relSizeAnchor>
  <cdr:relSizeAnchor xmlns:cdr="http://schemas.openxmlformats.org/drawingml/2006/chartDrawing">
    <cdr:from>
      <cdr:x>0.03993</cdr:x>
      <cdr:y>0.78849</cdr:y>
    </cdr:from>
    <cdr:to>
      <cdr:x>0.97957</cdr:x>
      <cdr:y>0.97139</cdr:y>
    </cdr:to>
    <cdr:sp macro="" textlink="'HOUSE EXPENDITURE'!$C$9">
      <cdr:nvSpPr>
        <cdr:cNvPr id="3" name="TextBox 2">
          <a:extLst xmlns:a="http://schemas.openxmlformats.org/drawingml/2006/main">
            <a:ext uri="{FF2B5EF4-FFF2-40B4-BE49-F238E27FC236}">
              <a16:creationId xmlns:a16="http://schemas.microsoft.com/office/drawing/2014/main" id="{DC005752-F2E6-4817-BDD9-F4B9B3372B14}"/>
            </a:ext>
          </a:extLst>
        </cdr:cNvPr>
        <cdr:cNvSpPr txBox="1"/>
      </cdr:nvSpPr>
      <cdr:spPr>
        <a:xfrm xmlns:a="http://schemas.openxmlformats.org/drawingml/2006/main">
          <a:off x="45142" y="829543"/>
          <a:ext cx="1062182" cy="19242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0DFF4F1E-8CF8-4596-A086-DB03EE853FFF}" type="TxLink">
            <a:rPr lang="en-US" sz="1100" b="0" i="0" u="none" strike="noStrike">
              <a:solidFill>
                <a:srgbClr val="000000"/>
              </a:solidFill>
              <a:latin typeface="Calibri"/>
              <a:cs typeface="Calibri"/>
            </a:rPr>
            <a:pPr/>
            <a:t>EASTERN</a:t>
          </a:fld>
          <a:endParaRPr lang="en-US" sz="1100"/>
        </a:p>
      </cdr:txBody>
    </cdr:sp>
  </cdr:relSizeAnchor>
</c:userShapes>
</file>

<file path=xl/drawings/drawing31.xml><?xml version="1.0" encoding="utf-8"?>
<c:userShapes xmlns:c="http://schemas.openxmlformats.org/drawingml/2006/chart">
  <cdr:relSizeAnchor xmlns:cdr="http://schemas.openxmlformats.org/drawingml/2006/chartDrawing">
    <cdr:from>
      <cdr:x>0.32414</cdr:x>
      <cdr:y>0.32233</cdr:y>
    </cdr:from>
    <cdr:to>
      <cdr:x>0.68613</cdr:x>
      <cdr:y>0.62295</cdr:y>
    </cdr:to>
    <cdr:sp macro="" textlink="'HOUSE EXPENDITURE'!$G$10">
      <cdr:nvSpPr>
        <cdr:cNvPr id="2" name="TextBox 1">
          <a:extLst xmlns:a="http://schemas.openxmlformats.org/drawingml/2006/main">
            <a:ext uri="{FF2B5EF4-FFF2-40B4-BE49-F238E27FC236}">
              <a16:creationId xmlns:a16="http://schemas.microsoft.com/office/drawing/2014/main" id="{569AD9E2-0F48-4690-A302-4C9161348463}"/>
            </a:ext>
          </a:extLst>
        </cdr:cNvPr>
        <cdr:cNvSpPr txBox="1"/>
      </cdr:nvSpPr>
      <cdr:spPr>
        <a:xfrm xmlns:a="http://schemas.openxmlformats.org/drawingml/2006/main">
          <a:off x="381748" y="344634"/>
          <a:ext cx="426323" cy="32141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B5484227-4CC7-4131-8D09-04EF84BE8C23}" type="TxLink">
            <a:rPr lang="en-US" sz="1100" b="0" i="0" u="none" strike="noStrike">
              <a:solidFill>
                <a:srgbClr val="000000"/>
              </a:solidFill>
              <a:latin typeface="Calibri"/>
              <a:cs typeface="Calibri"/>
            </a:rPr>
            <a:pPr/>
            <a:t>60%</a:t>
          </a:fld>
          <a:endParaRPr lang="en-US" sz="1100"/>
        </a:p>
      </cdr:txBody>
    </cdr:sp>
  </cdr:relSizeAnchor>
  <cdr:relSizeAnchor xmlns:cdr="http://schemas.openxmlformats.org/drawingml/2006/chartDrawing">
    <cdr:from>
      <cdr:x>0.05619</cdr:x>
      <cdr:y>0.74707</cdr:y>
    </cdr:from>
    <cdr:to>
      <cdr:x>0.94501</cdr:x>
      <cdr:y>0.97023</cdr:y>
    </cdr:to>
    <cdr:sp macro="" textlink="'HOUSE EXPENDITURE'!$C$10">
      <cdr:nvSpPr>
        <cdr:cNvPr id="3" name="TextBox 2">
          <a:extLst xmlns:a="http://schemas.openxmlformats.org/drawingml/2006/main">
            <a:ext uri="{FF2B5EF4-FFF2-40B4-BE49-F238E27FC236}">
              <a16:creationId xmlns:a16="http://schemas.microsoft.com/office/drawing/2014/main" id="{A044D7D4-5563-438D-86D7-82D100810533}"/>
            </a:ext>
          </a:extLst>
        </cdr:cNvPr>
        <cdr:cNvSpPr txBox="1"/>
      </cdr:nvSpPr>
      <cdr:spPr>
        <a:xfrm xmlns:a="http://schemas.openxmlformats.org/drawingml/2006/main">
          <a:off x="66173" y="798756"/>
          <a:ext cx="1046788" cy="23860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92025EA9-3944-4672-A5BF-690A9188E5D5}" type="TxLink">
            <a:rPr lang="en-US" sz="1100" b="0" i="0" u="none" strike="noStrike">
              <a:solidFill>
                <a:srgbClr val="000000"/>
              </a:solidFill>
              <a:latin typeface="Calibri"/>
              <a:cs typeface="Calibri"/>
            </a:rPr>
            <a:pPr/>
            <a:t>LONDON</a:t>
          </a:fld>
          <a:endParaRPr lang="en-US" sz="1100"/>
        </a:p>
      </cdr:txBody>
    </cdr:sp>
  </cdr:relSizeAnchor>
</c:userShapes>
</file>

<file path=xl/drawings/drawing32.xml><?xml version="1.0" encoding="utf-8"?>
<c:userShapes xmlns:c="http://schemas.openxmlformats.org/drawingml/2006/chart">
  <cdr:relSizeAnchor xmlns:cdr="http://schemas.openxmlformats.org/drawingml/2006/chartDrawing">
    <cdr:from>
      <cdr:x>0.35856</cdr:x>
      <cdr:y>0.28322</cdr:y>
    </cdr:from>
    <cdr:to>
      <cdr:x>0.71069</cdr:x>
      <cdr:y>0.6874</cdr:y>
    </cdr:to>
    <cdr:sp macro="" textlink="'HOUSE EXPENDITURE'!$G$11">
      <cdr:nvSpPr>
        <cdr:cNvPr id="2" name="TextBox 1">
          <a:extLst xmlns:a="http://schemas.openxmlformats.org/drawingml/2006/main">
            <a:ext uri="{FF2B5EF4-FFF2-40B4-BE49-F238E27FC236}">
              <a16:creationId xmlns:a16="http://schemas.microsoft.com/office/drawing/2014/main" id="{845CE244-6144-45C0-B24E-1B4C67C3D79A}"/>
            </a:ext>
          </a:extLst>
        </cdr:cNvPr>
        <cdr:cNvSpPr txBox="1"/>
      </cdr:nvSpPr>
      <cdr:spPr>
        <a:xfrm xmlns:a="http://schemas.openxmlformats.org/drawingml/2006/main">
          <a:off x="447836" y="298453"/>
          <a:ext cx="439805" cy="42591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048856F8-5B64-4F14-A6CD-B4FD18513F4D}" type="TxLink">
            <a:rPr lang="en-US" sz="1100" b="0" i="0" u="none" strike="noStrike">
              <a:solidFill>
                <a:srgbClr val="000000"/>
              </a:solidFill>
              <a:latin typeface="Calibri"/>
              <a:cs typeface="Calibri"/>
            </a:rPr>
            <a:pPr/>
            <a:t>76%</a:t>
          </a:fld>
          <a:endParaRPr lang="en-US" sz="1100"/>
        </a:p>
      </cdr:txBody>
    </cdr:sp>
  </cdr:relSizeAnchor>
  <cdr:relSizeAnchor xmlns:cdr="http://schemas.openxmlformats.org/drawingml/2006/chartDrawing">
    <cdr:from>
      <cdr:x>0.13054</cdr:x>
      <cdr:y>0.77429</cdr:y>
    </cdr:from>
    <cdr:to>
      <cdr:x>0.8947</cdr:x>
      <cdr:y>0.97179</cdr:y>
    </cdr:to>
    <cdr:sp macro="" textlink="'HOUSE EXPENDITURE'!$C$11">
      <cdr:nvSpPr>
        <cdr:cNvPr id="3" name="TextBox 2">
          <a:extLst xmlns:a="http://schemas.openxmlformats.org/drawingml/2006/main">
            <a:ext uri="{FF2B5EF4-FFF2-40B4-BE49-F238E27FC236}">
              <a16:creationId xmlns:a16="http://schemas.microsoft.com/office/drawing/2014/main" id="{CCA40B54-1095-4188-BFAD-0F709A1FE3DC}"/>
            </a:ext>
          </a:extLst>
        </cdr:cNvPr>
        <cdr:cNvSpPr txBox="1"/>
      </cdr:nvSpPr>
      <cdr:spPr>
        <a:xfrm xmlns:a="http://schemas.openxmlformats.org/drawingml/2006/main">
          <a:off x="163048" y="844937"/>
          <a:ext cx="954424" cy="21551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ADEBAACF-7605-4D47-891B-2390D55AA9C0}" type="TxLink">
            <a:rPr lang="en-US" sz="1100" b="0" i="0" u="none" strike="noStrike">
              <a:solidFill>
                <a:srgbClr val="000000"/>
              </a:solidFill>
              <a:latin typeface="Calibri"/>
              <a:cs typeface="Calibri"/>
            </a:rPr>
            <a:pPr/>
            <a:t>MIDLANDS</a:t>
          </a:fld>
          <a:endParaRPr lang="en-US" sz="1100"/>
        </a:p>
      </cdr:txBody>
    </cdr:sp>
  </cdr:relSizeAnchor>
</c:userShapes>
</file>

<file path=xl/drawings/drawing33.xml><?xml version="1.0" encoding="utf-8"?>
<c:userShapes xmlns:c="http://schemas.openxmlformats.org/drawingml/2006/chart">
  <cdr:relSizeAnchor xmlns:cdr="http://schemas.openxmlformats.org/drawingml/2006/chartDrawing">
    <cdr:from>
      <cdr:x>0.33129</cdr:x>
      <cdr:y>0.26905</cdr:y>
    </cdr:from>
    <cdr:to>
      <cdr:x>0.80567</cdr:x>
      <cdr:y>0.67657</cdr:y>
    </cdr:to>
    <cdr:sp macro="" textlink="'HOUSE EXPENDITURE'!$G$12">
      <cdr:nvSpPr>
        <cdr:cNvPr id="2" name="TextBox 1">
          <a:extLst xmlns:a="http://schemas.openxmlformats.org/drawingml/2006/main">
            <a:ext uri="{FF2B5EF4-FFF2-40B4-BE49-F238E27FC236}">
              <a16:creationId xmlns:a16="http://schemas.microsoft.com/office/drawing/2014/main" id="{6F13496C-BE2D-448B-BA52-354BD97CB1F8}"/>
            </a:ext>
          </a:extLst>
        </cdr:cNvPr>
        <cdr:cNvSpPr txBox="1"/>
      </cdr:nvSpPr>
      <cdr:spPr>
        <a:xfrm xmlns:a="http://schemas.openxmlformats.org/drawingml/2006/main">
          <a:off x="350297" y="283058"/>
          <a:ext cx="501604" cy="42873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124059E7-B032-4787-BF88-7BDF7B61E93B}" type="TxLink">
            <a:rPr lang="en-US" sz="1100" b="0" i="0" u="none" strike="noStrike">
              <a:solidFill>
                <a:srgbClr val="000000"/>
              </a:solidFill>
              <a:latin typeface="Calibri"/>
              <a:cs typeface="Calibri"/>
            </a:rPr>
            <a:pPr/>
            <a:t>71%</a:t>
          </a:fld>
          <a:endParaRPr lang="en-US" sz="1100"/>
        </a:p>
      </cdr:txBody>
    </cdr:sp>
  </cdr:relSizeAnchor>
  <cdr:relSizeAnchor xmlns:cdr="http://schemas.openxmlformats.org/drawingml/2006/chartDrawing">
    <cdr:from>
      <cdr:x>0.05467</cdr:x>
      <cdr:y>0.7884</cdr:y>
    </cdr:from>
    <cdr:to>
      <cdr:x>0.9573</cdr:x>
      <cdr:y>0.95063</cdr:y>
    </cdr:to>
    <cdr:sp macro="" textlink="'HOUSE EXPENDITURE'!$C$12">
      <cdr:nvSpPr>
        <cdr:cNvPr id="4" name="TextBox 3">
          <a:extLst xmlns:a="http://schemas.openxmlformats.org/drawingml/2006/main">
            <a:ext uri="{FF2B5EF4-FFF2-40B4-BE49-F238E27FC236}">
              <a16:creationId xmlns:a16="http://schemas.microsoft.com/office/drawing/2014/main" id="{251D19A1-FF96-4C57-87E9-A4A6CF53D1B7}"/>
            </a:ext>
          </a:extLst>
        </cdr:cNvPr>
        <cdr:cNvSpPr txBox="1"/>
      </cdr:nvSpPr>
      <cdr:spPr>
        <a:xfrm xmlns:a="http://schemas.openxmlformats.org/drawingml/2006/main">
          <a:off x="57812" y="860331"/>
          <a:ext cx="954424" cy="17703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EF9EFED3-228A-4B5B-9D46-A32B8CC60FC7}" type="TxLink">
            <a:rPr lang="en-US" sz="1100" b="0" i="0" u="none" strike="noStrike">
              <a:solidFill>
                <a:srgbClr val="000000"/>
              </a:solidFill>
              <a:latin typeface="Calibri"/>
              <a:cs typeface="Calibri"/>
            </a:rPr>
            <a:pPr/>
            <a:t>NORTH EAST</a:t>
          </a:fld>
          <a:endParaRPr lang="en-US" sz="1100"/>
        </a:p>
      </cdr:txBody>
    </cdr:sp>
  </cdr:relSizeAnchor>
</c:userShapes>
</file>

<file path=xl/drawings/drawing34.xml><?xml version="1.0" encoding="utf-8"?>
<c:userShapes xmlns:c="http://schemas.openxmlformats.org/drawingml/2006/chart">
  <cdr:relSizeAnchor xmlns:cdr="http://schemas.openxmlformats.org/drawingml/2006/chartDrawing">
    <cdr:from>
      <cdr:x>0.30751</cdr:x>
      <cdr:y>0.26432</cdr:y>
    </cdr:from>
    <cdr:to>
      <cdr:x>0.76119</cdr:x>
      <cdr:y>0.66556</cdr:y>
    </cdr:to>
    <cdr:sp macro="" textlink="'HOUSE EXPENDITURE'!$G$14">
      <cdr:nvSpPr>
        <cdr:cNvPr id="4" name="TextBox 3">
          <a:extLst xmlns:a="http://schemas.openxmlformats.org/drawingml/2006/main">
            <a:ext uri="{FF2B5EF4-FFF2-40B4-BE49-F238E27FC236}">
              <a16:creationId xmlns:a16="http://schemas.microsoft.com/office/drawing/2014/main" id="{89BA8018-3A35-4610-8C65-EC3972EA2319}"/>
            </a:ext>
          </a:extLst>
        </cdr:cNvPr>
        <cdr:cNvSpPr txBox="1"/>
      </cdr:nvSpPr>
      <cdr:spPr>
        <a:xfrm xmlns:a="http://schemas.openxmlformats.org/drawingml/2006/main">
          <a:off x="351998" y="283058"/>
          <a:ext cx="519325" cy="42968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07CBC839-6AFD-4B22-9C4D-4CE79E4E499B}" type="TxLink">
            <a:rPr lang="en-US" sz="1100" b="0" i="0" u="none" strike="noStrike">
              <a:solidFill>
                <a:srgbClr val="000000"/>
              </a:solidFill>
              <a:latin typeface="Calibri"/>
              <a:cs typeface="Calibri"/>
            </a:rPr>
            <a:pPr/>
            <a:t>82%</a:t>
          </a:fld>
          <a:endParaRPr lang="en-US" sz="1100"/>
        </a:p>
      </cdr:txBody>
    </cdr:sp>
  </cdr:relSizeAnchor>
  <cdr:relSizeAnchor xmlns:cdr="http://schemas.openxmlformats.org/drawingml/2006/chartDrawing">
    <cdr:from>
      <cdr:x>0.08561</cdr:x>
      <cdr:y>0.7869</cdr:y>
    </cdr:from>
    <cdr:to>
      <cdr:x>0.9194</cdr:x>
      <cdr:y>0.96448</cdr:y>
    </cdr:to>
    <cdr:sp macro="" textlink="'HOUSE EXPENDITURE'!$C$13">
      <cdr:nvSpPr>
        <cdr:cNvPr id="2" name="TextBox 1">
          <a:extLst xmlns:a="http://schemas.openxmlformats.org/drawingml/2006/main">
            <a:ext uri="{FF2B5EF4-FFF2-40B4-BE49-F238E27FC236}">
              <a16:creationId xmlns:a16="http://schemas.microsoft.com/office/drawing/2014/main" id="{2DE6D5CF-6ED8-492F-AAAC-09A62A7E4AE4}"/>
            </a:ext>
          </a:extLst>
        </cdr:cNvPr>
        <cdr:cNvSpPr txBox="1"/>
      </cdr:nvSpPr>
      <cdr:spPr>
        <a:xfrm xmlns:a="http://schemas.openxmlformats.org/drawingml/2006/main">
          <a:off x="97998" y="852635"/>
          <a:ext cx="954424" cy="19242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E757A5B7-B0B8-4A79-B4F8-C6DF156F3CF2}" type="TxLink">
            <a:rPr lang="en-US" sz="1100" b="0" i="0" u="none" strike="noStrike">
              <a:solidFill>
                <a:srgbClr val="000000"/>
              </a:solidFill>
              <a:latin typeface="Calibri"/>
              <a:cs typeface="Calibri"/>
            </a:rPr>
            <a:pPr/>
            <a:t>NORTH WEST and Merseyside</a:t>
          </a:fld>
          <a:endParaRPr lang="en-US" sz="1100"/>
        </a:p>
      </cdr:txBody>
    </cdr:sp>
  </cdr:relSizeAnchor>
</c:userShapes>
</file>

<file path=xl/drawings/drawing35.xml><?xml version="1.0" encoding="utf-8"?>
<c:userShapes xmlns:c="http://schemas.openxmlformats.org/drawingml/2006/chart">
  <cdr:relSizeAnchor xmlns:cdr="http://schemas.openxmlformats.org/drawingml/2006/chartDrawing">
    <cdr:from>
      <cdr:x>0.32824</cdr:x>
      <cdr:y>0.26902</cdr:y>
    </cdr:from>
    <cdr:to>
      <cdr:x>0.77465</cdr:x>
      <cdr:y>0.64374</cdr:y>
    </cdr:to>
    <cdr:sp macro="" textlink="'HOUSE EXPENDITURE'!$G$13">
      <cdr:nvSpPr>
        <cdr:cNvPr id="2" name="TextBox 1">
          <a:extLst xmlns:a="http://schemas.openxmlformats.org/drawingml/2006/main">
            <a:ext uri="{FF2B5EF4-FFF2-40B4-BE49-F238E27FC236}">
              <a16:creationId xmlns:a16="http://schemas.microsoft.com/office/drawing/2014/main" id="{5219A3C9-D7F5-4EE1-A786-5823A892CA73}"/>
            </a:ext>
          </a:extLst>
        </cdr:cNvPr>
        <cdr:cNvSpPr txBox="1"/>
      </cdr:nvSpPr>
      <cdr:spPr>
        <a:xfrm xmlns:a="http://schemas.openxmlformats.org/drawingml/2006/main">
          <a:off x="358759" y="283059"/>
          <a:ext cx="487910" cy="39427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5F61FF68-7A23-4F22-B7CF-7D7218C8A925}" type="TxLink">
            <a:rPr lang="en-US" sz="1100" b="0" i="0" u="none" strike="noStrike">
              <a:solidFill>
                <a:srgbClr val="000000"/>
              </a:solidFill>
              <a:latin typeface="Calibri"/>
              <a:cs typeface="Calibri"/>
            </a:rPr>
            <a:pPr/>
            <a:t>73%</a:t>
          </a:fld>
          <a:endParaRPr lang="en-US" sz="1100"/>
        </a:p>
      </cdr:txBody>
    </cdr:sp>
  </cdr:relSizeAnchor>
  <cdr:relSizeAnchor xmlns:cdr="http://schemas.openxmlformats.org/drawingml/2006/chartDrawing">
    <cdr:from>
      <cdr:x>0.0043</cdr:x>
      <cdr:y>0.73717</cdr:y>
    </cdr:from>
    <cdr:to>
      <cdr:x>1</cdr:x>
      <cdr:y>1</cdr:y>
    </cdr:to>
    <cdr:sp macro="" textlink="'HOUSE EXPENDITURE'!$C$14">
      <cdr:nvSpPr>
        <cdr:cNvPr id="3" name="TextBox 2">
          <a:extLst xmlns:a="http://schemas.openxmlformats.org/drawingml/2006/main">
            <a:ext uri="{FF2B5EF4-FFF2-40B4-BE49-F238E27FC236}">
              <a16:creationId xmlns:a16="http://schemas.microsoft.com/office/drawing/2014/main" id="{C49E2914-969D-4B0D-92F0-820F74729014}"/>
            </a:ext>
          </a:extLst>
        </cdr:cNvPr>
        <cdr:cNvSpPr txBox="1"/>
      </cdr:nvSpPr>
      <cdr:spPr>
        <a:xfrm xmlns:a="http://schemas.openxmlformats.org/drawingml/2006/main">
          <a:off x="5480" y="798756"/>
          <a:ext cx="1269218" cy="2847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6A07D0A-E2B5-423B-AC19-46AC9CC3C392}" type="TxLink">
            <a:rPr lang="en-US" sz="1100" b="0" i="0" u="none" strike="noStrike">
              <a:solidFill>
                <a:srgbClr val="000000"/>
              </a:solidFill>
              <a:latin typeface="Calibri"/>
              <a:cs typeface="Calibri"/>
            </a:rPr>
            <a:pPr/>
            <a:t>Northern Ireland</a:t>
          </a:fld>
          <a:endParaRPr lang="en-US" sz="1100"/>
        </a:p>
      </cdr:txBody>
    </cdr:sp>
  </cdr:relSizeAnchor>
</c:userShapes>
</file>

<file path=xl/drawings/drawing36.xml><?xml version="1.0" encoding="utf-8"?>
<c:userShapes xmlns:c="http://schemas.openxmlformats.org/drawingml/2006/chart">
  <cdr:relSizeAnchor xmlns:cdr="http://schemas.openxmlformats.org/drawingml/2006/chartDrawing">
    <cdr:from>
      <cdr:x>0.29043</cdr:x>
      <cdr:y>0.27776</cdr:y>
    </cdr:from>
    <cdr:to>
      <cdr:x>0.73333</cdr:x>
      <cdr:y>0.63235</cdr:y>
    </cdr:to>
    <cdr:sp macro="" textlink="'HOUSE EXPENDITURE'!$G$15">
      <cdr:nvSpPr>
        <cdr:cNvPr id="2" name="TextBox 1">
          <a:extLst xmlns:a="http://schemas.openxmlformats.org/drawingml/2006/main">
            <a:ext uri="{FF2B5EF4-FFF2-40B4-BE49-F238E27FC236}">
              <a16:creationId xmlns:a16="http://schemas.microsoft.com/office/drawing/2014/main" id="{9304BA4D-BED8-4D58-AC93-4192338E8C42}"/>
            </a:ext>
          </a:extLst>
        </cdr:cNvPr>
        <cdr:cNvSpPr txBox="1"/>
      </cdr:nvSpPr>
      <cdr:spPr>
        <a:xfrm xmlns:a="http://schemas.openxmlformats.org/drawingml/2006/main">
          <a:off x="301781" y="290755"/>
          <a:ext cx="460214" cy="37118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F21D440-89B4-41FC-B80F-1CBA28816C54}" type="TxLink">
            <a:rPr lang="en-US" sz="1100" b="0" i="0" u="none" strike="noStrike">
              <a:solidFill>
                <a:srgbClr val="000000"/>
              </a:solidFill>
              <a:latin typeface="Calibri"/>
              <a:cs typeface="Calibri"/>
            </a:rPr>
            <a:pPr/>
            <a:t>77%</a:t>
          </a:fld>
          <a:endParaRPr lang="en-US" sz="1100"/>
        </a:p>
      </cdr:txBody>
    </cdr:sp>
  </cdr:relSizeAnchor>
  <cdr:relSizeAnchor xmlns:cdr="http://schemas.openxmlformats.org/drawingml/2006/chartDrawing">
    <cdr:from>
      <cdr:x>0.08302</cdr:x>
      <cdr:y>0.72618</cdr:y>
    </cdr:from>
    <cdr:to>
      <cdr:x>0.9571</cdr:x>
      <cdr:y>0.95676</cdr:y>
    </cdr:to>
    <cdr:sp macro="" textlink="'HOUSE EXPENDITURE'!$C$15">
      <cdr:nvSpPr>
        <cdr:cNvPr id="3" name="TextBox 2">
          <a:extLst xmlns:a="http://schemas.openxmlformats.org/drawingml/2006/main">
            <a:ext uri="{FF2B5EF4-FFF2-40B4-BE49-F238E27FC236}">
              <a16:creationId xmlns:a16="http://schemas.microsoft.com/office/drawing/2014/main" id="{DF4B6A20-7B16-4CA0-A2F4-CD086F4331B6}"/>
            </a:ext>
          </a:extLst>
        </cdr:cNvPr>
        <cdr:cNvSpPr txBox="1"/>
      </cdr:nvSpPr>
      <cdr:spPr>
        <a:xfrm xmlns:a="http://schemas.openxmlformats.org/drawingml/2006/main">
          <a:off x="86266" y="775664"/>
          <a:ext cx="908242" cy="24630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B22F9A3E-A0CB-406D-9897-9D878E89FA9D}" type="TxLink">
            <a:rPr lang="en-US" sz="1100" b="0" i="0" u="none" strike="noStrike">
              <a:solidFill>
                <a:srgbClr val="000000"/>
              </a:solidFill>
              <a:latin typeface="Calibri"/>
              <a:cs typeface="Calibri"/>
            </a:rPr>
            <a:pPr/>
            <a:t>Scotland</a:t>
          </a:fld>
          <a:endParaRPr lang="en-US" sz="1100"/>
        </a:p>
      </cdr:txBody>
    </cdr:sp>
  </cdr:relSizeAnchor>
</c:userShapes>
</file>

<file path=xl/drawings/drawing37.xml><?xml version="1.0" encoding="utf-8"?>
<c:userShapes xmlns:c="http://schemas.openxmlformats.org/drawingml/2006/chart">
  <cdr:relSizeAnchor xmlns:cdr="http://schemas.openxmlformats.org/drawingml/2006/chartDrawing">
    <cdr:from>
      <cdr:x>0.26004</cdr:x>
      <cdr:y>0.27235</cdr:y>
    </cdr:from>
    <cdr:to>
      <cdr:x>0.81538</cdr:x>
      <cdr:y>0.64672</cdr:y>
    </cdr:to>
    <cdr:sp macro="" textlink="'HOUSE EXPENDITURE'!$G$17">
      <cdr:nvSpPr>
        <cdr:cNvPr id="2" name="TextBox 1">
          <a:extLst xmlns:a="http://schemas.openxmlformats.org/drawingml/2006/main">
            <a:ext uri="{FF2B5EF4-FFF2-40B4-BE49-F238E27FC236}">
              <a16:creationId xmlns:a16="http://schemas.microsoft.com/office/drawing/2014/main" id="{6B57B7FE-023F-4850-865A-B22F8E35ACAC}"/>
            </a:ext>
          </a:extLst>
        </cdr:cNvPr>
        <cdr:cNvSpPr txBox="1"/>
      </cdr:nvSpPr>
      <cdr:spPr>
        <a:xfrm xmlns:a="http://schemas.openxmlformats.org/drawingml/2006/main">
          <a:off x="260200" y="290755"/>
          <a:ext cx="555674" cy="39966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870FB565-630A-4200-BD37-F4345EA8EE7C}" type="TxLink">
            <a:rPr lang="en-US" sz="1100" b="0" i="0" u="none" strike="noStrike">
              <a:solidFill>
                <a:srgbClr val="000000"/>
              </a:solidFill>
              <a:latin typeface="Calibri"/>
              <a:cs typeface="Calibri"/>
            </a:rPr>
            <a:pPr/>
            <a:t>79%</a:t>
          </a:fld>
          <a:endParaRPr lang="en-US" sz="1100"/>
        </a:p>
      </cdr:txBody>
    </cdr:sp>
  </cdr:relSizeAnchor>
  <cdr:relSizeAnchor xmlns:cdr="http://schemas.openxmlformats.org/drawingml/2006/chartDrawing">
    <cdr:from>
      <cdr:x>0.07543</cdr:x>
      <cdr:y>0.76262</cdr:y>
    </cdr:from>
    <cdr:to>
      <cdr:x>0.96773</cdr:x>
      <cdr:y>0.95007</cdr:y>
    </cdr:to>
    <cdr:sp macro="" textlink="'HOUSE EXPENDITURE'!$C$16">
      <cdr:nvSpPr>
        <cdr:cNvPr id="3" name="TextBox 2">
          <a:extLst xmlns:a="http://schemas.openxmlformats.org/drawingml/2006/main">
            <a:ext uri="{FF2B5EF4-FFF2-40B4-BE49-F238E27FC236}">
              <a16:creationId xmlns:a16="http://schemas.microsoft.com/office/drawing/2014/main" id="{D6B98B0F-3186-4293-919F-9E83F06A50BA}"/>
            </a:ext>
          </a:extLst>
        </cdr:cNvPr>
        <cdr:cNvSpPr txBox="1"/>
      </cdr:nvSpPr>
      <cdr:spPr>
        <a:xfrm xmlns:a="http://schemas.openxmlformats.org/drawingml/2006/main">
          <a:off x="75471" y="814149"/>
          <a:ext cx="892849" cy="20012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C937652-9134-450A-8ED6-794E29E410DB}" type="TxLink">
            <a:rPr lang="en-US" sz="1100" b="0" i="0" u="none" strike="noStrike">
              <a:solidFill>
                <a:srgbClr val="000000"/>
              </a:solidFill>
              <a:latin typeface="Calibri"/>
              <a:cs typeface="Calibri"/>
            </a:rPr>
            <a:pPr/>
            <a:t>South East</a:t>
          </a:fld>
          <a:endParaRPr lang="en-US" sz="1100"/>
        </a:p>
      </cdr:txBody>
    </cdr:sp>
  </cdr:relSizeAnchor>
</c:userShapes>
</file>

<file path=xl/drawings/drawing38.xml><?xml version="1.0" encoding="utf-8"?>
<c:userShapes xmlns:c="http://schemas.openxmlformats.org/drawingml/2006/chart">
  <cdr:relSizeAnchor xmlns:cdr="http://schemas.openxmlformats.org/drawingml/2006/chartDrawing">
    <cdr:from>
      <cdr:x>0.29357</cdr:x>
      <cdr:y>0.25609</cdr:y>
    </cdr:from>
    <cdr:to>
      <cdr:x>0.95652</cdr:x>
      <cdr:y>0.46986</cdr:y>
    </cdr:to>
    <cdr:sp macro="" textlink="'HOUSE EXPENDITURE'!$G$18">
      <cdr:nvSpPr>
        <cdr:cNvPr id="2" name="TextBox 1">
          <a:extLst xmlns:a="http://schemas.openxmlformats.org/drawingml/2006/main">
            <a:ext uri="{FF2B5EF4-FFF2-40B4-BE49-F238E27FC236}">
              <a16:creationId xmlns:a16="http://schemas.microsoft.com/office/drawing/2014/main" id="{7D5FE8E3-630F-4671-9BB7-C4024EE0D93E}"/>
            </a:ext>
          </a:extLst>
        </cdr:cNvPr>
        <cdr:cNvSpPr txBox="1"/>
      </cdr:nvSpPr>
      <cdr:spPr>
        <a:xfrm xmlns:a="http://schemas.openxmlformats.org/drawingml/2006/main">
          <a:off x="280192" y="275361"/>
          <a:ext cx="632733" cy="22986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1A99F252-311A-4CBB-B353-4BEFB37FC608}" type="TxLink">
            <a:rPr lang="en-US" sz="1100" b="0" i="0" u="none" strike="noStrike">
              <a:solidFill>
                <a:srgbClr val="000000"/>
              </a:solidFill>
              <a:latin typeface="Calibri"/>
              <a:cs typeface="Calibri"/>
            </a:rPr>
            <a:pPr/>
            <a:t>78%</a:t>
          </a:fld>
          <a:endParaRPr lang="en-US" sz="1100"/>
        </a:p>
      </cdr:txBody>
    </cdr:sp>
  </cdr:relSizeAnchor>
  <cdr:relSizeAnchor xmlns:cdr="http://schemas.openxmlformats.org/drawingml/2006/chartDrawing">
    <cdr:from>
      <cdr:x>0.07583</cdr:x>
      <cdr:y>0.72853</cdr:y>
    </cdr:from>
    <cdr:to>
      <cdr:x>0.93873</cdr:x>
      <cdr:y>0.92896</cdr:y>
    </cdr:to>
    <cdr:sp macro="" textlink="'HOUSE EXPENDITURE'!$C$18">
      <cdr:nvSpPr>
        <cdr:cNvPr id="3" name="TextBox 2">
          <a:extLst xmlns:a="http://schemas.openxmlformats.org/drawingml/2006/main">
            <a:ext uri="{FF2B5EF4-FFF2-40B4-BE49-F238E27FC236}">
              <a16:creationId xmlns:a16="http://schemas.microsoft.com/office/drawing/2014/main" id="{46789898-D57B-4292-9510-80F8422CDD88}"/>
            </a:ext>
          </a:extLst>
        </cdr:cNvPr>
        <cdr:cNvSpPr txBox="1"/>
      </cdr:nvSpPr>
      <cdr:spPr>
        <a:xfrm xmlns:a="http://schemas.openxmlformats.org/drawingml/2006/main">
          <a:off x="72373" y="783361"/>
          <a:ext cx="823576" cy="21551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1FA7DDB7-03D7-4FD4-BF3B-8CE54037F642}" type="TxLink">
            <a:rPr lang="en-US" sz="1100" b="0" i="0" u="none" strike="noStrike">
              <a:solidFill>
                <a:srgbClr val="000000"/>
              </a:solidFill>
              <a:latin typeface="Calibri"/>
              <a:cs typeface="Calibri"/>
            </a:rPr>
            <a:pPr/>
            <a:t>Wales</a:t>
          </a:fld>
          <a:endParaRPr lang="en-US" sz="1100"/>
        </a:p>
      </cdr:txBody>
    </cdr:sp>
  </cdr:relSizeAnchor>
</c:userShapes>
</file>

<file path=xl/drawings/drawing39.xml><?xml version="1.0" encoding="utf-8"?>
<c:userShapes xmlns:c="http://schemas.openxmlformats.org/drawingml/2006/chart">
  <cdr:relSizeAnchor xmlns:cdr="http://schemas.openxmlformats.org/drawingml/2006/chartDrawing">
    <cdr:from>
      <cdr:x>0.37288</cdr:x>
      <cdr:y>0.41007</cdr:y>
    </cdr:from>
    <cdr:to>
      <cdr:x>0.71186</cdr:x>
      <cdr:y>0.58993</cdr:y>
    </cdr:to>
    <cdr:sp macro="" textlink="">
      <cdr:nvSpPr>
        <cdr:cNvPr id="2" name="TextBox 1">
          <a:extLst xmlns:a="http://schemas.openxmlformats.org/drawingml/2006/main">
            <a:ext uri="{FF2B5EF4-FFF2-40B4-BE49-F238E27FC236}">
              <a16:creationId xmlns:a16="http://schemas.microsoft.com/office/drawing/2014/main" id="{BD8DB5A6-D611-4149-B376-E21BA56AF457}"/>
            </a:ext>
          </a:extLst>
        </cdr:cNvPr>
        <cdr:cNvSpPr txBox="1"/>
      </cdr:nvSpPr>
      <cdr:spPr>
        <a:xfrm xmlns:a="http://schemas.openxmlformats.org/drawingml/2006/main">
          <a:off x="338667" y="438727"/>
          <a:ext cx="307878" cy="19242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0.31356</cdr:x>
      <cdr:y>0.41727</cdr:y>
    </cdr:from>
    <cdr:to>
      <cdr:x>0.83898</cdr:x>
      <cdr:y>0.64029</cdr:y>
    </cdr:to>
    <cdr:sp macro="" textlink="">
      <cdr:nvSpPr>
        <cdr:cNvPr id="3" name="TextBox 2">
          <a:extLst xmlns:a="http://schemas.openxmlformats.org/drawingml/2006/main">
            <a:ext uri="{FF2B5EF4-FFF2-40B4-BE49-F238E27FC236}">
              <a16:creationId xmlns:a16="http://schemas.microsoft.com/office/drawing/2014/main" id="{F4F9861B-B7F1-437D-8E71-530367A73983}"/>
            </a:ext>
          </a:extLst>
        </cdr:cNvPr>
        <cdr:cNvSpPr txBox="1"/>
      </cdr:nvSpPr>
      <cdr:spPr>
        <a:xfrm xmlns:a="http://schemas.openxmlformats.org/drawingml/2006/main">
          <a:off x="284788" y="446424"/>
          <a:ext cx="477212" cy="23860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0.26271</cdr:x>
      <cdr:y>0.23579</cdr:y>
    </cdr:from>
    <cdr:to>
      <cdr:x>0.73729</cdr:x>
      <cdr:y>0.64748</cdr:y>
    </cdr:to>
    <cdr:sp macro="" textlink="'HOUSE EXPENDITURE'!$G$19">
      <cdr:nvSpPr>
        <cdr:cNvPr id="4" name="TextBox 3">
          <a:extLst xmlns:a="http://schemas.openxmlformats.org/drawingml/2006/main">
            <a:ext uri="{FF2B5EF4-FFF2-40B4-BE49-F238E27FC236}">
              <a16:creationId xmlns:a16="http://schemas.microsoft.com/office/drawing/2014/main" id="{9C979811-06F3-4EC0-B87A-3BABB36B521E}"/>
            </a:ext>
          </a:extLst>
        </cdr:cNvPr>
        <cdr:cNvSpPr txBox="1"/>
      </cdr:nvSpPr>
      <cdr:spPr>
        <a:xfrm xmlns:a="http://schemas.openxmlformats.org/drawingml/2006/main">
          <a:off x="238606" y="252270"/>
          <a:ext cx="431032" cy="44045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E6FAC90A-8331-499C-95B0-F73EAA9FBA63}" type="TxLink">
            <a:rPr lang="en-US" sz="1100" b="0" i="0" u="none" strike="noStrike">
              <a:solidFill>
                <a:srgbClr val="000000"/>
              </a:solidFill>
              <a:latin typeface="Calibri"/>
              <a:cs typeface="Calibri"/>
            </a:rPr>
            <a:pPr/>
            <a:t>80%</a:t>
          </a:fld>
          <a:endParaRPr lang="en-US" sz="1100"/>
        </a:p>
      </cdr:txBody>
    </cdr:sp>
  </cdr:relSizeAnchor>
  <cdr:relSizeAnchor xmlns:cdr="http://schemas.openxmlformats.org/drawingml/2006/chartDrawing">
    <cdr:from>
      <cdr:x>0.08475</cdr:x>
      <cdr:y>0.69622</cdr:y>
    </cdr:from>
    <cdr:to>
      <cdr:x>0.94915</cdr:x>
      <cdr:y>0.94802</cdr:y>
    </cdr:to>
    <cdr:sp macro="" textlink="'HOUSE EXPENDITURE'!$C$19">
      <cdr:nvSpPr>
        <cdr:cNvPr id="5" name="TextBox 4">
          <a:extLst xmlns:a="http://schemas.openxmlformats.org/drawingml/2006/main">
            <a:ext uri="{FF2B5EF4-FFF2-40B4-BE49-F238E27FC236}">
              <a16:creationId xmlns:a16="http://schemas.microsoft.com/office/drawing/2014/main" id="{E91C7B7B-0D52-4071-8145-DC76C4E45E4F}"/>
            </a:ext>
          </a:extLst>
        </cdr:cNvPr>
        <cdr:cNvSpPr txBox="1"/>
      </cdr:nvSpPr>
      <cdr:spPr>
        <a:xfrm xmlns:a="http://schemas.openxmlformats.org/drawingml/2006/main">
          <a:off x="76970" y="744876"/>
          <a:ext cx="785090" cy="26939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8B70A56-C2E4-474E-B599-B9DEFED95158}" type="TxLink">
            <a:rPr lang="en-US" sz="1100" b="0" i="0" u="none" strike="noStrike">
              <a:solidFill>
                <a:srgbClr val="000000"/>
              </a:solidFill>
              <a:latin typeface="Calibri"/>
              <a:cs typeface="Calibri"/>
            </a:rPr>
            <a:pPr/>
            <a:t>Yorkshire and the Humber</a:t>
          </a:fld>
          <a:endParaRPr lang="en-US" sz="1100"/>
        </a:p>
      </cdr:txBody>
    </cdr:sp>
  </cdr:relSizeAnchor>
</c:userShapes>
</file>

<file path=xl/drawings/drawing40.xml><?xml version="1.0" encoding="utf-8"?>
<xdr:wsDr xmlns:xdr="http://schemas.openxmlformats.org/drawingml/2006/spreadsheetDrawing" xmlns:a="http://schemas.openxmlformats.org/drawingml/2006/main">
  <xdr:twoCellAnchor>
    <xdr:from>
      <xdr:col>11</xdr:col>
      <xdr:colOff>1471475</xdr:colOff>
      <xdr:row>5</xdr:row>
      <xdr:rowOff>75512</xdr:rowOff>
    </xdr:from>
    <xdr:to>
      <xdr:col>13</xdr:col>
      <xdr:colOff>517259</xdr:colOff>
      <xdr:row>39</xdr:row>
      <xdr:rowOff>54919</xdr:rowOff>
    </xdr:to>
    <xdr:sp macro="" textlink="">
      <xdr:nvSpPr>
        <xdr:cNvPr id="7" name="Rectangle 6">
          <a:extLst>
            <a:ext uri="{FF2B5EF4-FFF2-40B4-BE49-F238E27FC236}">
              <a16:creationId xmlns:a16="http://schemas.microsoft.com/office/drawing/2014/main" id="{1A334B02-C873-4A23-B58F-B6D3324F693B}"/>
            </a:ext>
          </a:extLst>
        </xdr:cNvPr>
        <xdr:cNvSpPr/>
      </xdr:nvSpPr>
      <xdr:spPr>
        <a:xfrm>
          <a:off x="12966789" y="866541"/>
          <a:ext cx="1941384" cy="619877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15240</xdr:colOff>
      <xdr:row>0</xdr:row>
      <xdr:rowOff>7620</xdr:rowOff>
    </xdr:from>
    <xdr:to>
      <xdr:col>15</xdr:col>
      <xdr:colOff>223024</xdr:colOff>
      <xdr:row>4</xdr:row>
      <xdr:rowOff>0</xdr:rowOff>
    </xdr:to>
    <xdr:sp macro="" textlink="">
      <xdr:nvSpPr>
        <xdr:cNvPr id="3" name="Rectangle 2">
          <a:extLst>
            <a:ext uri="{FF2B5EF4-FFF2-40B4-BE49-F238E27FC236}">
              <a16:creationId xmlns:a16="http://schemas.microsoft.com/office/drawing/2014/main" id="{43C190DF-6D36-4734-9593-3C060F89274B}"/>
            </a:ext>
          </a:extLst>
        </xdr:cNvPr>
        <xdr:cNvSpPr/>
      </xdr:nvSpPr>
      <xdr:spPr>
        <a:xfrm>
          <a:off x="15240" y="7620"/>
          <a:ext cx="16265540" cy="735795"/>
        </a:xfrm>
        <a:prstGeom prst="rect">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US" sz="4000">
              <a:latin typeface="Algerian" panose="04020705040A02060702" pitchFamily="82" charset="0"/>
            </a:rPr>
            <a:t>                           </a:t>
          </a:r>
          <a:r>
            <a:rPr lang="en-US" sz="4000">
              <a:effectLst>
                <a:glow>
                  <a:schemeClr val="accent1">
                    <a:alpha val="40000"/>
                  </a:schemeClr>
                </a:glow>
                <a:outerShdw blurRad="76200" dist="127000" dir="6120000" algn="ctr" rotWithShape="0">
                  <a:srgbClr val="000000">
                    <a:alpha val="43137"/>
                  </a:srgbClr>
                </a:outerShdw>
              </a:effectLst>
              <a:latin typeface="Algerian" panose="04020705040A02060702" pitchFamily="82" charset="0"/>
            </a:rPr>
            <a:t>Total SAVING</a:t>
          </a:r>
          <a:r>
            <a:rPr lang="en-US" sz="4000" baseline="0">
              <a:effectLst>
                <a:glow>
                  <a:schemeClr val="accent1">
                    <a:alpha val="40000"/>
                  </a:schemeClr>
                </a:glow>
                <a:outerShdw blurRad="76200" dist="127000" dir="6120000" algn="ctr" rotWithShape="0">
                  <a:srgbClr val="000000">
                    <a:alpha val="43137"/>
                  </a:srgbClr>
                </a:outerShdw>
              </a:effectLst>
              <a:latin typeface="Algerian" panose="04020705040A02060702" pitchFamily="82" charset="0"/>
            </a:rPr>
            <a:t> OF mALE AND FEMALE</a:t>
          </a:r>
          <a:r>
            <a:rPr lang="en-US" sz="4000">
              <a:effectLst>
                <a:glow>
                  <a:schemeClr val="accent1">
                    <a:alpha val="40000"/>
                  </a:schemeClr>
                </a:glow>
                <a:outerShdw blurRad="76200" dist="127000" dir="6120000" algn="ctr" rotWithShape="0">
                  <a:srgbClr val="000000">
                    <a:alpha val="43137"/>
                  </a:srgbClr>
                </a:outerShdw>
              </a:effectLst>
              <a:latin typeface="Algerian" panose="04020705040A02060702" pitchFamily="82" charset="0"/>
            </a:rPr>
            <a:t> </a:t>
          </a:r>
          <a:endParaRPr lang="en-US" sz="1100">
            <a:effectLst>
              <a:glow>
                <a:schemeClr val="accent1">
                  <a:alpha val="40000"/>
                </a:schemeClr>
              </a:glow>
              <a:outerShdw blurRad="76200" dist="127000" dir="6120000" algn="ctr" rotWithShape="0">
                <a:srgbClr val="000000">
                  <a:alpha val="43137"/>
                </a:srgbClr>
              </a:outerShdw>
            </a:effectLst>
            <a:latin typeface="Algerian" panose="04020705040A02060702" pitchFamily="82" charset="0"/>
          </a:endParaRPr>
        </a:p>
      </xdr:txBody>
    </xdr:sp>
    <xdr:clientData/>
  </xdr:twoCellAnchor>
  <xdr:twoCellAnchor editAs="oneCell">
    <xdr:from>
      <xdr:col>11</xdr:col>
      <xdr:colOff>1607472</xdr:colOff>
      <xdr:row>6</xdr:row>
      <xdr:rowOff>8170</xdr:rowOff>
    </xdr:from>
    <xdr:to>
      <xdr:col>13</xdr:col>
      <xdr:colOff>419668</xdr:colOff>
      <xdr:row>11</xdr:row>
      <xdr:rowOff>9850</xdr:rowOff>
    </xdr:to>
    <mc:AlternateContent xmlns:mc="http://schemas.openxmlformats.org/markup-compatibility/2006" xmlns:a14="http://schemas.microsoft.com/office/drawing/2010/main">
      <mc:Choice Requires="a14">
        <xdr:graphicFrame macro="">
          <xdr:nvGraphicFramePr>
            <xdr:cNvPr id="4" name="Gender">
              <a:extLst>
                <a:ext uri="{FF2B5EF4-FFF2-40B4-BE49-F238E27FC236}">
                  <a16:creationId xmlns:a16="http://schemas.microsoft.com/office/drawing/2014/main" id="{65DA72CF-DC77-49DD-A53A-345A7515ADB2}"/>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3093916" y="977133"/>
              <a:ext cx="1709678" cy="9137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1607472</xdr:colOff>
      <xdr:row>11</xdr:row>
      <xdr:rowOff>170545</xdr:rowOff>
    </xdr:from>
    <xdr:to>
      <xdr:col>13</xdr:col>
      <xdr:colOff>390732</xdr:colOff>
      <xdr:row>30</xdr:row>
      <xdr:rowOff>10196</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D5FA157F-608E-40AD-A732-2C730DA8DF6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093916" y="2042619"/>
              <a:ext cx="1680742" cy="3282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1607472</xdr:colOff>
      <xdr:row>30</xdr:row>
      <xdr:rowOff>170892</xdr:rowOff>
    </xdr:from>
    <xdr:to>
      <xdr:col>13</xdr:col>
      <xdr:colOff>397607</xdr:colOff>
      <xdr:row>39</xdr:row>
      <xdr:rowOff>1</xdr:rowOff>
    </xdr:to>
    <mc:AlternateContent xmlns:mc="http://schemas.openxmlformats.org/markup-compatibility/2006" xmlns:a14="http://schemas.microsoft.com/office/drawing/2010/main">
      <mc:Choice Requires="a14">
        <xdr:graphicFrame macro="">
          <xdr:nvGraphicFramePr>
            <xdr:cNvPr id="6" name="Economic Position">
              <a:extLst>
                <a:ext uri="{FF2B5EF4-FFF2-40B4-BE49-F238E27FC236}">
                  <a16:creationId xmlns:a16="http://schemas.microsoft.com/office/drawing/2014/main" id="{AB816296-11D2-490D-94D6-34A8AB53E922}"/>
                </a:ext>
              </a:extLst>
            </xdr:cNvPr>
            <xdr:cNvGraphicFramePr/>
          </xdr:nvGraphicFramePr>
          <xdr:xfrm>
            <a:off x="0" y="0"/>
            <a:ext cx="0" cy="0"/>
          </xdr:xfrm>
          <a:graphic>
            <a:graphicData uri="http://schemas.microsoft.com/office/drawing/2010/slicer">
              <sle:slicer xmlns:sle="http://schemas.microsoft.com/office/drawing/2010/slicer" name="Economic Position"/>
            </a:graphicData>
          </a:graphic>
        </xdr:graphicFrame>
      </mc:Choice>
      <mc:Fallback xmlns="">
        <xdr:sp macro="" textlink="">
          <xdr:nvSpPr>
            <xdr:cNvPr id="0" name=""/>
            <xdr:cNvSpPr>
              <a:spLocks noTextEdit="1"/>
            </xdr:cNvSpPr>
          </xdr:nvSpPr>
          <xdr:spPr>
            <a:xfrm>
              <a:off x="13093916" y="5476670"/>
              <a:ext cx="1687617" cy="14471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8106</xdr:colOff>
      <xdr:row>3</xdr:row>
      <xdr:rowOff>173620</xdr:rowOff>
    </xdr:from>
    <xdr:to>
      <xdr:col>0</xdr:col>
      <xdr:colOff>1021404</xdr:colOff>
      <xdr:row>74</xdr:row>
      <xdr:rowOff>23812</xdr:rowOff>
    </xdr:to>
    <xdr:sp macro="" textlink="">
      <xdr:nvSpPr>
        <xdr:cNvPr id="9" name="Rectangle 8">
          <a:extLst>
            <a:ext uri="{FF2B5EF4-FFF2-40B4-BE49-F238E27FC236}">
              <a16:creationId xmlns:a16="http://schemas.microsoft.com/office/drawing/2014/main" id="{7FA9F40F-A85E-4BE9-BCA8-F25F2B0B5FDC}"/>
            </a:ext>
          </a:extLst>
        </xdr:cNvPr>
        <xdr:cNvSpPr/>
      </xdr:nvSpPr>
      <xdr:spPr>
        <a:xfrm>
          <a:off x="8106" y="745120"/>
          <a:ext cx="1013298" cy="13232817"/>
        </a:xfrm>
        <a:prstGeom prst="rect">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31</xdr:row>
      <xdr:rowOff>170234</xdr:rowOff>
    </xdr:from>
    <xdr:to>
      <xdr:col>0</xdr:col>
      <xdr:colOff>914400</xdr:colOff>
      <xdr:row>36</xdr:row>
      <xdr:rowOff>155530</xdr:rowOff>
    </xdr:to>
    <xdr:pic>
      <xdr:nvPicPr>
        <xdr:cNvPr id="11" name="Graphic 10" descr="Pie chart">
          <a:hlinkClick xmlns:r="http://schemas.openxmlformats.org/officeDocument/2006/relationships" r:id="rId1"/>
          <a:extLst>
            <a:ext uri="{FF2B5EF4-FFF2-40B4-BE49-F238E27FC236}">
              <a16:creationId xmlns:a16="http://schemas.microsoft.com/office/drawing/2014/main" id="{9BA7311F-C58D-47F3-BF78-958B99D1463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5706894"/>
          <a:ext cx="914400" cy="914400"/>
        </a:xfrm>
        <a:prstGeom prst="rect">
          <a:avLst/>
        </a:prstGeom>
      </xdr:spPr>
    </xdr:pic>
    <xdr:clientData/>
  </xdr:twoCellAnchor>
  <xdr:twoCellAnchor editAs="oneCell">
    <xdr:from>
      <xdr:col>0</xdr:col>
      <xdr:colOff>8106</xdr:colOff>
      <xdr:row>22</xdr:row>
      <xdr:rowOff>32426</xdr:rowOff>
    </xdr:from>
    <xdr:to>
      <xdr:col>0</xdr:col>
      <xdr:colOff>922506</xdr:colOff>
      <xdr:row>26</xdr:row>
      <xdr:rowOff>184240</xdr:rowOff>
    </xdr:to>
    <xdr:pic>
      <xdr:nvPicPr>
        <xdr:cNvPr id="13" name="Graphic 12" descr="Database">
          <a:hlinkClick xmlns:r="http://schemas.openxmlformats.org/officeDocument/2006/relationships" r:id="rId4"/>
          <a:extLst>
            <a:ext uri="{FF2B5EF4-FFF2-40B4-BE49-F238E27FC236}">
              <a16:creationId xmlns:a16="http://schemas.microsoft.com/office/drawing/2014/main" id="{FF0020BA-AC6A-4361-B4E2-A4B3DBA1876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106" y="3891064"/>
          <a:ext cx="914400" cy="914400"/>
        </a:xfrm>
        <a:prstGeom prst="rect">
          <a:avLst/>
        </a:prstGeom>
      </xdr:spPr>
    </xdr:pic>
    <xdr:clientData/>
  </xdr:twoCellAnchor>
  <xdr:twoCellAnchor editAs="oneCell">
    <xdr:from>
      <xdr:col>0</xdr:col>
      <xdr:colOff>0</xdr:colOff>
      <xdr:row>12</xdr:row>
      <xdr:rowOff>145915</xdr:rowOff>
    </xdr:from>
    <xdr:to>
      <xdr:col>0</xdr:col>
      <xdr:colOff>914400</xdr:colOff>
      <xdr:row>17</xdr:row>
      <xdr:rowOff>134341</xdr:rowOff>
    </xdr:to>
    <xdr:pic>
      <xdr:nvPicPr>
        <xdr:cNvPr id="15" name="Graphic 14" descr="House">
          <a:hlinkClick xmlns:r="http://schemas.openxmlformats.org/officeDocument/2006/relationships" r:id="rId7"/>
          <a:extLst>
            <a:ext uri="{FF2B5EF4-FFF2-40B4-BE49-F238E27FC236}">
              <a16:creationId xmlns:a16="http://schemas.microsoft.com/office/drawing/2014/main" id="{A30FB140-B6CF-4DD5-97D2-DE26F93E774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0" y="2140085"/>
          <a:ext cx="914400" cy="914400"/>
        </a:xfrm>
        <a:prstGeom prst="rect">
          <a:avLst/>
        </a:prstGeom>
      </xdr:spPr>
    </xdr:pic>
    <xdr:clientData/>
  </xdr:twoCellAnchor>
  <xdr:twoCellAnchor editAs="oneCell">
    <xdr:from>
      <xdr:col>0</xdr:col>
      <xdr:colOff>998112</xdr:colOff>
      <xdr:row>0</xdr:row>
      <xdr:rowOff>44351</xdr:rowOff>
    </xdr:from>
    <xdr:to>
      <xdr:col>1</xdr:col>
      <xdr:colOff>1490828</xdr:colOff>
      <xdr:row>3</xdr:row>
      <xdr:rowOff>156411</xdr:rowOff>
    </xdr:to>
    <xdr:pic>
      <xdr:nvPicPr>
        <xdr:cNvPr id="8" name="Graphic 7" descr="Arrow Straight">
          <a:hlinkClick xmlns:r="http://schemas.openxmlformats.org/officeDocument/2006/relationships" r:id="rId10"/>
          <a:extLst>
            <a:ext uri="{FF2B5EF4-FFF2-40B4-BE49-F238E27FC236}">
              <a16:creationId xmlns:a16="http://schemas.microsoft.com/office/drawing/2014/main" id="{6A4DE0CE-88E1-4E73-B839-335DFA8F4C8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98112" y="44351"/>
          <a:ext cx="1812801" cy="659412"/>
        </a:xfrm>
        <a:prstGeom prst="rect">
          <a:avLst/>
        </a:prstGeom>
      </xdr:spPr>
    </xdr:pic>
    <xdr:clientData/>
  </xdr:twoCellAnchor>
  <xdr:twoCellAnchor editAs="oneCell">
    <xdr:from>
      <xdr:col>11</xdr:col>
      <xdr:colOff>1389529</xdr:colOff>
      <xdr:row>0</xdr:row>
      <xdr:rowOff>67235</xdr:rowOff>
    </xdr:from>
    <xdr:to>
      <xdr:col>13</xdr:col>
      <xdr:colOff>440028</xdr:colOff>
      <xdr:row>4</xdr:row>
      <xdr:rowOff>11206</xdr:rowOff>
    </xdr:to>
    <xdr:pic>
      <xdr:nvPicPr>
        <xdr:cNvPr id="12" name="Graphic 11" descr="Arrow Slight curve">
          <a:hlinkClick xmlns:r="http://schemas.openxmlformats.org/officeDocument/2006/relationships" r:id="rId13"/>
          <a:extLst>
            <a:ext uri="{FF2B5EF4-FFF2-40B4-BE49-F238E27FC236}">
              <a16:creationId xmlns:a16="http://schemas.microsoft.com/office/drawing/2014/main" id="{03250E8F-4796-43DE-AD92-6AFD67AC3A7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2916121" y="67235"/>
          <a:ext cx="1948245" cy="673774"/>
        </a:xfrm>
        <a:prstGeom prst="rect">
          <a:avLst/>
        </a:prstGeom>
      </xdr:spPr>
    </xdr:pic>
    <xdr:clientData/>
  </xdr:twoCellAnchor>
  <xdr:twoCellAnchor>
    <xdr:from>
      <xdr:col>5</xdr:col>
      <xdr:colOff>326112</xdr:colOff>
      <xdr:row>5</xdr:row>
      <xdr:rowOff>104249</xdr:rowOff>
    </xdr:from>
    <xdr:to>
      <xdr:col>11</xdr:col>
      <xdr:colOff>1107404</xdr:colOff>
      <xdr:row>21</xdr:row>
      <xdr:rowOff>15775</xdr:rowOff>
    </xdr:to>
    <xdr:graphicFrame macro="">
      <xdr:nvGraphicFramePr>
        <xdr:cNvPr id="10" name="Chart 9">
          <a:extLst>
            <a:ext uri="{FF2B5EF4-FFF2-40B4-BE49-F238E27FC236}">
              <a16:creationId xmlns:a16="http://schemas.microsoft.com/office/drawing/2014/main" id="{10F3D074-A7E0-4074-B33E-99CC9B0ECA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xdr:col>
      <xdr:colOff>316822</xdr:colOff>
      <xdr:row>22</xdr:row>
      <xdr:rowOff>182994</xdr:rowOff>
    </xdr:from>
    <xdr:to>
      <xdr:col>11</xdr:col>
      <xdr:colOff>1098112</xdr:colOff>
      <xdr:row>40</xdr:row>
      <xdr:rowOff>55757</xdr:rowOff>
    </xdr:to>
    <xdr:graphicFrame macro="">
      <xdr:nvGraphicFramePr>
        <xdr:cNvPr id="14" name="Chart 13">
          <a:extLst>
            <a:ext uri="{FF2B5EF4-FFF2-40B4-BE49-F238E27FC236}">
              <a16:creationId xmlns:a16="http://schemas.microsoft.com/office/drawing/2014/main" id="{F52968AE-42B7-4D12-895E-D1B103CFAD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5</xdr:col>
      <xdr:colOff>335052</xdr:colOff>
      <xdr:row>42</xdr:row>
      <xdr:rowOff>105110</xdr:rowOff>
    </xdr:from>
    <xdr:to>
      <xdr:col>11</xdr:col>
      <xdr:colOff>1125989</xdr:colOff>
      <xdr:row>60</xdr:row>
      <xdr:rowOff>18587</xdr:rowOff>
    </xdr:to>
    <xdr:graphicFrame macro="">
      <xdr:nvGraphicFramePr>
        <xdr:cNvPr id="16" name="Chart 15">
          <a:extLst>
            <a:ext uri="{FF2B5EF4-FFF2-40B4-BE49-F238E27FC236}">
              <a16:creationId xmlns:a16="http://schemas.microsoft.com/office/drawing/2014/main" id="{3914D36E-94EB-48DF-9F46-2CD534327E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13</xdr:col>
      <xdr:colOff>794814</xdr:colOff>
      <xdr:row>3</xdr:row>
      <xdr:rowOff>155532</xdr:rowOff>
    </xdr:from>
    <xdr:to>
      <xdr:col>15</xdr:col>
      <xdr:colOff>223024</xdr:colOff>
      <xdr:row>73</xdr:row>
      <xdr:rowOff>152400</xdr:rowOff>
    </xdr:to>
    <xdr:sp macro="" textlink="">
      <xdr:nvSpPr>
        <xdr:cNvPr id="2" name="Rectangle 1">
          <a:extLst>
            <a:ext uri="{FF2B5EF4-FFF2-40B4-BE49-F238E27FC236}">
              <a16:creationId xmlns:a16="http://schemas.microsoft.com/office/drawing/2014/main" id="{8F94DDA3-39E8-4255-8A71-001627C471B7}"/>
            </a:ext>
          </a:extLst>
        </xdr:cNvPr>
        <xdr:cNvSpPr/>
      </xdr:nvSpPr>
      <xdr:spPr>
        <a:xfrm>
          <a:off x="15198473" y="713093"/>
          <a:ext cx="1082307" cy="1299733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1018760</xdr:colOff>
      <xdr:row>66</xdr:row>
      <xdr:rowOff>41413</xdr:rowOff>
    </xdr:from>
    <xdr:to>
      <xdr:col>13</xdr:col>
      <xdr:colOff>811694</xdr:colOff>
      <xdr:row>73</xdr:row>
      <xdr:rowOff>152401</xdr:rowOff>
    </xdr:to>
    <xdr:sp macro="" textlink="">
      <xdr:nvSpPr>
        <xdr:cNvPr id="17" name="Rectangle 16">
          <a:extLst>
            <a:ext uri="{FF2B5EF4-FFF2-40B4-BE49-F238E27FC236}">
              <a16:creationId xmlns:a16="http://schemas.microsoft.com/office/drawing/2014/main" id="{1B3277C0-8103-4E48-9051-794AC2E858C7}"/>
            </a:ext>
          </a:extLst>
        </xdr:cNvPr>
        <xdr:cNvSpPr/>
      </xdr:nvSpPr>
      <xdr:spPr>
        <a:xfrm>
          <a:off x="1018760" y="12187693"/>
          <a:ext cx="14484294" cy="13911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42</xdr:row>
      <xdr:rowOff>16565</xdr:rowOff>
    </xdr:from>
    <xdr:to>
      <xdr:col>0</xdr:col>
      <xdr:colOff>914400</xdr:colOff>
      <xdr:row>46</xdr:row>
      <xdr:rowOff>182607</xdr:rowOff>
    </xdr:to>
    <xdr:pic>
      <xdr:nvPicPr>
        <xdr:cNvPr id="21" name="Graphic 20" descr="Bar chart RTL">
          <a:hlinkClick xmlns:r="http://schemas.openxmlformats.org/officeDocument/2006/relationships" r:id="rId19"/>
          <a:extLst>
            <a:ext uri="{FF2B5EF4-FFF2-40B4-BE49-F238E27FC236}">
              <a16:creationId xmlns:a16="http://schemas.microsoft.com/office/drawing/2014/main" id="{6422BEDB-B1E7-466A-8DFE-350CF8CF5E95}"/>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0" y="7686261"/>
          <a:ext cx="914400" cy="914400"/>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xdr:from>
      <xdr:col>0</xdr:col>
      <xdr:colOff>0</xdr:colOff>
      <xdr:row>3</xdr:row>
      <xdr:rowOff>182881</xdr:rowOff>
    </xdr:from>
    <xdr:to>
      <xdr:col>1</xdr:col>
      <xdr:colOff>0</xdr:colOff>
      <xdr:row>44</xdr:row>
      <xdr:rowOff>46463</xdr:rowOff>
    </xdr:to>
    <xdr:sp macro="" textlink="">
      <xdr:nvSpPr>
        <xdr:cNvPr id="8" name="Rectangle 7">
          <a:extLst>
            <a:ext uri="{FF2B5EF4-FFF2-40B4-BE49-F238E27FC236}">
              <a16:creationId xmlns:a16="http://schemas.microsoft.com/office/drawing/2014/main" id="{1026A1A9-33EC-4D5B-A02A-522D52E7F12C}"/>
            </a:ext>
          </a:extLst>
        </xdr:cNvPr>
        <xdr:cNvSpPr/>
      </xdr:nvSpPr>
      <xdr:spPr>
        <a:xfrm>
          <a:off x="0" y="740442"/>
          <a:ext cx="892098" cy="760438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13</xdr:row>
      <xdr:rowOff>4969</xdr:rowOff>
    </xdr:from>
    <xdr:to>
      <xdr:col>2</xdr:col>
      <xdr:colOff>24077</xdr:colOff>
      <xdr:row>17</xdr:row>
      <xdr:rowOff>176737</xdr:rowOff>
    </xdr:to>
    <xdr:pic>
      <xdr:nvPicPr>
        <xdr:cNvPr id="6" name="Graphic 5" descr="Database">
          <a:hlinkClick xmlns:r="http://schemas.openxmlformats.org/officeDocument/2006/relationships" r:id="rId1"/>
          <a:extLst>
            <a:ext uri="{FF2B5EF4-FFF2-40B4-BE49-F238E27FC236}">
              <a16:creationId xmlns:a16="http://schemas.microsoft.com/office/drawing/2014/main" id="{B674FFBB-98AF-43CA-9582-044B163D947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2464904"/>
          <a:ext cx="918599" cy="908920"/>
        </a:xfrm>
        <a:prstGeom prst="rect">
          <a:avLst/>
        </a:prstGeom>
      </xdr:spPr>
    </xdr:pic>
    <xdr:clientData/>
  </xdr:twoCellAnchor>
  <xdr:twoCellAnchor>
    <xdr:from>
      <xdr:col>1</xdr:col>
      <xdr:colOff>0</xdr:colOff>
      <xdr:row>0</xdr:row>
      <xdr:rowOff>0</xdr:rowOff>
    </xdr:from>
    <xdr:to>
      <xdr:col>9</xdr:col>
      <xdr:colOff>362415</xdr:colOff>
      <xdr:row>3</xdr:row>
      <xdr:rowOff>182880</xdr:rowOff>
    </xdr:to>
    <xdr:sp macro="" textlink="">
      <xdr:nvSpPr>
        <xdr:cNvPr id="9" name="Rectangle 8">
          <a:extLst>
            <a:ext uri="{FF2B5EF4-FFF2-40B4-BE49-F238E27FC236}">
              <a16:creationId xmlns:a16="http://schemas.microsoft.com/office/drawing/2014/main" id="{CDFFDDDB-280A-43CA-8BDB-BC9652A5067B}"/>
            </a:ext>
          </a:extLst>
        </xdr:cNvPr>
        <xdr:cNvSpPr/>
      </xdr:nvSpPr>
      <xdr:spPr>
        <a:xfrm>
          <a:off x="892098" y="0"/>
          <a:ext cx="13855390" cy="740441"/>
        </a:xfrm>
        <a:prstGeom prst="rect">
          <a:avLst/>
        </a:prstGeom>
        <a:effectLst>
          <a:outerShdw dir="5400000" algn="ctr" rotWithShape="0">
            <a:srgbClr val="000000">
              <a:alpha val="43137"/>
            </a:srgb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lvl="8" algn="l"/>
          <a:r>
            <a:rPr lang="en-US" sz="3600">
              <a:effectLst>
                <a:outerShdw blurRad="177800" dist="304800" dir="8040000" algn="ctr" rotWithShape="0">
                  <a:srgbClr val="000000">
                    <a:alpha val="60000"/>
                  </a:srgbClr>
                </a:outerShdw>
              </a:effectLst>
              <a:latin typeface="Algerian" panose="04020705040A02060702" pitchFamily="82" charset="0"/>
            </a:rPr>
            <a:t>Forecast Total Income</a:t>
          </a:r>
        </a:p>
      </xdr:txBody>
    </xdr:sp>
    <xdr:clientData/>
  </xdr:twoCellAnchor>
  <xdr:twoCellAnchor editAs="oneCell">
    <xdr:from>
      <xdr:col>0</xdr:col>
      <xdr:colOff>0</xdr:colOff>
      <xdr:row>4</xdr:row>
      <xdr:rowOff>88302</xdr:rowOff>
    </xdr:from>
    <xdr:to>
      <xdr:col>2</xdr:col>
      <xdr:colOff>24077</xdr:colOff>
      <xdr:row>9</xdr:row>
      <xdr:rowOff>10727</xdr:rowOff>
    </xdr:to>
    <xdr:pic>
      <xdr:nvPicPr>
        <xdr:cNvPr id="11" name="Graphic 10" descr="House">
          <a:hlinkClick xmlns:r="http://schemas.openxmlformats.org/officeDocument/2006/relationships" r:id="rId4"/>
          <a:extLst>
            <a:ext uri="{FF2B5EF4-FFF2-40B4-BE49-F238E27FC236}">
              <a16:creationId xmlns:a16="http://schemas.microsoft.com/office/drawing/2014/main" id="{B10F299C-0F7E-4644-BAF0-5606FB7F3AA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0" y="825454"/>
          <a:ext cx="918599" cy="916338"/>
        </a:xfrm>
        <a:prstGeom prst="rect">
          <a:avLst/>
        </a:prstGeom>
      </xdr:spPr>
    </xdr:pic>
    <xdr:clientData/>
  </xdr:twoCellAnchor>
  <xdr:twoCellAnchor editAs="oneCell">
    <xdr:from>
      <xdr:col>0</xdr:col>
      <xdr:colOff>0</xdr:colOff>
      <xdr:row>22</xdr:row>
      <xdr:rowOff>69512</xdr:rowOff>
    </xdr:from>
    <xdr:to>
      <xdr:col>2</xdr:col>
      <xdr:colOff>24077</xdr:colOff>
      <xdr:row>27</xdr:row>
      <xdr:rowOff>69513</xdr:rowOff>
    </xdr:to>
    <xdr:pic>
      <xdr:nvPicPr>
        <xdr:cNvPr id="13" name="Graphic 12" descr="Pie chart">
          <a:hlinkClick xmlns:r="http://schemas.openxmlformats.org/officeDocument/2006/relationships" r:id="rId7"/>
          <a:extLst>
            <a:ext uri="{FF2B5EF4-FFF2-40B4-BE49-F238E27FC236}">
              <a16:creationId xmlns:a16="http://schemas.microsoft.com/office/drawing/2014/main" id="{AAB89981-3D18-4267-B1A0-F014A9D53EE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0" y="4283839"/>
          <a:ext cx="916888" cy="933061"/>
        </a:xfrm>
        <a:prstGeom prst="rect">
          <a:avLst/>
        </a:prstGeom>
      </xdr:spPr>
    </xdr:pic>
    <xdr:clientData/>
  </xdr:twoCellAnchor>
  <xdr:twoCellAnchor>
    <xdr:from>
      <xdr:col>0</xdr:col>
      <xdr:colOff>14654</xdr:colOff>
      <xdr:row>0</xdr:row>
      <xdr:rowOff>14654</xdr:rowOff>
    </xdr:from>
    <xdr:to>
      <xdr:col>0</xdr:col>
      <xdr:colOff>886558</xdr:colOff>
      <xdr:row>3</xdr:row>
      <xdr:rowOff>175846</xdr:rowOff>
    </xdr:to>
    <xdr:cxnSp macro="">
      <xdr:nvCxnSpPr>
        <xdr:cNvPr id="17" name="Straight Connector 16">
          <a:extLst>
            <a:ext uri="{FF2B5EF4-FFF2-40B4-BE49-F238E27FC236}">
              <a16:creationId xmlns:a16="http://schemas.microsoft.com/office/drawing/2014/main" id="{4D915D55-6550-4FB9-A5E1-8AD076B7EAFB}"/>
            </a:ext>
          </a:extLst>
        </xdr:cNvPr>
        <xdr:cNvCxnSpPr/>
      </xdr:nvCxnSpPr>
      <xdr:spPr>
        <a:xfrm>
          <a:off x="14654" y="14654"/>
          <a:ext cx="871904" cy="71071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1579756</xdr:colOff>
      <xdr:row>0</xdr:row>
      <xdr:rowOff>91015</xdr:rowOff>
    </xdr:from>
    <xdr:to>
      <xdr:col>7</xdr:col>
      <xdr:colOff>220598</xdr:colOff>
      <xdr:row>3</xdr:row>
      <xdr:rowOff>83737</xdr:rowOff>
    </xdr:to>
    <xdr:pic>
      <xdr:nvPicPr>
        <xdr:cNvPr id="3" name="Graphic 2" descr="Arrow Slight curve">
          <a:hlinkClick xmlns:r="http://schemas.openxmlformats.org/officeDocument/2006/relationships" r:id="rId4"/>
          <a:extLst>
            <a:ext uri="{FF2B5EF4-FFF2-40B4-BE49-F238E27FC236}">
              <a16:creationId xmlns:a16="http://schemas.microsoft.com/office/drawing/2014/main" id="{CCD3E001-1D51-413D-91C4-8AD31BEB70E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1420707" y="91015"/>
          <a:ext cx="1812072" cy="550283"/>
        </a:xfrm>
        <a:prstGeom prst="rect">
          <a:avLst/>
        </a:prstGeom>
      </xdr:spPr>
    </xdr:pic>
    <xdr:clientData/>
  </xdr:twoCellAnchor>
  <xdr:twoCellAnchor editAs="oneCell">
    <xdr:from>
      <xdr:col>2</xdr:col>
      <xdr:colOff>418170</xdr:colOff>
      <xdr:row>0</xdr:row>
      <xdr:rowOff>77200</xdr:rowOff>
    </xdr:from>
    <xdr:to>
      <xdr:col>3</xdr:col>
      <xdr:colOff>599460</xdr:colOff>
      <xdr:row>3</xdr:row>
      <xdr:rowOff>107898</xdr:rowOff>
    </xdr:to>
    <xdr:pic>
      <xdr:nvPicPr>
        <xdr:cNvPr id="5" name="Graphic 4" descr="Arrow Straight">
          <a:hlinkClick xmlns:r="http://schemas.openxmlformats.org/officeDocument/2006/relationships" r:id="rId12"/>
          <a:extLst>
            <a:ext uri="{FF2B5EF4-FFF2-40B4-BE49-F238E27FC236}">
              <a16:creationId xmlns:a16="http://schemas.microsoft.com/office/drawing/2014/main" id="{EC59354E-957B-4A10-BB5D-BF5E39F31BA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310268" y="77200"/>
          <a:ext cx="1881851" cy="588259"/>
        </a:xfrm>
        <a:prstGeom prst="rect">
          <a:avLst/>
        </a:prstGeom>
      </xdr:spPr>
    </xdr:pic>
    <xdr:clientData/>
  </xdr:twoCellAnchor>
  <xdr:twoCellAnchor>
    <xdr:from>
      <xdr:col>8</xdr:col>
      <xdr:colOff>0</xdr:colOff>
      <xdr:row>4</xdr:row>
      <xdr:rowOff>0</xdr:rowOff>
    </xdr:from>
    <xdr:to>
      <xdr:col>9</xdr:col>
      <xdr:colOff>362415</xdr:colOff>
      <xdr:row>44</xdr:row>
      <xdr:rowOff>46463</xdr:rowOff>
    </xdr:to>
    <xdr:sp macro="" textlink="">
      <xdr:nvSpPr>
        <xdr:cNvPr id="2" name="Rectangle 1">
          <a:extLst>
            <a:ext uri="{FF2B5EF4-FFF2-40B4-BE49-F238E27FC236}">
              <a16:creationId xmlns:a16="http://schemas.microsoft.com/office/drawing/2014/main" id="{C07DEF7A-A872-4FEB-9674-33641512F40A}"/>
            </a:ext>
          </a:extLst>
        </xdr:cNvPr>
        <xdr:cNvSpPr/>
      </xdr:nvSpPr>
      <xdr:spPr>
        <a:xfrm flipH="1">
          <a:off x="13781049" y="752707"/>
          <a:ext cx="975732" cy="7592122"/>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85654</xdr:colOff>
      <xdr:row>18</xdr:row>
      <xdr:rowOff>164316</xdr:rowOff>
    </xdr:from>
    <xdr:to>
      <xdr:col>4</xdr:col>
      <xdr:colOff>2761947</xdr:colOff>
      <xdr:row>38</xdr:row>
      <xdr:rowOff>165248</xdr:rowOff>
    </xdr:to>
    <xdr:graphicFrame macro="">
      <xdr:nvGraphicFramePr>
        <xdr:cNvPr id="12" name="Chart 11">
          <a:extLst>
            <a:ext uri="{FF2B5EF4-FFF2-40B4-BE49-F238E27FC236}">
              <a16:creationId xmlns:a16="http://schemas.microsoft.com/office/drawing/2014/main" id="{C715F9B0-63FA-47BE-96E1-8B8E0FD366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390292</xdr:colOff>
      <xdr:row>18</xdr:row>
      <xdr:rowOff>175631</xdr:rowOff>
    </xdr:from>
    <xdr:to>
      <xdr:col>7</xdr:col>
      <xdr:colOff>789878</xdr:colOff>
      <xdr:row>38</xdr:row>
      <xdr:rowOff>157975</xdr:rowOff>
    </xdr:to>
    <xdr:graphicFrame macro="">
      <xdr:nvGraphicFramePr>
        <xdr:cNvPr id="14" name="Chart 13">
          <a:extLst>
            <a:ext uri="{FF2B5EF4-FFF2-40B4-BE49-F238E27FC236}">
              <a16:creationId xmlns:a16="http://schemas.microsoft.com/office/drawing/2014/main" id="{D6370143-F0AE-4AFC-AA99-1210C8DB27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8</xdr:col>
      <xdr:colOff>65049</xdr:colOff>
      <xdr:row>18</xdr:row>
      <xdr:rowOff>155147</xdr:rowOff>
    </xdr:from>
    <xdr:to>
      <xdr:col>9</xdr:col>
      <xdr:colOff>366132</xdr:colOff>
      <xdr:row>23</xdr:row>
      <xdr:rowOff>140279</xdr:rowOff>
    </xdr:to>
    <xdr:pic>
      <xdr:nvPicPr>
        <xdr:cNvPr id="16" name="Graphic 15" descr="Money">
          <a:hlinkClick xmlns:r="http://schemas.openxmlformats.org/officeDocument/2006/relationships" r:id="rId12"/>
          <a:extLst>
            <a:ext uri="{FF2B5EF4-FFF2-40B4-BE49-F238E27FC236}">
              <a16:creationId xmlns:a16="http://schemas.microsoft.com/office/drawing/2014/main" id="{188C4941-7A98-46C2-A4DB-D00F9B0D57E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3839027" y="3559299"/>
          <a:ext cx="913996" cy="896219"/>
        </a:xfrm>
        <a:prstGeom prst="rect">
          <a:avLst/>
        </a:prstGeom>
      </xdr:spPr>
    </xdr:pic>
    <xdr:clientData/>
  </xdr:twoCellAnchor>
  <xdr:twoCellAnchor editAs="oneCell">
    <xdr:from>
      <xdr:col>8</xdr:col>
      <xdr:colOff>52725</xdr:colOff>
      <xdr:row>7</xdr:row>
      <xdr:rowOff>146664</xdr:rowOff>
    </xdr:from>
    <xdr:to>
      <xdr:col>9</xdr:col>
      <xdr:colOff>353808</xdr:colOff>
      <xdr:row>12</xdr:row>
      <xdr:rowOff>131795</xdr:rowOff>
    </xdr:to>
    <xdr:pic>
      <xdr:nvPicPr>
        <xdr:cNvPr id="19" name="Graphic 18" descr="Bar chart RTL">
          <a:hlinkClick xmlns:r="http://schemas.openxmlformats.org/officeDocument/2006/relationships" r:id="rId19"/>
          <a:extLst>
            <a:ext uri="{FF2B5EF4-FFF2-40B4-BE49-F238E27FC236}">
              <a16:creationId xmlns:a16="http://schemas.microsoft.com/office/drawing/2014/main" id="{DD952545-92E4-4BC5-A044-BE22A164E0E1}"/>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3826703" y="1513294"/>
          <a:ext cx="913996" cy="896218"/>
        </a:xfrm>
        <a:prstGeom prst="rect">
          <a:avLst/>
        </a:prstGeom>
      </xdr:spPr>
    </xdr:pic>
    <xdr:clientData/>
  </xdr:twoCellAnchor>
  <xdr:twoCellAnchor>
    <xdr:from>
      <xdr:col>1</xdr:col>
      <xdr:colOff>0</xdr:colOff>
      <xdr:row>39</xdr:row>
      <xdr:rowOff>65049</xdr:rowOff>
    </xdr:from>
    <xdr:to>
      <xdr:col>8</xdr:col>
      <xdr:colOff>0</xdr:colOff>
      <xdr:row>44</xdr:row>
      <xdr:rowOff>46463</xdr:rowOff>
    </xdr:to>
    <xdr:sp macro="" textlink="">
      <xdr:nvSpPr>
        <xdr:cNvPr id="20" name="Rectangle 19">
          <a:extLst>
            <a:ext uri="{FF2B5EF4-FFF2-40B4-BE49-F238E27FC236}">
              <a16:creationId xmlns:a16="http://schemas.microsoft.com/office/drawing/2014/main" id="{E94887F3-55C9-4694-9CCD-6A43C8F3707C}"/>
            </a:ext>
          </a:extLst>
        </xdr:cNvPr>
        <xdr:cNvSpPr/>
      </xdr:nvSpPr>
      <xdr:spPr>
        <a:xfrm>
          <a:off x="892098" y="7434147"/>
          <a:ext cx="12888951" cy="910682"/>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769.960790625002" createdVersion="6" refreshedVersion="6" minRefreshableVersion="3" recordCount="1939" xr:uid="{04170ED0-80AB-4BDC-BBAA-A610B5213751}">
  <cacheSource type="worksheet">
    <worksheetSource ref="A4:Z1943" sheet="Data"/>
  </cacheSource>
  <cacheFields count="26">
    <cacheField name="Case ID" numFmtId="0">
      <sharedItems containsSemiMixedTypes="0" containsString="0" containsNumber="1" containsInteger="1" minValue="1" maxValue="6567" count="1937">
        <n v="1"/>
        <n v="9"/>
        <n v="12"/>
        <n v="15"/>
        <n v="18"/>
        <n v="20"/>
        <n v="28"/>
        <n v="32"/>
        <n v="43"/>
        <n v="47"/>
        <n v="49"/>
        <n v="51"/>
        <n v="54"/>
        <n v="56"/>
        <n v="58"/>
        <n v="60"/>
        <n v="67"/>
        <n v="70"/>
        <n v="89"/>
        <n v="91"/>
        <n v="92"/>
        <n v="95"/>
        <n v="96"/>
        <n v="101"/>
        <n v="106"/>
        <n v="107"/>
        <n v="108"/>
        <n v="109"/>
        <n v="113"/>
        <n v="114"/>
        <n v="115"/>
        <n v="122"/>
        <n v="134"/>
        <n v="135"/>
        <n v="138"/>
        <n v="139"/>
        <n v="141"/>
        <n v="143"/>
        <n v="149"/>
        <n v="150"/>
        <n v="156"/>
        <n v="159"/>
        <n v="163"/>
        <n v="167"/>
        <n v="176"/>
        <n v="179"/>
        <n v="183"/>
        <n v="186"/>
        <n v="190"/>
        <n v="192"/>
        <n v="194"/>
        <n v="195"/>
        <n v="198"/>
        <n v="200"/>
        <n v="201"/>
        <n v="203"/>
        <n v="207"/>
        <n v="208"/>
        <n v="209"/>
        <n v="213"/>
        <n v="216"/>
        <n v="220"/>
        <n v="225"/>
        <n v="232"/>
        <n v="234"/>
        <n v="238"/>
        <n v="242"/>
        <n v="251"/>
        <n v="259"/>
        <n v="262"/>
        <n v="264"/>
        <n v="276"/>
        <n v="277"/>
        <n v="283"/>
        <n v="285"/>
        <n v="286"/>
        <n v="292"/>
        <n v="297"/>
        <n v="298"/>
        <n v="300"/>
        <n v="302"/>
        <n v="306"/>
        <n v="318"/>
        <n v="319"/>
        <n v="320"/>
        <n v="321"/>
        <n v="329"/>
        <n v="334"/>
        <n v="338"/>
        <n v="345"/>
        <n v="346"/>
        <n v="350"/>
        <n v="354"/>
        <n v="355"/>
        <n v="356"/>
        <n v="373"/>
        <n v="376"/>
        <n v="377"/>
        <n v="380"/>
        <n v="381"/>
        <n v="387"/>
        <n v="391"/>
        <n v="392"/>
        <n v="395"/>
        <n v="399"/>
        <n v="401"/>
        <n v="402"/>
        <n v="408"/>
        <n v="411"/>
        <n v="412"/>
        <n v="415"/>
        <n v="419"/>
        <n v="420"/>
        <n v="422"/>
        <n v="424"/>
        <n v="426"/>
        <n v="427"/>
        <n v="430"/>
        <n v="438"/>
        <n v="441"/>
        <n v="442"/>
        <n v="449"/>
        <n v="453"/>
        <n v="458"/>
        <n v="459"/>
        <n v="460"/>
        <n v="462"/>
        <n v="465"/>
        <n v="469"/>
        <n v="471"/>
        <n v="483"/>
        <n v="486"/>
        <n v="489"/>
        <n v="492"/>
        <n v="494"/>
        <n v="498"/>
        <n v="501"/>
        <n v="507"/>
        <n v="511"/>
        <n v="514"/>
        <n v="519"/>
        <n v="522"/>
        <n v="525"/>
        <n v="526"/>
        <n v="535"/>
        <n v="536"/>
        <n v="537"/>
        <n v="539"/>
        <n v="543"/>
        <n v="548"/>
        <n v="555"/>
        <n v="557"/>
        <n v="559"/>
        <n v="565"/>
        <n v="566"/>
        <n v="567"/>
        <n v="573"/>
        <n v="574"/>
        <n v="575"/>
        <n v="582"/>
        <n v="583"/>
        <n v="584"/>
        <n v="588"/>
        <n v="590"/>
        <n v="593"/>
        <n v="596"/>
        <n v="600"/>
        <n v="611"/>
        <n v="612"/>
        <n v="615"/>
        <n v="616"/>
        <n v="619"/>
        <n v="625"/>
        <n v="628"/>
        <n v="629"/>
        <n v="633"/>
        <n v="636"/>
        <n v="639"/>
        <n v="641"/>
        <n v="643"/>
        <n v="645"/>
        <n v="646"/>
        <n v="649"/>
        <n v="650"/>
        <n v="655"/>
        <n v="656"/>
        <n v="670"/>
        <n v="672"/>
        <n v="674"/>
        <n v="675"/>
        <n v="678"/>
        <n v="679"/>
        <n v="681"/>
        <n v="682"/>
        <n v="684"/>
        <n v="685"/>
        <n v="686"/>
        <n v="690"/>
        <n v="694"/>
        <n v="695"/>
        <n v="705"/>
        <n v="706"/>
        <n v="708"/>
        <n v="710"/>
        <n v="711"/>
        <n v="719"/>
        <n v="722"/>
        <n v="729"/>
        <n v="731"/>
        <n v="733"/>
        <n v="734"/>
        <n v="747"/>
        <n v="752"/>
        <n v="755"/>
        <n v="756"/>
        <n v="762"/>
        <n v="766"/>
        <n v="770"/>
        <n v="775"/>
        <n v="777"/>
        <n v="787"/>
        <n v="788"/>
        <n v="790"/>
        <n v="791"/>
        <n v="792"/>
        <n v="793"/>
        <n v="794"/>
        <n v="796"/>
        <n v="798"/>
        <n v="806"/>
        <n v="807"/>
        <n v="815"/>
        <n v="816"/>
        <n v="818"/>
        <n v="822"/>
        <n v="823"/>
        <n v="828"/>
        <n v="831"/>
        <n v="834"/>
        <n v="839"/>
        <n v="840"/>
        <n v="842"/>
        <n v="846"/>
        <n v="850"/>
        <n v="852"/>
        <n v="854"/>
        <n v="858"/>
        <n v="866"/>
        <n v="868"/>
        <n v="869"/>
        <n v="870"/>
        <n v="876"/>
        <n v="877"/>
        <n v="879"/>
        <n v="883"/>
        <n v="884"/>
        <n v="887"/>
        <n v="897"/>
        <n v="899"/>
        <n v="900"/>
        <n v="901"/>
        <n v="904"/>
        <n v="907"/>
        <n v="910"/>
        <n v="916"/>
        <n v="917"/>
        <n v="919"/>
        <n v="922"/>
        <n v="932"/>
        <n v="936"/>
        <n v="938"/>
        <n v="940"/>
        <n v="942"/>
        <n v="950"/>
        <n v="955"/>
        <n v="957"/>
        <n v="958"/>
        <n v="959"/>
        <n v="960"/>
        <n v="967"/>
        <n v="969"/>
        <n v="972"/>
        <n v="974"/>
        <n v="976"/>
        <n v="977"/>
        <n v="978"/>
        <n v="981"/>
        <n v="983"/>
        <n v="986"/>
        <n v="989"/>
        <n v="992"/>
        <n v="993"/>
        <n v="994"/>
        <n v="996"/>
        <n v="997"/>
        <n v="1002"/>
        <n v="1004"/>
        <n v="1005"/>
        <n v="1009"/>
        <n v="1024"/>
        <n v="1028"/>
        <n v="1029"/>
        <n v="1031"/>
        <n v="1043"/>
        <n v="1055"/>
        <n v="1061"/>
        <n v="1064"/>
        <n v="1070"/>
        <n v="1071"/>
        <n v="1077"/>
        <n v="1078"/>
        <n v="1084"/>
        <n v="1085"/>
        <n v="1086"/>
        <n v="1087"/>
        <n v="1090"/>
        <n v="1091"/>
        <n v="1092"/>
        <n v="1093"/>
        <n v="1095"/>
        <n v="1098"/>
        <n v="1099"/>
        <n v="1104"/>
        <n v="1107"/>
        <n v="1108"/>
        <n v="1109"/>
        <n v="1112"/>
        <n v="1113"/>
        <n v="1115"/>
        <n v="1117"/>
        <n v="1120"/>
        <n v="1121"/>
        <n v="1122"/>
        <n v="1123"/>
        <n v="1124"/>
        <n v="1125"/>
        <n v="1139"/>
        <n v="1140"/>
        <n v="1142"/>
        <n v="1144"/>
        <n v="1145"/>
        <n v="1147"/>
        <n v="1152"/>
        <n v="1158"/>
        <n v="1160"/>
        <n v="1162"/>
        <n v="1185"/>
        <n v="1187"/>
        <n v="1191"/>
        <n v="1192"/>
        <n v="1193"/>
        <n v="1194"/>
        <n v="1195"/>
        <n v="1204"/>
        <n v="1205"/>
        <n v="1207"/>
        <n v="1210"/>
        <n v="1211"/>
        <n v="1213"/>
        <n v="1214"/>
        <n v="1218"/>
        <n v="1220"/>
        <n v="1223"/>
        <n v="1224"/>
        <n v="1233"/>
        <n v="1234"/>
        <n v="1235"/>
        <n v="1242"/>
        <n v="1247"/>
        <n v="1251"/>
        <n v="1252"/>
        <n v="1256"/>
        <n v="1259"/>
        <n v="1261"/>
        <n v="1267"/>
        <n v="1269"/>
        <n v="1271"/>
        <n v="1273"/>
        <n v="1275"/>
        <n v="1291"/>
        <n v="1313"/>
        <n v="1315"/>
        <n v="1321"/>
        <n v="1328"/>
        <n v="1331"/>
        <n v="1332"/>
        <n v="1333"/>
        <n v="1335"/>
        <n v="1345"/>
        <n v="1346"/>
        <n v="1349"/>
        <n v="1352"/>
        <n v="1360"/>
        <n v="1364"/>
        <n v="1366"/>
        <n v="1369"/>
        <n v="1371"/>
        <n v="1372"/>
        <n v="1375"/>
        <n v="1377"/>
        <n v="1379"/>
        <n v="1381"/>
        <n v="1384"/>
        <n v="1388"/>
        <n v="1389"/>
        <n v="1390"/>
        <n v="1391"/>
        <n v="1399"/>
        <n v="1400"/>
        <n v="1401"/>
        <n v="1407"/>
        <n v="1408"/>
        <n v="1410"/>
        <n v="1422"/>
        <n v="1425"/>
        <n v="1429"/>
        <n v="1433"/>
        <n v="1436"/>
        <n v="1437"/>
        <n v="1439"/>
        <n v="1440"/>
        <n v="1447"/>
        <n v="1452"/>
        <n v="1456"/>
        <n v="1460"/>
        <n v="1461"/>
        <n v="1463"/>
        <n v="1472"/>
        <n v="1475"/>
        <n v="1483"/>
        <n v="1488"/>
        <n v="1489"/>
        <n v="1490"/>
        <n v="1494"/>
        <n v="1497"/>
        <n v="1503"/>
        <n v="1509"/>
        <n v="1513"/>
        <n v="1514"/>
        <n v="1515"/>
        <n v="1516"/>
        <n v="1518"/>
        <n v="1519"/>
        <n v="1520"/>
        <n v="1523"/>
        <n v="1527"/>
        <n v="1532"/>
        <n v="1537"/>
        <n v="1540"/>
        <n v="1541"/>
        <n v="1543"/>
        <n v="1545"/>
        <n v="1549"/>
        <n v="1551"/>
        <n v="1552"/>
        <n v="1553"/>
        <n v="1563"/>
        <n v="1565"/>
        <n v="1566"/>
        <n v="1569"/>
        <n v="1571"/>
        <n v="1573"/>
        <n v="1581"/>
        <n v="1586"/>
        <n v="1587"/>
        <n v="1588"/>
        <n v="1591"/>
        <n v="1592"/>
        <n v="1600"/>
        <n v="1604"/>
        <n v="1614"/>
        <n v="1615"/>
        <n v="1616"/>
        <n v="1617"/>
        <n v="1618"/>
        <n v="1622"/>
        <n v="1623"/>
        <n v="1625"/>
        <n v="1632"/>
        <n v="1634"/>
        <n v="1635"/>
        <n v="1641"/>
        <n v="1649"/>
        <n v="1651"/>
        <n v="1662"/>
        <n v="1663"/>
        <n v="1666"/>
        <n v="1670"/>
        <n v="1672"/>
        <n v="1676"/>
        <n v="1681"/>
        <n v="1686"/>
        <n v="1691"/>
        <n v="1695"/>
        <n v="1696"/>
        <n v="1699"/>
        <n v="1704"/>
        <n v="1725"/>
        <n v="1727"/>
        <n v="1729"/>
        <n v="1730"/>
        <n v="1731"/>
        <n v="1733"/>
        <n v="1736"/>
        <n v="1747"/>
        <n v="1750"/>
        <n v="1760"/>
        <n v="1761"/>
        <n v="1762"/>
        <n v="1763"/>
        <n v="1771"/>
        <n v="1772"/>
        <n v="1775"/>
        <n v="1777"/>
        <n v="1780"/>
        <n v="1783"/>
        <n v="1785"/>
        <n v="1786"/>
        <n v="1790"/>
        <n v="1791"/>
        <n v="1796"/>
        <n v="1798"/>
        <n v="1800"/>
        <n v="1804"/>
        <n v="1805"/>
        <n v="1807"/>
        <n v="1808"/>
        <n v="1810"/>
        <n v="1811"/>
        <n v="1814"/>
        <n v="1818"/>
        <n v="1821"/>
        <n v="1822"/>
        <n v="1823"/>
        <n v="1825"/>
        <n v="1827"/>
        <n v="1833"/>
        <n v="1836"/>
        <n v="1837"/>
        <n v="1840"/>
        <n v="1841"/>
        <n v="1842"/>
        <n v="1843"/>
        <n v="1845"/>
        <n v="1846"/>
        <n v="1848"/>
        <n v="1849"/>
        <n v="1854"/>
        <n v="1856"/>
        <n v="1857"/>
        <n v="1865"/>
        <n v="1867"/>
        <n v="1869"/>
        <n v="1870"/>
        <n v="1872"/>
        <n v="1877"/>
        <n v="1878"/>
        <n v="1880"/>
        <n v="1882"/>
        <n v="1885"/>
        <n v="1887"/>
        <n v="1889"/>
        <n v="1890"/>
        <n v="1892"/>
        <n v="1902"/>
        <n v="1903"/>
        <n v="1907"/>
        <n v="1916"/>
        <n v="1918"/>
        <n v="1920"/>
        <n v="1921"/>
        <n v="1922"/>
        <n v="1926"/>
        <n v="1931"/>
        <n v="1933"/>
        <n v="1944"/>
        <n v="1948"/>
        <n v="1953"/>
        <n v="1955"/>
        <n v="1957"/>
        <n v="1961"/>
        <n v="1963"/>
        <n v="1965"/>
        <n v="1977"/>
        <n v="1979"/>
        <n v="1980"/>
        <n v="1981"/>
        <n v="1982"/>
        <n v="1985"/>
        <n v="1999"/>
        <n v="2003"/>
        <n v="2011"/>
        <n v="2015"/>
        <n v="2028"/>
        <n v="2033"/>
        <n v="2035"/>
        <n v="2036"/>
        <n v="2038"/>
        <n v="2045"/>
        <n v="2047"/>
        <n v="2052"/>
        <n v="2062"/>
        <n v="2079"/>
        <n v="2080"/>
        <n v="2090"/>
        <n v="2091"/>
        <n v="2093"/>
        <n v="2095"/>
        <n v="2096"/>
        <n v="2097"/>
        <n v="2098"/>
        <n v="2100"/>
        <n v="2104"/>
        <n v="2113"/>
        <n v="2114"/>
        <n v="2118"/>
        <n v="2119"/>
        <n v="2120"/>
        <n v="2122"/>
        <n v="2124"/>
        <n v="2125"/>
        <n v="2131"/>
        <n v="2134"/>
        <n v="2137"/>
        <n v="2140"/>
        <n v="2144"/>
        <n v="2146"/>
        <n v="2149"/>
        <n v="2152"/>
        <n v="2153"/>
        <n v="2157"/>
        <n v="2164"/>
        <n v="2166"/>
        <n v="2174"/>
        <n v="2177"/>
        <n v="2178"/>
        <n v="2183"/>
        <n v="2184"/>
        <n v="2185"/>
        <n v="2187"/>
        <n v="2189"/>
        <n v="2191"/>
        <n v="2195"/>
        <n v="2196"/>
        <n v="2198"/>
        <n v="2202"/>
        <n v="2218"/>
        <n v="2221"/>
        <n v="2222"/>
        <n v="2228"/>
        <n v="2229"/>
        <n v="2241"/>
        <n v="2242"/>
        <n v="2243"/>
        <n v="2244"/>
        <n v="2245"/>
        <n v="2247"/>
        <n v="2248"/>
        <n v="2250"/>
        <n v="2260"/>
        <n v="2261"/>
        <n v="2262"/>
        <n v="2263"/>
        <n v="2264"/>
        <n v="2266"/>
        <n v="2267"/>
        <n v="2273"/>
        <n v="2279"/>
        <n v="2282"/>
        <n v="2283"/>
        <n v="2284"/>
        <n v="2290"/>
        <n v="2294"/>
        <n v="2297"/>
        <n v="2298"/>
        <n v="2299"/>
        <n v="2300"/>
        <n v="2304"/>
        <n v="2305"/>
        <n v="2309"/>
        <n v="2314"/>
        <n v="2317"/>
        <n v="2321"/>
        <n v="2333"/>
        <n v="2335"/>
        <n v="2336"/>
        <n v="2338"/>
        <n v="2341"/>
        <n v="2343"/>
        <n v="2347"/>
        <n v="2352"/>
        <n v="2353"/>
        <n v="2357"/>
        <n v="2361"/>
        <n v="2362"/>
        <n v="2365"/>
        <n v="2366"/>
        <n v="2370"/>
        <n v="2373"/>
        <n v="2375"/>
        <n v="2382"/>
        <n v="2386"/>
        <n v="2388"/>
        <n v="2389"/>
        <n v="2390"/>
        <n v="2391"/>
        <n v="2392"/>
        <n v="2393"/>
        <n v="2395"/>
        <n v="2403"/>
        <n v="2406"/>
        <n v="2411"/>
        <n v="2413"/>
        <n v="2414"/>
        <n v="2415"/>
        <n v="2417"/>
        <n v="2424"/>
        <n v="2427"/>
        <n v="2429"/>
        <n v="2432"/>
        <n v="2433"/>
        <n v="2438"/>
        <n v="2447"/>
        <n v="2456"/>
        <n v="2459"/>
        <n v="2474"/>
        <n v="2476"/>
        <n v="2478"/>
        <n v="2480"/>
        <n v="2482"/>
        <n v="2487"/>
        <n v="2489"/>
        <n v="2490"/>
        <n v="2492"/>
        <n v="2500"/>
        <n v="2504"/>
        <n v="2507"/>
        <n v="2508"/>
        <n v="2513"/>
        <n v="2514"/>
        <n v="2516"/>
        <n v="2520"/>
        <n v="2526"/>
        <n v="2536"/>
        <n v="2538"/>
        <n v="2539"/>
        <n v="2541"/>
        <n v="2544"/>
        <n v="2545"/>
        <n v="2548"/>
        <n v="2549"/>
        <n v="2554"/>
        <n v="2565"/>
        <n v="2567"/>
        <n v="2575"/>
        <n v="2577"/>
        <n v="2578"/>
        <n v="2580"/>
        <n v="2590"/>
        <n v="2592"/>
        <n v="2607"/>
        <n v="2612"/>
        <n v="2613"/>
        <n v="2614"/>
        <n v="2617"/>
        <n v="2621"/>
        <n v="2622"/>
        <n v="2623"/>
        <n v="2625"/>
        <n v="2631"/>
        <n v="2633"/>
        <n v="2637"/>
        <n v="2639"/>
        <n v="2641"/>
        <n v="2646"/>
        <n v="2649"/>
        <n v="2652"/>
        <n v="2653"/>
        <n v="2657"/>
        <n v="2662"/>
        <n v="2666"/>
        <n v="2673"/>
        <n v="2674"/>
        <n v="2676"/>
        <n v="2683"/>
        <n v="2684"/>
        <n v="2688"/>
        <n v="2696"/>
        <n v="2698"/>
        <n v="2704"/>
        <n v="2706"/>
        <n v="2708"/>
        <n v="2709"/>
        <n v="2711"/>
        <n v="2715"/>
        <n v="2718"/>
        <n v="2720"/>
        <n v="2723"/>
        <n v="2728"/>
        <n v="2734"/>
        <n v="2739"/>
        <n v="2740"/>
        <n v="2743"/>
        <n v="2746"/>
        <n v="2750"/>
        <n v="2756"/>
        <n v="2757"/>
        <n v="2759"/>
        <n v="2762"/>
        <n v="2770"/>
        <n v="2776"/>
        <n v="2779"/>
        <n v="2784"/>
        <n v="2785"/>
        <n v="2788"/>
        <n v="2792"/>
        <n v="2793"/>
        <n v="2795"/>
        <n v="2796"/>
        <n v="2797"/>
        <n v="2806"/>
        <n v="2808"/>
        <n v="2809"/>
        <n v="2810"/>
        <n v="2819"/>
        <n v="2821"/>
        <n v="2824"/>
        <n v="2832"/>
        <n v="2840"/>
        <n v="2842"/>
        <n v="2844"/>
        <n v="2846"/>
        <n v="2850"/>
        <n v="2852"/>
        <n v="2858"/>
        <n v="2860"/>
        <n v="2861"/>
        <n v="2863"/>
        <n v="2871"/>
        <n v="2875"/>
        <n v="2876"/>
        <n v="2877"/>
        <n v="2882"/>
        <n v="2884"/>
        <n v="2886"/>
        <n v="2891"/>
        <n v="2896"/>
        <n v="2898"/>
        <n v="2900"/>
        <n v="2902"/>
        <n v="2905"/>
        <n v="2906"/>
        <n v="2908"/>
        <n v="2909"/>
        <n v="2911"/>
        <n v="2914"/>
        <n v="2915"/>
        <n v="2920"/>
        <n v="2922"/>
        <n v="2924"/>
        <n v="2932"/>
        <n v="2933"/>
        <n v="2934"/>
        <n v="2940"/>
        <n v="2942"/>
        <n v="2943"/>
        <n v="2947"/>
        <n v="2950"/>
        <n v="2955"/>
        <n v="2965"/>
        <n v="2966"/>
        <n v="2968"/>
        <n v="2970"/>
        <n v="2971"/>
        <n v="2980"/>
        <n v="2982"/>
        <n v="2984"/>
        <n v="2986"/>
        <n v="2991"/>
        <n v="2997"/>
        <n v="2999"/>
        <n v="3001"/>
        <n v="3008"/>
        <n v="3009"/>
        <n v="3011"/>
        <n v="3012"/>
        <n v="3013"/>
        <n v="3017"/>
        <n v="3018"/>
        <n v="3028"/>
        <n v="3031"/>
        <n v="3044"/>
        <n v="3048"/>
        <n v="3051"/>
        <n v="3057"/>
        <n v="3059"/>
        <n v="3072"/>
        <n v="3073"/>
        <n v="3075"/>
        <n v="3084"/>
        <n v="3086"/>
        <n v="3090"/>
        <n v="3091"/>
        <n v="3098"/>
        <n v="3102"/>
        <n v="3107"/>
        <n v="3111"/>
        <n v="3114"/>
        <n v="3117"/>
        <n v="3120"/>
        <n v="3121"/>
        <n v="3132"/>
        <n v="3138"/>
        <n v="3141"/>
        <n v="3149"/>
        <n v="3151"/>
        <n v="3152"/>
        <n v="3156"/>
        <n v="3158"/>
        <n v="3160"/>
        <n v="3162"/>
        <n v="3166"/>
        <n v="3168"/>
        <n v="3170"/>
        <n v="3174"/>
        <n v="3177"/>
        <n v="3183"/>
        <n v="3186"/>
        <n v="3187"/>
        <n v="3189"/>
        <n v="3191"/>
        <n v="3194"/>
        <n v="3197"/>
        <n v="3199"/>
        <n v="3205"/>
        <n v="3209"/>
        <n v="3211"/>
        <n v="3213"/>
        <n v="3215"/>
        <n v="3219"/>
        <n v="3220"/>
        <n v="3226"/>
        <n v="3236"/>
        <n v="3239"/>
        <n v="3240"/>
        <n v="3244"/>
        <n v="3247"/>
        <n v="3250"/>
        <n v="3262"/>
        <n v="3268"/>
        <n v="3270"/>
        <n v="3273"/>
        <n v="3277"/>
        <n v="3284"/>
        <n v="3286"/>
        <n v="3287"/>
        <n v="3288"/>
        <n v="3292"/>
        <n v="3293"/>
        <n v="3295"/>
        <n v="3296"/>
        <n v="3305"/>
        <n v="3308"/>
        <n v="3311"/>
        <n v="3322"/>
        <n v="3326"/>
        <n v="3328"/>
        <n v="3331"/>
        <n v="3335"/>
        <n v="3337"/>
        <n v="3345"/>
        <n v="3347"/>
        <n v="3349"/>
        <n v="3350"/>
        <n v="3352"/>
        <n v="3353"/>
        <n v="3355"/>
        <n v="3357"/>
        <n v="3358"/>
        <n v="3361"/>
        <n v="3363"/>
        <n v="3375"/>
        <n v="3377"/>
        <n v="3378"/>
        <n v="3379"/>
        <n v="3382"/>
        <n v="3384"/>
        <n v="3387"/>
        <n v="3388"/>
        <n v="3389"/>
        <n v="3391"/>
        <n v="3392"/>
        <n v="3395"/>
        <n v="3401"/>
        <n v="3403"/>
        <n v="3404"/>
        <n v="3406"/>
        <n v="3416"/>
        <n v="3421"/>
        <n v="3422"/>
        <n v="3425"/>
        <n v="3430"/>
        <n v="3431"/>
        <n v="3435"/>
        <n v="3437"/>
        <n v="3444"/>
        <n v="3448"/>
        <n v="3451"/>
        <n v="3452"/>
        <n v="3458"/>
        <n v="3459"/>
        <n v="3460"/>
        <n v="3462"/>
        <n v="3471"/>
        <n v="3472"/>
        <n v="3474"/>
        <n v="3476"/>
        <n v="3481"/>
        <n v="3485"/>
        <n v="3486"/>
        <n v="3491"/>
        <n v="3494"/>
        <n v="3499"/>
        <n v="3501"/>
        <n v="3504"/>
        <n v="3505"/>
        <n v="3507"/>
        <n v="3510"/>
        <n v="3512"/>
        <n v="3514"/>
        <n v="3519"/>
        <n v="3521"/>
        <n v="3522"/>
        <n v="3525"/>
        <n v="3528"/>
        <n v="3530"/>
        <n v="3531"/>
        <n v="3536"/>
        <n v="3540"/>
        <n v="3542"/>
        <n v="3543"/>
        <n v="3545"/>
        <n v="3547"/>
        <n v="3548"/>
        <n v="3551"/>
        <n v="3553"/>
        <n v="3554"/>
        <n v="3555"/>
        <n v="3560"/>
        <n v="3561"/>
        <n v="3562"/>
        <n v="3567"/>
        <n v="3570"/>
        <n v="3571"/>
        <n v="3572"/>
        <n v="3576"/>
        <n v="3579"/>
        <n v="3581"/>
        <n v="3582"/>
        <n v="3583"/>
        <n v="3584"/>
        <n v="3586"/>
        <n v="3591"/>
        <n v="3608"/>
        <n v="3610"/>
        <n v="3613"/>
        <n v="3622"/>
        <n v="3629"/>
        <n v="3639"/>
        <n v="3641"/>
        <n v="3644"/>
        <n v="3649"/>
        <n v="3652"/>
        <n v="3654"/>
        <n v="3656"/>
        <n v="3664"/>
        <n v="3667"/>
        <n v="3669"/>
        <n v="3670"/>
        <n v="3674"/>
        <n v="3683"/>
        <n v="3684"/>
        <n v="3686"/>
        <n v="3694"/>
        <n v="3695"/>
        <n v="3696"/>
        <n v="3700"/>
        <n v="3701"/>
        <n v="3706"/>
        <n v="3709"/>
        <n v="3714"/>
        <n v="3715"/>
        <n v="3716"/>
        <n v="3717"/>
        <n v="3723"/>
        <n v="3724"/>
        <n v="3729"/>
        <n v="3736"/>
        <n v="3743"/>
        <n v="3752"/>
        <n v="3753"/>
        <n v="3758"/>
        <n v="3759"/>
        <n v="3767"/>
        <n v="3771"/>
        <n v="3776"/>
        <n v="3778"/>
        <n v="3783"/>
        <n v="3784"/>
        <n v="3786"/>
        <n v="3788"/>
        <n v="3797"/>
        <n v="3801"/>
        <n v="3807"/>
        <n v="3808"/>
        <n v="3811"/>
        <n v="3819"/>
        <n v="3824"/>
        <n v="3827"/>
        <n v="3828"/>
        <n v="3829"/>
        <n v="3834"/>
        <n v="3836"/>
        <n v="3837"/>
        <n v="3849"/>
        <n v="3850"/>
        <n v="3858"/>
        <n v="3860"/>
        <n v="3864"/>
        <n v="3870"/>
        <n v="3872"/>
        <n v="3874"/>
        <n v="3875"/>
        <n v="3876"/>
        <n v="3877"/>
        <n v="3882"/>
        <n v="3886"/>
        <n v="3893"/>
        <n v="3896"/>
        <n v="3898"/>
        <n v="3904"/>
        <n v="3909"/>
        <n v="3911"/>
        <n v="3919"/>
        <n v="3920"/>
        <n v="3924"/>
        <n v="3926"/>
        <n v="3928"/>
        <n v="3929"/>
        <n v="3930"/>
        <n v="3932"/>
        <n v="3934"/>
        <n v="3946"/>
        <n v="3947"/>
        <n v="3949"/>
        <n v="3952"/>
        <n v="3955"/>
        <n v="3961"/>
        <n v="3965"/>
        <n v="3969"/>
        <n v="3987"/>
        <n v="3989"/>
        <n v="3990"/>
        <n v="3997"/>
        <n v="3998"/>
        <n v="4008"/>
        <n v="4018"/>
        <n v="4021"/>
        <n v="4022"/>
        <n v="4027"/>
        <n v="4029"/>
        <n v="4032"/>
        <n v="4033"/>
        <n v="4034"/>
        <n v="4037"/>
        <n v="4040"/>
        <n v="4041"/>
        <n v="4053"/>
        <n v="4058"/>
        <n v="4060"/>
        <n v="4061"/>
        <n v="4068"/>
        <n v="4072"/>
        <n v="4080"/>
        <n v="4082"/>
        <n v="4086"/>
        <n v="4087"/>
        <n v="4088"/>
        <n v="4089"/>
        <n v="4090"/>
        <n v="4091"/>
        <n v="4092"/>
        <n v="4093"/>
        <n v="4094"/>
        <n v="4096"/>
        <n v="4099"/>
        <n v="4104"/>
        <n v="4108"/>
        <n v="4110"/>
        <n v="4118"/>
        <n v="4123"/>
        <n v="4128"/>
        <n v="4131"/>
        <n v="4132"/>
        <n v="4134"/>
        <n v="4142"/>
        <n v="4145"/>
        <n v="4146"/>
        <n v="4148"/>
        <n v="4151"/>
        <n v="4152"/>
        <n v="4153"/>
        <n v="4154"/>
        <n v="4155"/>
        <n v="4161"/>
        <n v="4172"/>
        <n v="4179"/>
        <n v="4181"/>
        <n v="4186"/>
        <n v="4190"/>
        <n v="4191"/>
        <n v="4193"/>
        <n v="4196"/>
        <n v="4198"/>
        <n v="4202"/>
        <n v="4203"/>
        <n v="4206"/>
        <n v="4212"/>
        <n v="4220"/>
        <n v="4229"/>
        <n v="4230"/>
        <n v="4234"/>
        <n v="4235"/>
        <n v="4236"/>
        <n v="4241"/>
        <n v="4243"/>
        <n v="4244"/>
        <n v="4246"/>
        <n v="4248"/>
        <n v="4251"/>
        <n v="4252"/>
        <n v="4254"/>
        <n v="4256"/>
        <n v="4259"/>
        <n v="4261"/>
        <n v="4262"/>
        <n v="4263"/>
        <n v="4270"/>
        <n v="4271"/>
        <n v="4275"/>
        <n v="4282"/>
        <n v="4287"/>
        <n v="4289"/>
        <n v="4292"/>
        <n v="4293"/>
        <n v="4300"/>
        <n v="4302"/>
        <n v="4303"/>
        <n v="4315"/>
        <n v="4316"/>
        <n v="4319"/>
        <n v="4320"/>
        <n v="4323"/>
        <n v="4324"/>
        <n v="4326"/>
        <n v="4328"/>
        <n v="4329"/>
        <n v="4335"/>
        <n v="4339"/>
        <n v="4340"/>
        <n v="4346"/>
        <n v="4349"/>
        <n v="4351"/>
        <n v="4353"/>
        <n v="4355"/>
        <n v="4362"/>
        <n v="4364"/>
        <n v="4372"/>
        <n v="4373"/>
        <n v="4374"/>
        <n v="4375"/>
        <n v="4380"/>
        <n v="4384"/>
        <n v="4391"/>
        <n v="4394"/>
        <n v="4396"/>
        <n v="4402"/>
        <n v="4404"/>
        <n v="4413"/>
        <n v="4417"/>
        <n v="4420"/>
        <n v="4425"/>
        <n v="4426"/>
        <n v="4430"/>
        <n v="4445"/>
        <n v="4446"/>
        <n v="4448"/>
        <n v="4449"/>
        <n v="4450"/>
        <n v="4451"/>
        <n v="4454"/>
        <n v="4457"/>
        <n v="4463"/>
        <n v="4465"/>
        <n v="4469"/>
        <n v="4478"/>
        <n v="4483"/>
        <n v="4494"/>
        <n v="4495"/>
        <n v="4498"/>
        <n v="4508"/>
        <n v="4509"/>
        <n v="4514"/>
        <n v="4517"/>
        <n v="4526"/>
        <n v="4528"/>
        <n v="4529"/>
        <n v="4535"/>
        <n v="4540"/>
        <n v="4543"/>
        <n v="4546"/>
        <n v="4547"/>
        <n v="4561"/>
        <n v="4562"/>
        <n v="4563"/>
        <n v="4578"/>
        <n v="4586"/>
        <n v="4588"/>
        <n v="4590"/>
        <n v="4593"/>
        <n v="4596"/>
        <n v="4598"/>
        <n v="4599"/>
        <n v="4602"/>
        <n v="4603"/>
        <n v="4606"/>
        <n v="4611"/>
        <n v="4619"/>
        <n v="4620"/>
        <n v="4623"/>
        <n v="4626"/>
        <n v="4627"/>
        <n v="4629"/>
        <n v="4630"/>
        <n v="4635"/>
        <n v="4636"/>
        <n v="4638"/>
        <n v="4640"/>
        <n v="4648"/>
        <n v="4651"/>
        <n v="4655"/>
        <n v="4658"/>
        <n v="4664"/>
        <n v="4669"/>
        <n v="4670"/>
        <n v="4674"/>
        <n v="4680"/>
        <n v="4686"/>
        <n v="4691"/>
        <n v="4692"/>
        <n v="4693"/>
        <n v="4695"/>
        <n v="4698"/>
        <n v="4699"/>
        <n v="4700"/>
        <n v="4704"/>
        <n v="4706"/>
        <n v="4707"/>
        <n v="4708"/>
        <n v="4712"/>
        <n v="4714"/>
        <n v="4715"/>
        <n v="4717"/>
        <n v="4719"/>
        <n v="4726"/>
        <n v="4733"/>
        <n v="4734"/>
        <n v="4736"/>
        <n v="4737"/>
        <n v="4738"/>
        <n v="4740"/>
        <n v="4741"/>
        <n v="4744"/>
        <n v="4745"/>
        <n v="4746"/>
        <n v="4748"/>
        <n v="4749"/>
        <n v="4752"/>
        <n v="4753"/>
        <n v="4754"/>
        <n v="4761"/>
        <n v="4776"/>
        <n v="4777"/>
        <n v="4782"/>
        <n v="4783"/>
        <n v="4786"/>
        <n v="4789"/>
        <n v="4793"/>
        <n v="4796"/>
        <n v="4797"/>
        <n v="4800"/>
        <n v="4804"/>
        <n v="4807"/>
        <n v="4808"/>
        <n v="4809"/>
        <n v="4811"/>
        <n v="4812"/>
        <n v="4816"/>
        <n v="4819"/>
        <n v="4821"/>
        <n v="4827"/>
        <n v="4829"/>
        <n v="4834"/>
        <n v="4837"/>
        <n v="4840"/>
        <n v="4841"/>
        <n v="4842"/>
        <n v="4844"/>
        <n v="4848"/>
        <n v="4852"/>
        <n v="4859"/>
        <n v="4862"/>
        <n v="4864"/>
        <n v="4866"/>
        <n v="4872"/>
        <n v="4875"/>
        <n v="4876"/>
        <n v="4879"/>
        <n v="4889"/>
        <n v="4892"/>
        <n v="4894"/>
        <n v="4896"/>
        <n v="4897"/>
        <n v="4899"/>
        <n v="4901"/>
        <n v="4903"/>
        <n v="4906"/>
        <n v="4911"/>
        <n v="4921"/>
        <n v="4922"/>
        <n v="4924"/>
        <n v="4926"/>
        <n v="4927"/>
        <n v="4932"/>
        <n v="4935"/>
        <n v="4944"/>
        <n v="4945"/>
        <n v="4947"/>
        <n v="4954"/>
        <n v="4957"/>
        <n v="4961"/>
        <n v="4964"/>
        <n v="4965"/>
        <n v="4968"/>
        <n v="4971"/>
        <n v="4973"/>
        <n v="4974"/>
        <n v="4975"/>
        <n v="4976"/>
        <n v="4980"/>
        <n v="4982"/>
        <n v="4984"/>
        <n v="4987"/>
        <n v="4995"/>
        <n v="5009"/>
        <n v="5014"/>
        <n v="5020"/>
        <n v="5036"/>
        <n v="5037"/>
        <n v="5039"/>
        <n v="5040"/>
        <n v="5042"/>
        <n v="5051"/>
        <n v="5053"/>
        <n v="5058"/>
        <n v="5063"/>
        <n v="5069"/>
        <n v="5075"/>
        <n v="5078"/>
        <n v="5083"/>
        <n v="5085"/>
        <n v="5087"/>
        <n v="5089"/>
        <n v="5092"/>
        <n v="5097"/>
        <n v="5099"/>
        <n v="5101"/>
        <n v="5103"/>
        <n v="5104"/>
        <n v="5107"/>
        <n v="5111"/>
        <n v="5117"/>
        <n v="5118"/>
        <n v="5119"/>
        <n v="5126"/>
        <n v="5131"/>
        <n v="5132"/>
        <n v="5136"/>
        <n v="5139"/>
        <n v="5144"/>
        <n v="5146"/>
        <n v="5150"/>
        <n v="5158"/>
        <n v="5161"/>
        <n v="5162"/>
        <n v="5163"/>
        <n v="5164"/>
        <n v="5170"/>
        <n v="5172"/>
        <n v="5176"/>
        <n v="5177"/>
        <n v="5178"/>
        <n v="5182"/>
        <n v="5183"/>
        <n v="5184"/>
        <n v="5185"/>
        <n v="5191"/>
        <n v="5195"/>
        <n v="5196"/>
        <n v="5199"/>
        <n v="5200"/>
        <n v="5202"/>
        <n v="5206"/>
        <n v="5209"/>
        <n v="5210"/>
        <n v="5213"/>
        <n v="5215"/>
        <n v="5217"/>
        <n v="5219"/>
        <n v="5224"/>
        <n v="5226"/>
        <n v="5234"/>
        <n v="5239"/>
        <n v="5240"/>
        <n v="5241"/>
        <n v="5242"/>
        <n v="5246"/>
        <n v="5251"/>
        <n v="5258"/>
        <n v="5265"/>
        <n v="5267"/>
        <n v="5269"/>
        <n v="5271"/>
        <n v="5274"/>
        <n v="5277"/>
        <n v="5279"/>
        <n v="5281"/>
        <n v="5291"/>
        <n v="5293"/>
        <n v="5298"/>
        <n v="5299"/>
        <n v="5300"/>
        <n v="5305"/>
        <n v="5306"/>
        <n v="5307"/>
        <n v="5309"/>
        <n v="5310"/>
        <n v="5313"/>
        <n v="5317"/>
        <n v="5320"/>
        <n v="5323"/>
        <n v="5326"/>
        <n v="5333"/>
        <n v="5334"/>
        <n v="5338"/>
        <n v="5351"/>
        <n v="5352"/>
        <n v="5356"/>
        <n v="5358"/>
        <n v="5359"/>
        <n v="5360"/>
        <n v="5361"/>
        <n v="5362"/>
        <n v="5363"/>
        <n v="5367"/>
        <n v="5372"/>
        <n v="5374"/>
        <n v="5379"/>
        <n v="5383"/>
        <n v="5388"/>
        <n v="5392"/>
        <n v="5403"/>
        <n v="5404"/>
        <n v="5410"/>
        <n v="5411"/>
        <n v="5412"/>
        <n v="5417"/>
        <n v="5419"/>
        <n v="5425"/>
        <n v="5428"/>
        <n v="5429"/>
        <n v="5433"/>
        <n v="5435"/>
        <n v="5438"/>
        <n v="5441"/>
        <n v="5442"/>
        <n v="5445"/>
        <n v="5449"/>
        <n v="5452"/>
        <n v="5458"/>
        <n v="5460"/>
        <n v="5461"/>
        <n v="5462"/>
        <n v="5464"/>
        <n v="5469"/>
        <n v="5474"/>
        <n v="5476"/>
        <n v="5477"/>
        <n v="5480"/>
        <n v="5482"/>
        <n v="5484"/>
        <n v="5485"/>
        <n v="5486"/>
        <n v="5490"/>
        <n v="5493"/>
        <n v="5500"/>
        <n v="5506"/>
        <n v="5512"/>
        <n v="5514"/>
        <n v="5517"/>
        <n v="5522"/>
        <n v="5524"/>
        <n v="5526"/>
        <n v="5534"/>
        <n v="5536"/>
        <n v="5537"/>
        <n v="5543"/>
        <n v="5544"/>
        <n v="5545"/>
        <n v="5548"/>
        <n v="5554"/>
        <n v="5555"/>
        <n v="5557"/>
        <n v="5561"/>
        <n v="5567"/>
        <n v="5568"/>
        <n v="5569"/>
        <n v="5576"/>
        <n v="5579"/>
        <n v="5584"/>
        <n v="5587"/>
        <n v="5589"/>
        <n v="5598"/>
        <n v="5602"/>
        <n v="5603"/>
        <n v="5604"/>
        <n v="5606"/>
        <n v="5608"/>
        <n v="5612"/>
        <n v="5617"/>
        <n v="5620"/>
        <n v="5623"/>
        <n v="5624"/>
        <n v="5625"/>
        <n v="5628"/>
        <n v="5629"/>
        <n v="5631"/>
        <n v="5633"/>
        <n v="5634"/>
        <n v="5637"/>
        <n v="5638"/>
        <n v="5639"/>
        <n v="5640"/>
        <n v="5644"/>
        <n v="5645"/>
        <n v="5649"/>
        <n v="5659"/>
        <n v="5660"/>
        <n v="5661"/>
        <n v="5662"/>
        <n v="5666"/>
        <n v="5672"/>
        <n v="5677"/>
        <n v="5678"/>
        <n v="5683"/>
        <n v="5685"/>
        <n v="5687"/>
        <n v="5691"/>
        <n v="5695"/>
        <n v="5697"/>
        <n v="5700"/>
        <n v="5701"/>
        <n v="5703"/>
        <n v="5707"/>
        <n v="5708"/>
        <n v="5715"/>
        <n v="5716"/>
        <n v="5718"/>
        <n v="5725"/>
        <n v="5726"/>
        <n v="5731"/>
        <n v="5735"/>
        <n v="5743"/>
        <n v="5746"/>
        <n v="5749"/>
        <n v="5752"/>
        <n v="5753"/>
        <n v="5754"/>
        <n v="5755"/>
        <n v="5758"/>
        <n v="5759"/>
        <n v="5763"/>
        <n v="5764"/>
        <n v="5765"/>
        <n v="5766"/>
        <n v="5767"/>
        <n v="5770"/>
        <n v="5772"/>
        <n v="5774"/>
        <n v="5776"/>
        <n v="5778"/>
        <n v="5780"/>
        <n v="5785"/>
        <n v="5790"/>
        <n v="5792"/>
        <n v="5799"/>
        <n v="5802"/>
        <n v="5808"/>
        <n v="5809"/>
        <n v="5814"/>
        <n v="5816"/>
        <n v="5825"/>
        <n v="5830"/>
        <n v="5834"/>
        <n v="5835"/>
        <n v="5836"/>
        <n v="5837"/>
        <n v="5842"/>
        <n v="5845"/>
        <n v="5847"/>
        <n v="5859"/>
        <n v="5866"/>
        <n v="5867"/>
        <n v="5870"/>
        <n v="5876"/>
        <n v="5878"/>
        <n v="5882"/>
        <n v="5883"/>
        <n v="5892"/>
        <n v="5896"/>
        <n v="5899"/>
        <n v="5902"/>
        <n v="5904"/>
        <n v="5905"/>
        <n v="5911"/>
        <n v="5914"/>
        <n v="5922"/>
        <n v="5923"/>
        <n v="5924"/>
        <n v="5925"/>
        <n v="5926"/>
        <n v="5927"/>
        <n v="5930"/>
        <n v="5931"/>
        <n v="5942"/>
        <n v="5950"/>
        <n v="5951"/>
        <n v="5954"/>
        <n v="5955"/>
        <n v="5964"/>
        <n v="5966"/>
        <n v="5971"/>
        <n v="5973"/>
        <n v="5975"/>
        <n v="5981"/>
        <n v="5985"/>
        <n v="5990"/>
        <n v="5995"/>
        <n v="5997"/>
        <n v="6001"/>
        <n v="6023"/>
        <n v="6024"/>
        <n v="6025"/>
        <n v="6032"/>
        <n v="6037"/>
        <n v="6038"/>
        <n v="6044"/>
        <n v="6045"/>
        <n v="6046"/>
        <n v="6047"/>
        <n v="6048"/>
        <n v="6049"/>
        <n v="6051"/>
        <n v="6052"/>
        <n v="6056"/>
        <n v="6057"/>
        <n v="6059"/>
        <n v="6060"/>
        <n v="6062"/>
        <n v="6064"/>
        <n v="6065"/>
        <n v="6070"/>
        <n v="6074"/>
        <n v="6075"/>
        <n v="6079"/>
        <n v="6088"/>
        <n v="6089"/>
        <n v="6093"/>
        <n v="6097"/>
        <n v="6101"/>
        <n v="6102"/>
        <n v="6107"/>
        <n v="6108"/>
        <n v="6109"/>
        <n v="6121"/>
        <n v="6123"/>
        <n v="6126"/>
        <n v="6128"/>
        <n v="6130"/>
        <n v="6134"/>
        <n v="6136"/>
        <n v="6139"/>
        <n v="6141"/>
        <n v="6146"/>
        <n v="6147"/>
        <n v="6149"/>
        <n v="6154"/>
        <n v="6156"/>
        <n v="6158"/>
        <n v="6159"/>
        <n v="6160"/>
        <n v="6163"/>
        <n v="6178"/>
        <n v="6181"/>
        <n v="6183"/>
        <n v="6184"/>
        <n v="6188"/>
        <n v="6189"/>
        <n v="6191"/>
        <n v="6194"/>
        <n v="6195"/>
        <n v="6198"/>
        <n v="6202"/>
        <n v="6204"/>
        <n v="6205"/>
        <n v="6207"/>
        <n v="6211"/>
        <n v="6214"/>
        <n v="6215"/>
        <n v="6219"/>
        <n v="6228"/>
        <n v="6230"/>
        <n v="6231"/>
        <n v="6232"/>
        <n v="6236"/>
        <n v="6247"/>
        <n v="6253"/>
        <n v="6254"/>
        <n v="6256"/>
        <n v="6260"/>
        <n v="6261"/>
        <n v="6262"/>
        <n v="6265"/>
        <n v="6266"/>
        <n v="6270"/>
        <n v="6273"/>
        <n v="6274"/>
        <n v="6275"/>
        <n v="6279"/>
        <n v="6280"/>
        <n v="6281"/>
        <n v="6284"/>
        <n v="6286"/>
        <n v="6289"/>
        <n v="6290"/>
        <n v="6299"/>
        <n v="6307"/>
        <n v="6309"/>
        <n v="6311"/>
        <n v="6318"/>
        <n v="6323"/>
        <n v="6325"/>
        <n v="6326"/>
        <n v="6327"/>
        <n v="6329"/>
        <n v="6333"/>
        <n v="6342"/>
        <n v="6343"/>
        <n v="6348"/>
        <n v="6353"/>
        <n v="6356"/>
        <n v="6360"/>
        <n v="6362"/>
        <n v="6363"/>
        <n v="6367"/>
        <n v="6375"/>
        <n v="6377"/>
        <n v="6379"/>
        <n v="6384"/>
        <n v="6387"/>
        <n v="6389"/>
        <n v="6390"/>
        <n v="6392"/>
        <n v="6395"/>
        <n v="6400"/>
        <n v="6401"/>
        <n v="6408"/>
        <n v="6425"/>
        <n v="6435"/>
        <n v="6438"/>
        <n v="6439"/>
        <n v="6442"/>
        <n v="6444"/>
        <n v="6445"/>
        <n v="6446"/>
        <n v="6450"/>
        <n v="6452"/>
        <n v="6453"/>
        <n v="6455"/>
        <n v="6456"/>
        <n v="6457"/>
        <n v="6464"/>
        <n v="6465"/>
        <n v="6470"/>
        <n v="6471"/>
        <n v="6472"/>
        <n v="6477"/>
        <n v="6478"/>
        <n v="6485"/>
        <n v="6486"/>
        <n v="6491"/>
        <n v="6495"/>
        <n v="6501"/>
        <n v="6509"/>
        <n v="6512"/>
        <n v="6514"/>
        <n v="6517"/>
        <n v="6524"/>
        <n v="6526"/>
        <n v="6528"/>
        <n v="6533"/>
        <n v="6534"/>
        <n v="6535"/>
        <n v="6540"/>
        <n v="6547"/>
        <n v="6561"/>
        <n v="6567"/>
      </sharedItems>
    </cacheField>
    <cacheField name="Economic Position" numFmtId="0">
      <sharedItems count="4">
        <s v="Full-time working"/>
        <s v="Training Program"/>
        <s v="Economically Inactive"/>
        <s v="Part-time working"/>
      </sharedItems>
    </cacheField>
    <cacheField name="Occupation Type " numFmtId="0">
      <sharedItems count="5">
        <s v="Routine or manual"/>
        <s v="Intermediate occupation"/>
        <s v="Managerial or Professional"/>
        <s v="Not Classified"/>
        <s v="Long Term Unemployed"/>
      </sharedItems>
    </cacheField>
    <cacheField name="Home" numFmtId="0">
      <sharedItems count="2">
        <s v="Owned"/>
        <s v="Rented"/>
      </sharedItems>
    </cacheField>
    <cacheField name="Gender" numFmtId="0">
      <sharedItems count="2">
        <s v="Male"/>
        <s v="Female"/>
      </sharedItems>
    </cacheField>
    <cacheField name="Region" numFmtId="0">
      <sharedItems count="11">
        <s v="Scotland"/>
        <s v="North West and Merseyside"/>
        <s v="Wales"/>
        <s v="South East"/>
        <s v="London"/>
        <s v="Eastern"/>
        <s v="Midlands"/>
        <s v="North East"/>
        <s v="Northern Ireland"/>
        <s v="South West"/>
        <s v="Yorkshire and the Humber"/>
      </sharedItems>
    </cacheField>
    <cacheField name="Adults" numFmtId="0">
      <sharedItems containsSemiMixedTypes="0" containsString="0" containsNumber="1" containsInteger="1" minValue="1" maxValue="4" count="4">
        <n v="3"/>
        <n v="2"/>
        <n v="1"/>
        <n v="4"/>
      </sharedItems>
    </cacheField>
    <cacheField name="Children" numFmtId="0">
      <sharedItems containsSemiMixedTypes="0" containsString="0" containsNumber="1" containsInteger="1" minValue="1" maxValue="3"/>
    </cacheField>
    <cacheField name="Household" numFmtId="0">
      <sharedItems containsSemiMixedTypes="0" containsString="0" containsNumber="1" containsInteger="1" minValue="2" maxValue="7"/>
    </cacheField>
    <cacheField name="Jan Income" numFmtId="2">
      <sharedItems containsSemiMixedTypes="0" containsString="0" containsNumber="1" minValue="0" maxValue="5924.95"/>
    </cacheField>
    <cacheField name="Feb Income" numFmtId="2">
      <sharedItems containsSemiMixedTypes="0" containsString="0" containsNumber="1" minValue="0" maxValue="7406.19"/>
    </cacheField>
    <cacheField name="Mar Income" numFmtId="2">
      <sharedItems containsSemiMixedTypes="0" containsString="0" containsNumber="1" minValue="0" maxValue="7406.19"/>
    </cacheField>
    <cacheField name="Apr Income" numFmtId="2">
      <sharedItems containsSemiMixedTypes="0" containsString="0" containsNumber="1" minValue="0" maxValue="7406.19"/>
    </cacheField>
    <cacheField name="May Income" numFmtId="2">
      <sharedItems containsSemiMixedTypes="0" containsString="0" containsNumber="1" minValue="0" maxValue="7406.19"/>
    </cacheField>
    <cacheField name="Jun Income" numFmtId="2">
      <sharedItems containsSemiMixedTypes="0" containsString="0" containsNumber="1" minValue="0" maxValue="7406.19"/>
    </cacheField>
    <cacheField name="Jan Expenditure" numFmtId="2">
      <sharedItems containsSemiMixedTypes="0" containsString="0" containsNumber="1" minValue="152.63" maxValue="5875"/>
    </cacheField>
    <cacheField name="Feb Expenditure" numFmtId="2">
      <sharedItems containsSemiMixedTypes="0" containsString="0" containsNumber="1" minValue="120.58" maxValue="6462.5"/>
    </cacheField>
    <cacheField name="Mar Expenditure" numFmtId="2">
      <sharedItems containsSemiMixedTypes="0" containsString="0" containsNumber="1" minValue="133.84" maxValue="7402.5"/>
    </cacheField>
    <cacheField name="Apr Expenditure" numFmtId="2">
      <sharedItems containsSemiMixedTypes="0" containsString="0" containsNumber="1" minValue="144.55000000000001" maxValue="8464.59"/>
    </cacheField>
    <cacheField name="May Expenditure" numFmtId="2">
      <sharedItems containsSemiMixedTypes="0" containsString="0" containsNumber="1" minValue="147.44" maxValue="9439.06"/>
    </cacheField>
    <cacheField name="Jun Expenditure" numFmtId="2">
      <sharedItems containsSemiMixedTypes="0" containsString="0" containsNumber="1" minValue="131.99" maxValue="9722.23"/>
    </cacheField>
    <cacheField name="Average Income" numFmtId="2">
      <sharedItems containsSemiMixedTypes="0" containsString="0" containsNumber="1" minValue="0" maxValue="6666.876666666667"/>
    </cacheField>
    <cacheField name="Total Income" numFmtId="2">
      <sharedItems containsSemiMixedTypes="0" containsString="0" containsNumber="1" minValue="0" maxValue="40001.26"/>
    </cacheField>
    <cacheField name="Total Expenditure" numFmtId="2">
      <sharedItems containsSemiMixedTypes="0" containsString="0" containsNumber="1" minValue="837.63" maxValue="46641.679999999993"/>
    </cacheField>
    <cacheField name="Net" numFmtId="2">
      <sharedItems containsSemiMixedTypes="0" containsString="0" containsNumber="1" minValue="-34335.267500000002" maxValue="30713.760000000002"/>
    </cacheField>
    <cacheField name="Forecast Expenditure" numFmtId="2">
      <sharedItems containsSemiMixedTypes="0" containsString="0" containsNumber="1" minValue="870.54885899999999" maxValue="48474.69802399999"/>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775.912291666667" createdVersion="6" refreshedVersion="6" minRefreshableVersion="3" recordCount="1939" xr:uid="{744A0F82-4CB9-4977-9A97-2D61DD593CCF}">
  <cacheSource type="worksheet">
    <worksheetSource name="data"/>
  </cacheSource>
  <cacheFields count="26">
    <cacheField name="Case ID" numFmtId="0">
      <sharedItems containsSemiMixedTypes="0" containsString="0" containsNumber="1" containsInteger="1" minValue="1" maxValue="6567"/>
    </cacheField>
    <cacheField name="Economic Position" numFmtId="0">
      <sharedItems count="4">
        <s v="Full-time working"/>
        <s v="Training Program"/>
        <s v="Economically Inactive"/>
        <s v="Part-time working"/>
      </sharedItems>
    </cacheField>
    <cacheField name="Occupation Type " numFmtId="0">
      <sharedItems count="5">
        <s v="Routine or manual"/>
        <s v="Intermediate occupation"/>
        <s v="Managerial or Professional"/>
        <s v="Not Classified"/>
        <s v="Long Term Unemployed"/>
      </sharedItems>
    </cacheField>
    <cacheField name="Home" numFmtId="0">
      <sharedItems/>
    </cacheField>
    <cacheField name="Gender" numFmtId="0">
      <sharedItems count="2">
        <s v="Male"/>
        <s v="Female"/>
      </sharedItems>
    </cacheField>
    <cacheField name="Region" numFmtId="0">
      <sharedItems count="11">
        <s v="Scotland"/>
        <s v="North West and Merseyside"/>
        <s v="Wales"/>
        <s v="South East"/>
        <s v="London"/>
        <s v="Eastern"/>
        <s v="Midlands"/>
        <s v="North East"/>
        <s v="Northern Ireland"/>
        <s v="South West"/>
        <s v="Yorkshire and the Humber"/>
      </sharedItems>
    </cacheField>
    <cacheField name="Adults" numFmtId="0">
      <sharedItems containsSemiMixedTypes="0" containsString="0" containsNumber="1" containsInteger="1" minValue="1" maxValue="4" count="4">
        <n v="3"/>
        <n v="2"/>
        <n v="1"/>
        <n v="4"/>
      </sharedItems>
    </cacheField>
    <cacheField name="Children" numFmtId="0">
      <sharedItems containsSemiMixedTypes="0" containsString="0" containsNumber="1" containsInteger="1" minValue="1" maxValue="3"/>
    </cacheField>
    <cacheField name="Household" numFmtId="0">
      <sharedItems containsSemiMixedTypes="0" containsString="0" containsNumber="1" containsInteger="1" minValue="2" maxValue="7"/>
    </cacheField>
    <cacheField name="Jan Income" numFmtId="2">
      <sharedItems containsSemiMixedTypes="0" containsString="0" containsNumber="1" minValue="0" maxValue="5924.95"/>
    </cacheField>
    <cacheField name="Feb Income" numFmtId="2">
      <sharedItems containsSemiMixedTypes="0" containsString="0" containsNumber="1" minValue="0" maxValue="7406.19"/>
    </cacheField>
    <cacheField name="Mar Income" numFmtId="2">
      <sharedItems containsSemiMixedTypes="0" containsString="0" containsNumber="1" minValue="0" maxValue="7406.19"/>
    </cacheField>
    <cacheField name="Apr Income" numFmtId="2">
      <sharedItems containsSemiMixedTypes="0" containsString="0" containsNumber="1" minValue="0" maxValue="7406.19"/>
    </cacheField>
    <cacheField name="May Income" numFmtId="2">
      <sharedItems containsSemiMixedTypes="0" containsString="0" containsNumber="1" minValue="0" maxValue="7406.19"/>
    </cacheField>
    <cacheField name="Jun Income" numFmtId="2">
      <sharedItems containsSemiMixedTypes="0" containsString="0" containsNumber="1" minValue="0" maxValue="7406.19"/>
    </cacheField>
    <cacheField name="Jan Expenditure" numFmtId="2">
      <sharedItems containsSemiMixedTypes="0" containsString="0" containsNumber="1" minValue="152.63" maxValue="5875"/>
    </cacheField>
    <cacheField name="Feb Expenditure" numFmtId="2">
      <sharedItems containsSemiMixedTypes="0" containsString="0" containsNumber="1" minValue="120.58" maxValue="6462.5"/>
    </cacheField>
    <cacheField name="Mar Expenditure" numFmtId="2">
      <sharedItems containsSemiMixedTypes="0" containsString="0" containsNumber="1" minValue="133.84" maxValue="7402.5"/>
    </cacheField>
    <cacheField name="Apr Expenditure" numFmtId="2">
      <sharedItems containsSemiMixedTypes="0" containsString="0" containsNumber="1" minValue="144.55000000000001" maxValue="8464.59"/>
    </cacheField>
    <cacheField name="May Expenditure" numFmtId="2">
      <sharedItems containsSemiMixedTypes="0" containsString="0" containsNumber="1" minValue="147.44" maxValue="9439.06"/>
    </cacheField>
    <cacheField name="Jun Expenditure" numFmtId="2">
      <sharedItems containsSemiMixedTypes="0" containsString="0" containsNumber="1" minValue="131.99" maxValue="9722.23"/>
    </cacheField>
    <cacheField name="Average Income" numFmtId="2">
      <sharedItems containsSemiMixedTypes="0" containsString="0" containsNumber="1" minValue="0" maxValue="6666.876666666667"/>
    </cacheField>
    <cacheField name="Total Income" numFmtId="2">
      <sharedItems containsSemiMixedTypes="0" containsString="0" containsNumber="1" minValue="0" maxValue="40001.26"/>
    </cacheField>
    <cacheField name="Total Expenditure" numFmtId="2">
      <sharedItems containsSemiMixedTypes="0" containsString="0" containsNumber="1" minValue="837.63" maxValue="46641.679999999993"/>
    </cacheField>
    <cacheField name="Saving" numFmtId="2">
      <sharedItems containsSemiMixedTypes="0" containsString="0" containsNumber="1" minValue="-34335.267500000002" maxValue="30713.760000000002"/>
    </cacheField>
    <cacheField name="Forecast Expenditure" numFmtId="2">
      <sharedItems containsSemiMixedTypes="0" containsString="0" containsNumber="1" minValue="870.54885899999999" maxValue="48474.69802399999" count="1937">
        <n v="22169.505766999999"/>
        <n v="11130.726318999999"/>
        <n v="31284.083623000002"/>
        <n v="13256.094818999998"/>
        <n v="4344.5753969999996"/>
        <n v="6955.1826739999997"/>
        <n v="4710.0556349999997"/>
        <n v="15852.390934999999"/>
        <n v="12357.464074"/>
        <n v="5971.5060100000001"/>
        <n v="4606.9051099999997"/>
        <n v="15315.374232000002"/>
        <n v="4638.0321449999992"/>
        <n v="25452.228353999999"/>
        <n v="4984.8465550000001"/>
        <n v="22653.372668000004"/>
        <n v="14844.280328000001"/>
        <n v="11486.125346999999"/>
        <n v="7760.4427070000002"/>
        <n v="4325.8887829999994"/>
        <n v="10767.958654"/>
        <n v="6821.3208340000001"/>
        <n v="12488.104084000001"/>
        <n v="32737.638209999997"/>
        <n v="6097.4275979999993"/>
        <n v="2989.847847"/>
        <n v="16167.621017999998"/>
        <n v="4290.5941550000007"/>
        <n v="6797.0219999999999"/>
        <n v="21253.445960999998"/>
        <n v="15139.368777"/>
        <n v="14359.769061000001"/>
        <n v="15479.334199999998"/>
        <n v="9664.3571630000006"/>
        <n v="10259.688989"/>
        <n v="8567.1265810000004"/>
        <n v="6710.3547730000009"/>
        <n v="28548.708381"/>
        <n v="21899.547592000003"/>
        <n v="26622.376224"/>
        <n v="31675.182606000002"/>
        <n v="32308.272201"/>
        <n v="14884.657132999997"/>
        <n v="7591.504492"/>
        <n v="29765.344140000005"/>
        <n v="13881.264948"/>
        <n v="9077.2461999999996"/>
        <n v="28241.480908000001"/>
        <n v="13291.794774"/>
        <n v="6148.9249129999998"/>
        <n v="9747.4699840000012"/>
        <n v="10906.040052"/>
        <n v="15864.477994000001"/>
        <n v="24030.704992999999"/>
        <n v="22901.547115000001"/>
        <n v="13890.327644000001"/>
        <n v="13409.038207"/>
        <n v="9394.1183769999989"/>
        <n v="4204.8103330000004"/>
        <n v="17468.627151000001"/>
        <n v="5100.686932999999"/>
        <n v="4111.9280920000001"/>
        <n v="17899.427394000002"/>
        <n v="19233.909379999997"/>
        <n v="19037.232248"/>
        <n v="8974.2723559999995"/>
        <n v="22897.182054999997"/>
        <n v="8390.3104719999992"/>
        <n v="3254.100265"/>
        <n v="9713.6511620000001"/>
        <n v="26824.488895000002"/>
        <n v="11721.537189999999"/>
        <n v="34229.657289999996"/>
        <n v="12185.813286000001"/>
        <n v="9457.5364630000004"/>
        <n v="16249.902399000002"/>
        <n v="8183.3650559999987"/>
        <n v="7176.148247000001"/>
        <n v="4355.0203620000002"/>
        <n v="14948.397401999999"/>
        <n v="17790.747793000002"/>
        <n v="13751.238125"/>
        <n v="15324.759111000001"/>
        <n v="9017.6527380000007"/>
        <n v="4187.2357700000002"/>
        <n v="19655.792428999997"/>
        <n v="4490.0046459999994"/>
        <n v="2556.5948560000002"/>
        <n v="4436.2520500000001"/>
        <n v="8196.1692320000002"/>
        <n v="10798.358179000001"/>
        <n v="24685.578316000003"/>
        <n v="23494.301477000001"/>
        <n v="8063.4506220000012"/>
        <n v="24919.098633000005"/>
        <n v="18494.114853999999"/>
        <n v="20294.327955999997"/>
        <n v="10786.084046000002"/>
        <n v="14921.708177999999"/>
        <n v="8716.5987069999992"/>
        <n v="8783.2178370000001"/>
        <n v="10691.466174000001"/>
        <n v="36337.783802999998"/>
        <n v="6349.9463189999997"/>
        <n v="14335.293546000001"/>
        <n v="34499.106207999997"/>
        <n v="7143.6285500000004"/>
        <n v="6042.7500250000003"/>
        <n v="15303.526211999999"/>
        <n v="23831.429611"/>
        <n v="19422.906085000002"/>
        <n v="12630.529756"/>
        <n v="8298.5402819999999"/>
        <n v="36447.783315000001"/>
        <n v="6143.634876000001"/>
        <n v="18631.375205000004"/>
        <n v="10109.447781000001"/>
        <n v="6562.4623829999991"/>
        <n v="34120.915330999997"/>
        <n v="18260.636109000003"/>
        <n v="27638.354331999999"/>
        <n v="12762.240244999999"/>
        <n v="25666.44887"/>
        <n v="9850.7764040000002"/>
        <n v="4850.9951079999992"/>
        <n v="14256.628928999999"/>
        <n v="36198.465638000001"/>
        <n v="21218.951594000002"/>
        <n v="23134.942715999994"/>
        <n v="29727.544799000003"/>
        <n v="22724.076247000001"/>
        <n v="18627.654511000001"/>
        <n v="8623.5501779999995"/>
        <n v="16571.732037000002"/>
        <n v="11687.396185000001"/>
        <n v="14280.460078"/>
        <n v="11429.982361"/>
        <n v="17187.517286999995"/>
        <n v="10452.686999"/>
        <n v="23552.294417000001"/>
        <n v="34024.364361000007"/>
        <n v="8112.6614770000006"/>
        <n v="33351.022677000001"/>
        <n v="7991.4167389999993"/>
        <n v="14633.323214"/>
        <n v="19133.045314999999"/>
        <n v="15614.017087"/>
        <n v="24347.826602000001"/>
        <n v="17826.447748000002"/>
        <n v="15099.386906000002"/>
        <n v="18940.972281999999"/>
        <n v="13502.190666"/>
        <n v="7888.5156459999998"/>
        <n v="36225.965516000004"/>
        <n v="27576.703055999998"/>
        <n v="4290.718871"/>
        <n v="22096.973020000001"/>
        <n v="18976.069442999997"/>
        <n v="6415.3598610000008"/>
        <n v="33022.468767999999"/>
        <n v="7618.5262920000005"/>
        <n v="13211.934961999999"/>
        <n v="16261.345092000001"/>
        <n v="35840.457967000002"/>
        <n v="10868.022457999999"/>
        <n v="14837.971776999999"/>
        <n v="4848.4280370000006"/>
        <n v="12554.889502"/>
        <n v="20501.876165999998"/>
        <n v="14864.380390000004"/>
        <n v="11919.970739"/>
        <n v="13046.488794999997"/>
        <n v="10301.042735999999"/>
        <n v="13711.807083"/>
        <n v="4312.7832099999996"/>
        <n v="14780.623202999999"/>
        <n v="15353.360647000001"/>
        <n v="5811.0276969999995"/>
        <n v="7778.2355230000003"/>
        <n v="16936.339263000002"/>
        <n v="35595.744389"/>
        <n v="9500.7297709999984"/>
        <n v="27487.073823999999"/>
        <n v="24844.206675000001"/>
        <n v="26222.370439999999"/>
        <n v="16797.125028000002"/>
        <n v="4508.7951899999998"/>
        <n v="1723.699836"/>
        <n v="10255.261571000001"/>
        <n v="22831.030609999998"/>
        <n v="15527.090035000001"/>
        <n v="2764.9121480000003"/>
        <n v="10066.410368000001"/>
        <n v="24746.616404999997"/>
        <n v="15456.615102000002"/>
        <n v="12088.981705000002"/>
        <n v="14738.677055000002"/>
        <n v="8019.4466599999987"/>
        <n v="3318.0276079999999"/>
        <n v="3151.3862460000005"/>
        <n v="7083.3699360000001"/>
        <n v="14021.424945999999"/>
        <n v="10012.803273999998"/>
        <n v="18214.948480999999"/>
        <n v="16806.655409000003"/>
        <n v="24281.269829999997"/>
        <n v="14379.993839000001"/>
        <n v="11566.369699999999"/>
        <n v="9287.164014"/>
        <n v="7261.1629869999997"/>
        <n v="21019.000667"/>
        <n v="16497.318157000002"/>
        <n v="2619.4517200000005"/>
        <n v="8285.7776780000004"/>
        <n v="4893.8038749999996"/>
        <n v="7838.2862770000002"/>
        <n v="12429.394027"/>
        <n v="18834.932503000004"/>
        <n v="5621.397019"/>
        <n v="2431.4527430000003"/>
        <n v="4493.9747719999996"/>
        <n v="16685.379492"/>
        <n v="6689.7974190000004"/>
        <n v="43990.336776999997"/>
        <n v="9289.1802559999996"/>
        <n v="13016.931102999999"/>
        <n v="6996.7338879999998"/>
        <n v="3051.1457609999998"/>
        <n v="3626.0345560000001"/>
        <n v="3573.0406489999996"/>
        <n v="7641.3389269999998"/>
        <n v="35311.163262999995"/>
        <n v="16504.135964999998"/>
        <n v="7218.0320369999999"/>
        <n v="13988.333634000001"/>
        <n v="8057.1732500000007"/>
        <n v="9975.4300459999995"/>
        <n v="18672.167729999997"/>
        <n v="16514.591323000004"/>
        <n v="35993.494892000002"/>
        <n v="9683.5946060000006"/>
        <n v="7264.738178999999"/>
        <n v="1075.301352"/>
        <n v="13185.266524000001"/>
        <n v="11288.907779000001"/>
        <n v="19898.458586000001"/>
        <n v="17624.96905"/>
        <n v="34994.873094000002"/>
        <n v="5924.5920079999996"/>
        <n v="34055.117248000002"/>
        <n v="11293.709344999999"/>
        <n v="16234.739012"/>
        <n v="27424.653466000003"/>
        <n v="6146.1188030000003"/>
        <n v="17841.465633"/>
        <n v="10159.282216"/>
        <n v="16380.334548999999"/>
        <n v="12297.818647"/>
        <n v="39090.484175999998"/>
        <n v="5586.4037879999996"/>
        <n v="3275.1149109999997"/>
        <n v="14206.004626"/>
        <n v="24052.987584999995"/>
        <n v="11307.833432000001"/>
        <n v="26037.000892000004"/>
        <n v="22987.860979999998"/>
        <n v="35678.597385000001"/>
        <n v="21905.450816000004"/>
        <n v="14722.890087999998"/>
        <n v="15865.163931999999"/>
        <n v="8760.1973420000013"/>
        <n v="2856.5888010000003"/>
        <n v="1568.345272"/>
        <n v="5107.3280599999998"/>
        <n v="8614.5082679999996"/>
        <n v="8634.4628279999997"/>
        <n v="5281.1509850000002"/>
        <n v="18375.655440000002"/>
        <n v="10222.991306"/>
        <n v="19619.094746000002"/>
        <n v="34406.172001999999"/>
        <n v="14061.136598999999"/>
        <n v="16718.481196999997"/>
        <n v="7301.2591810000004"/>
        <n v="5027.4578550000006"/>
        <n v="8844.6300740000006"/>
        <n v="10626.208526999999"/>
        <n v="18336.442651000001"/>
        <n v="20169.372916999997"/>
        <n v="5415.4597239999994"/>
        <n v="6224.1598400000003"/>
        <n v="8761.6627550000012"/>
        <n v="15390.193438999999"/>
        <n v="15009.404312000001"/>
        <n v="11583.622079999999"/>
        <n v="34107.446002999997"/>
        <n v="14969.328903999998"/>
        <n v="3724.5498029999999"/>
        <n v="8425.6570649999994"/>
        <n v="11824.614964"/>
        <n v="11249.216912"/>
        <n v="9028.3575280000005"/>
        <n v="6953.3742920000004"/>
        <n v="13482.267285"/>
        <n v="6138.9892049999999"/>
        <n v="21307.946852999998"/>
        <n v="9036.380924000001"/>
        <n v="2472.59863"/>
        <n v="10779.609206999998"/>
        <n v="7010.9515120000005"/>
        <n v="8261.198233000001"/>
        <n v="3008.014811"/>
        <n v="6346.5062359999993"/>
        <n v="7176.8965429999998"/>
        <n v="14536.013555000001"/>
        <n v="29834.280908999997"/>
        <n v="10016.170605999998"/>
        <n v="13520.846101000001"/>
        <n v="7791.9958549999992"/>
        <n v="31243.135203000002"/>
        <n v="19972.882859000001"/>
        <n v="9848.9784149999996"/>
        <n v="13427.527354"/>
        <n v="7778.2043439999998"/>
        <n v="14242.733488000002"/>
        <n v="7395.4821190000002"/>
        <n v="13043.900938000001"/>
        <n v="25037.921802000001"/>
        <n v="3770.8506180000004"/>
        <n v="7932.1870319999998"/>
        <n v="5093.1935800000001"/>
        <n v="22532.990549000002"/>
        <n v="16119.387105"/>
        <n v="16077.628031"/>
        <n v="5749.3868140000004"/>
        <n v="11733.146170999999"/>
        <n v="20635.478181000002"/>
        <n v="23623.891793999999"/>
        <n v="8589.5234959999998"/>
        <n v="11450.051244"/>
        <n v="28337.086114999998"/>
        <n v="2548.6338179999998"/>
        <n v="4617.9112969999987"/>
        <n v="16029.394117999998"/>
        <n v="9517.9197930000009"/>
        <n v="32734.333235999999"/>
        <n v="5367.0387369999999"/>
        <n v="21688.767159000003"/>
        <n v="7525.9246620000004"/>
        <n v="18230.236583999998"/>
        <n v="14350.820687999998"/>
        <n v="11973.588226"/>
        <n v="20388.550894"/>
        <n v="19367.407465"/>
        <n v="6240.2170249999999"/>
        <n v="6977.6003750000009"/>
        <n v="20768.259148999998"/>
        <n v="8747.4451309999986"/>
        <n v="10673.475891"/>
        <n v="4992.6932699999998"/>
        <n v="8976.0807380000006"/>
        <n v="7063.5089129999997"/>
        <n v="17112.895547"/>
        <n v="17370.496444999997"/>
        <n v="8839.7141850000007"/>
        <n v="5701.2776169999997"/>
        <n v="9279.1198320000003"/>
        <n v="6476.4499150000001"/>
        <n v="22645.432416"/>
        <n v="25397.301349000001"/>
        <n v="22756.201009999997"/>
        <n v="1218.6208219999999"/>
        <n v="6386.010029"/>
        <n v="11636.491270999999"/>
        <n v="39216.769519000001"/>
        <n v="20555.005182000001"/>
        <n v="5661.5036060000002"/>
        <n v="28444.996634000006"/>
        <n v="1968.8187409999998"/>
        <n v="34067.297844000001"/>
        <n v="19892.264357999997"/>
        <n v="7583.1173410000001"/>
        <n v="17833.307128"/>
        <n v="8110.9466320000001"/>
        <n v="32075.936686000001"/>
        <n v="20266.464323"/>
        <n v="7586.4015289999998"/>
        <n v="11667.493590000002"/>
        <n v="11189.831310000001"/>
        <n v="35015.035514000003"/>
        <n v="16298.053168"/>
        <n v="35285.128797999998"/>
        <n v="8290.8286759999992"/>
        <n v="11930.342952999999"/>
        <n v="10612.136404999999"/>
        <n v="30494.340338999998"/>
        <n v="12334.225326"/>
        <n v="4483.9870989999999"/>
        <n v="6559.1574090000004"/>
        <n v="32695.255556000004"/>
        <n v="11020.279907999999"/>
        <n v="16072.608212000001"/>
        <n v="12128.942790000001"/>
        <n v="12905.684431"/>
        <n v="21270.864629"/>
        <n v="16403.012074999999"/>
        <n v="3135.8902830000006"/>
        <n v="25382.636825999998"/>
        <n v="6073.2119080000002"/>
        <n v="15094.699662999999"/>
        <n v="30379.809479"/>
        <n v="12154.312103"/>
        <n v="19752.603223999999"/>
        <n v="16521.190877999998"/>
        <n v="31045.657809999997"/>
        <n v="23124.975828999999"/>
        <n v="11055.252353"/>
        <n v="13478.619342"/>
        <n v="4868.2994529999996"/>
        <n v="9512.2556079999995"/>
        <n v="6483.1222210000005"/>
        <n v="5470.0853320000006"/>
        <n v="10320.228213999999"/>
        <n v="20276.379244999996"/>
        <n v="16775.3413"/>
        <n v="20837.694781999999"/>
        <n v="6858.2887350000001"/>
        <n v="16665.38336"/>
        <n v="25169.029497"/>
        <n v="4163.4150139999992"/>
        <n v="7099.7181250000003"/>
        <n v="18221.329782999997"/>
        <n v="11139.11347"/>
        <n v="9575.7880169999989"/>
        <n v="5885.7325810000002"/>
        <n v="15681.270189999999"/>
        <n v="5833.1855730000007"/>
        <n v="21120.737743999998"/>
        <n v="7117.8643030000003"/>
        <n v="9350.5717069999992"/>
        <n v="3218.857602"/>
        <n v="29709.169975000001"/>
        <n v="8555.4968140000001"/>
        <n v="9817.6850919999997"/>
        <n v="11909.193197999999"/>
        <n v="13966.570692000001"/>
        <n v="12112.293204000001"/>
        <n v="12098.356190999999"/>
        <n v="15457.571258000002"/>
        <n v="6604.2318500000001"/>
        <n v="5342.6047939999999"/>
        <n v="22713.018094999999"/>
        <n v="17829.430539000005"/>
        <n v="11816.362922000002"/>
        <n v="6984.5117200000004"/>
        <n v="22252.213261000001"/>
        <n v="11549.044569"/>
        <n v="25493.332669000003"/>
        <n v="5391.4830730000003"/>
        <n v="2135.8654300000003"/>
        <n v="27634.228310999999"/>
        <n v="24889.395439"/>
        <n v="3171.060195"/>
        <n v="8831.4621430000007"/>
        <n v="6069.3457120000003"/>
        <n v="2772.4055009999997"/>
        <n v="20015.629268000001"/>
        <n v="9782.3696779999991"/>
        <n v="17625.197696000003"/>
        <n v="9869.5461620000005"/>
        <n v="16380.490443999999"/>
        <n v="10934.402549"/>
        <n v="17161.773826000001"/>
        <n v="3577.7382849999999"/>
        <n v="4101.2440879999995"/>
        <n v="7677.0596679999999"/>
        <n v="6481.8127029999987"/>
        <n v="25555.825777999999"/>
        <n v="9623.9699649999984"/>
        <n v="25197.121776"/>
        <n v="17761.626606999998"/>
        <n v="35904.686707000001"/>
        <n v="17152.461697999999"/>
        <n v="2470.7486759999997"/>
        <n v="21054.274509000003"/>
        <n v="15470.011679000001"/>
        <n v="20160.736333999997"/>
        <n v="7539.7161729999989"/>
        <n v="11494.897038999999"/>
        <n v="23689.866558000002"/>
        <n v="6604.8866090000001"/>
        <n v="37875.355402000001"/>
        <n v="28850.895249000001"/>
        <n v="28320.997750999999"/>
        <n v="4484.1222079999998"/>
        <n v="1985.000642"/>
        <n v="14413.563228999999"/>
        <n v="15396.616313"/>
        <n v="20513.869688000002"/>
        <n v="20016.855641999999"/>
        <n v="8825.5381330000018"/>
        <n v="16359.132829"/>
        <n v="29135.601091000004"/>
        <n v="12876.085167000001"/>
        <n v="5485.5916880000004"/>
        <n v="13374.845237"/>
        <n v="16794.308525"/>
        <n v="5458.4659580000007"/>
        <n v="7679.1382680000006"/>
        <n v="13869.759897000002"/>
        <n v="21836.098327"/>
        <n v="5575.6054609999992"/>
        <n v="13513.726896"/>
        <n v="15542.544426"/>
        <n v="13868.803741000002"/>
        <n v="12400.927600000001"/>
        <n v="11099.630463"/>
        <n v="10707.606502999999"/>
        <n v="6272.5912199999993"/>
        <n v="4579.6130920000005"/>
        <n v="15764.320652999999"/>
        <n v="19821.945319999999"/>
        <n v="2405.5429939999995"/>
        <n v="28499.414381999999"/>
        <n v="10374.115919"/>
        <n v="14976.510467"/>
        <n v="15041.165320000002"/>
        <n v="8099.4727599999997"/>
        <n v="10829.609929999999"/>
        <n v="11566.660704"/>
        <n v="39989.541034000002"/>
        <n v="17639.207460000001"/>
        <n v="19549.617541000003"/>
        <n v="27152.751799999998"/>
        <n v="9573.0442649999986"/>
        <n v="18553.209451999999"/>
        <n v="14241.039429"/>
        <n v="21831.899555"/>
        <n v="5345.4212969999999"/>
        <n v="3761.3618089999995"/>
        <n v="33863.886048000008"/>
        <n v="16824.406653000002"/>
        <n v="18361.011703"/>
        <n v="4277.031289999999"/>
        <n v="25272.346310000004"/>
        <n v="8186.8778899999988"/>
        <n v="18187.604498000001"/>
        <n v="12339.71283"/>
        <n v="19025.955843"/>
        <n v="5844.8361260000001"/>
        <n v="25967.409363999999"/>
        <n v="36617.365896000003"/>
        <n v="6353.6877989999994"/>
        <n v="14158.228004999999"/>
        <n v="15745.873078000001"/>
        <n v="8344.7059879999997"/>
        <n v="25334.298982999997"/>
        <n v="7861.5354179999995"/>
        <n v="12669.409969"/>
        <n v="15663.903487"/>
        <n v="4843.4290039999996"/>
        <n v="5335.7765929999996"/>
        <n v="14427.271595999999"/>
        <n v="5746.6638479999992"/>
        <n v="27481.025098000002"/>
        <n v="6720.2696950000018"/>
        <n v="13699.252338999999"/>
        <n v="44152.072643"/>
        <n v="16305.141194"/>
        <n v="16357.314054"/>
        <n v="20038.358758999999"/>
        <n v="10677.570733"/>
        <n v="15405.616651"/>
        <n v="22122.747659999997"/>
        <n v="7260.6849090000005"/>
        <n v="7665.6273680000004"/>
        <n v="12472.971876"/>
        <n v="32864.692634999999"/>
        <n v="16837.127684999999"/>
        <n v="13188.529925999999"/>
        <n v="10378.823948000001"/>
        <n v="41460.462324"/>
        <n v="8547.6293129999995"/>
        <n v="15022.291631999999"/>
        <n v="17281.864941"/>
        <n v="20571.997737000002"/>
        <n v="5523.6924259999996"/>
        <n v="24456.890744"/>
        <n v="11354.591538999999"/>
        <n v="8071.8481659999998"/>
        <n v="28469.181145000002"/>
        <n v="18496.910571"/>
        <n v="16186.650600999999"/>
        <n v="8304.2668250000006"/>
        <n v="20062.792701999999"/>
        <n v="16109.482576"/>
        <n v="6584.5682939999988"/>
        <n v="24764.627474000001"/>
        <n v="5074.9538650000004"/>
        <n v="5185.5769570000002"/>
        <n v="14453.856889999999"/>
        <n v="8709.9783659999994"/>
        <n v="26114.096166000003"/>
        <n v="3740.9811359999994"/>
        <n v="17059.142950999998"/>
        <n v="21147.198322"/>
        <n v="9748.2286729999978"/>
        <n v="3875.2690889999999"/>
        <n v="8971.881965999999"/>
        <n v="9475.4539949999998"/>
        <n v="41828.520025999991"/>
        <n v="8739.8270620000003"/>
        <n v="5230.672184"/>
        <n v="10340.681638"/>
        <n v="10455.888043000001"/>
        <n v="19883.264020000002"/>
        <n v="5353.2784049999991"/>
        <n v="19342.599374000001"/>
        <n v="9505.1779750000005"/>
        <n v="6319.1310739999999"/>
        <n v="21917.735341999996"/>
        <n v="21034.351127999998"/>
        <n v="6221.7798430000003"/>
        <n v="13098.744799"/>
        <n v="11657.703383999999"/>
        <n v="16606.787626000001"/>
        <n v="12315.226922"/>
        <n v="7062.4176480000006"/>
        <n v="4239.4398090000004"/>
        <n v="29076.392170000003"/>
        <n v="7817.5314559999997"/>
        <n v="13081.191022000001"/>
        <n v="10343.560499000001"/>
        <n v="16205.285250000001"/>
        <n v="7044.3753999999999"/>
        <n v="30342.488216000002"/>
        <n v="4699.3924170000009"/>
        <n v="8575.8359149999997"/>
        <n v="25759.933904999998"/>
        <n v="10662.386560000001"/>
        <n v="5446.9816930000006"/>
        <n v="9321.4817000000003"/>
        <n v="6568.3344280000001"/>
        <n v="26420.118051000005"/>
        <n v="18666.108611"/>
        <n v="35599.184472000001"/>
        <n v="10333.957366999999"/>
        <n v="9681.1002860000008"/>
        <n v="30416.112228000005"/>
        <n v="2540.5688500000001"/>
        <n v="15547.304420000002"/>
        <n v="11270.1692"/>
        <n v="15499.132865000001"/>
        <n v="29087.096960000003"/>
        <n v="3880.8293439999998"/>
        <n v="41173.885742000006"/>
        <n v="23296.003037000002"/>
        <n v="6821.4871219999986"/>
        <n v="33925.776363000004"/>
        <n v="10686.144957999999"/>
        <n v="12038.076791000001"/>
        <n v="23921.609672000002"/>
        <n v="15896.228609000002"/>
        <n v="13855.396771"/>
        <n v="20681.529563999997"/>
        <n v="9891.0700649999999"/>
        <n v="11052.467028999999"/>
        <n v="13476.395240000002"/>
        <n v="12460.521062"/>
        <n v="9527.9698239999998"/>
        <n v="23229.103296000001"/>
        <n v="3851.9887690000005"/>
        <n v="7127.5609720000011"/>
        <n v="1769.5849310000001"/>
        <n v="14367.511846000001"/>
        <n v="4589.6111579999997"/>
        <n v="2306.8614590000002"/>
        <n v="19202.262694999998"/>
        <n v="11485.626483000002"/>
        <n v="12434.798387000001"/>
        <n v="13962.507029000002"/>
        <n v="1316.876244"/>
        <n v="3905.1385710000004"/>
        <n v="6209.5472819999995"/>
        <n v="29258.300848999999"/>
        <n v="28085.024686000004"/>
        <n v="7831.5412199999992"/>
        <n v="19158.165196000002"/>
        <n v="10779.422133"/>
        <n v="19430.846336999999"/>
        <n v="16276.716338999999"/>
        <n v="10240.243686"/>
        <n v="9251.5056309999982"/>
        <n v="6709.0140760000004"/>
        <n v="9852.5536069999998"/>
        <n v="18822.076362"/>
        <n v="17925.170854999997"/>
        <n v="7836.1141399999997"/>
        <n v="4330.3162009999996"/>
        <n v="7616.1151160000009"/>
        <n v="12315.528318999999"/>
        <n v="15988.476876999999"/>
        <n v="8371.270496000001"/>
        <n v="17134.232376"/>
        <n v="33790.417931000004"/>
        <n v="9389.701352"/>
        <n v="5987.8022339999998"/>
        <n v="32956.836972999998"/>
        <n v="11247.793071"/>
        <n v="17854.903782000001"/>
        <n v="28891.365591000002"/>
        <n v="8944.9017380000005"/>
        <n v="3600.1248069999997"/>
        <n v="10840.169218000001"/>
        <n v="10275.268096"/>
        <n v="5453.9761819999994"/>
        <n v="22606.780848999999"/>
        <n v="13220.093466999999"/>
        <n v="20875.566873999996"/>
        <n v="8970.8114870000009"/>
        <n v="9914.5790309999993"/>
        <n v="9201.567266"/>
        <n v="19225.470264"/>
        <n v="16511.535780999999"/>
        <n v="5189.9835889999995"/>
        <n v="16930.352895"/>
        <n v="30973.509603999999"/>
        <n v="4903.4381859999994"/>
        <n v="39531.635846999998"/>
        <n v="15513.454418999998"/>
        <n v="19570.33079"/>
        <n v="28159.126776000001"/>
        <n v="13256.905473000001"/>
        <n v="12467.214153999999"/>
        <n v="13398.447740000001"/>
        <n v="9212.2824490000003"/>
        <n v="27158.187339"/>
        <n v="16185.154009"/>
        <n v="8921.0290170000007"/>
        <n v="7966.3280370000002"/>
        <n v="4983.1524960000006"/>
        <n v="8317.3931840000005"/>
        <n v="23351.252225"/>
        <n v="28881.471455000003"/>
        <n v="2161.7855719999998"/>
        <n v="5667.5939039999994"/>
        <n v="14056.147959"/>
        <n v="11325.075419000001"/>
        <n v="17711.833744"/>
        <n v="6534.8481819999997"/>
        <n v="18726.720587"/>
        <n v="18819.22868"/>
        <n v="39862.413858"/>
        <n v="9606.8734800000002"/>
        <n v="6713.8779999999997"/>
        <n v="19016.664500999999"/>
        <n v="10113.365941999999"/>
        <n v="6295.7364310000003"/>
        <n v="10966.548098000001"/>
        <n v="11481.885002999999"/>
        <n v="31897.696735999998"/>
        <n v="15068.904236999999"/>
        <n v="6226.2592260000001"/>
        <n v="19003.403033000002"/>
        <n v="11183.159003999999"/>
        <n v="13527.21701"/>
        <n v="17867.510490999997"/>
        <n v="33307.174609999995"/>
        <n v="1654.0563430000002"/>
        <n v="8505.0076200000003"/>
        <n v="19582.875141"/>
        <n v="17676.050644999999"/>
        <n v="9599.671131000001"/>
        <n v="26194.745846000002"/>
        <n v="33904.127744000005"/>
        <n v="32736.640481999999"/>
        <n v="17497.800302"/>
        <n v="7481.1724040000008"/>
        <n v="19169.597496000002"/>
        <n v="16652.527219"/>
        <n v="5591.4651789999998"/>
        <n v="6215.8454399999991"/>
        <n v="3497.34843"/>
        <n v="5214.7085360000001"/>
        <n v="22356.912343"/>
        <n v="12976.855695"/>
        <n v="15115.631164999999"/>
        <n v="2026.759716"/>
        <n v="12960.881654000001"/>
        <n v="10915.653576999999"/>
        <n v="11791.627581999999"/>
        <n v="39596.540131999995"/>
        <n v="5612.3966810000002"/>
        <n v="5982.7096640000009"/>
        <n v="4542.7283349999998"/>
        <n v="22241.581222000001"/>
        <n v="25594.446166000002"/>
        <n v="10227.564226"/>
        <n v="36786.771796000001"/>
        <n v="17463.087682000001"/>
        <n v="26513.810945999998"/>
        <n v="10167.742118"/>
        <n v="24836.775679999999"/>
        <n v="12812.999657000002"/>
        <n v="11423.538700999999"/>
        <n v="3048.3916159999999"/>
        <n v="11984.490483"/>
        <n v="9223.6627840000001"/>
        <n v="7063.498520000001"/>
        <n v="1686.2122850000001"/>
        <n v="14919.941368"/>
        <n v="11717.328025000001"/>
        <n v="7012.0012050000014"/>
        <n v="7827.1865530000014"/>
        <n v="11852.821565999999"/>
        <n v="14072.693615"/>
        <n v="15151.902735000001"/>
        <n v="8888.2806739999996"/>
        <n v="7623.3590370000002"/>
        <n v="15166.172324000001"/>
        <n v="13733.320593"/>
        <n v="4826.5715579999996"/>
        <n v="10944.421401"/>
        <n v="4940.458052"/>
        <n v="13227.202279000001"/>
        <n v="10923.853653999999"/>
        <n v="2969.5503180000001"/>
        <n v="5411.1778080000004"/>
        <n v="2803.0752440000006"/>
        <n v="10882.749339"/>
        <n v="10675.263487"/>
        <n v="18617.448584999998"/>
        <n v="11347.846482000001"/>
        <n v="25343.424037000001"/>
        <n v="3805.8750279999995"/>
        <n v="6749.3700950000002"/>
        <n v="13281.370595"/>
        <n v="8046.9985029999998"/>
        <n v="29861.333887999997"/>
        <n v="9331.7915560000001"/>
        <n v="4323.342498"/>
        <n v="4064.1514709999997"/>
        <n v="13036.927234999999"/>
        <n v="5562.375172"/>
        <n v="30212.897899"/>
        <n v="14955.21521"/>
        <n v="17395.855364999999"/>
        <n v="10531.580261999999"/>
        <n v="12134.606975000001"/>
        <n v="25873.560573999999"/>
        <n v="6307.5948440000002"/>
        <n v="14454.885796999999"/>
        <n v="14142.815186"/>
        <n v="12149.157175"/>
        <n v="19638.477691"/>
        <n v="21787.531837999999"/>
        <n v="12292.923543999997"/>
        <n v="23082.437280000002"/>
        <n v="17944.190044999999"/>
        <n v="12594.268579000001"/>
        <n v="6368.7576490000001"/>
        <n v="5208.5974519999991"/>
        <n v="16170.790882999998"/>
        <n v="8255.2014720000006"/>
        <n v="8897.6759460000012"/>
        <n v="9868.3093950000002"/>
        <n v="23784.328535000001"/>
        <n v="37171.531048999997"/>
        <n v="12510.46982"/>
        <n v="24422.552272000001"/>
        <n v="5331.006206"/>
        <n v="31860.562547000001"/>
        <n v="3618.8114210000003"/>
        <n v="5077.2299320000002"/>
        <n v="25372.295791000004"/>
        <n v="13419.275311999998"/>
        <n v="3037.2918919999997"/>
        <n v="13117.098837"/>
        <n v="13422.258102999998"/>
        <n v="7940.1480700000002"/>
        <n v="11470.639777"/>
        <n v="23768.749428000003"/>
        <n v="6268.4340199999997"/>
        <n v="21040.295924000002"/>
        <n v="9611.311291"/>
        <n v="5037.123345"/>
        <n v="40377.729977000003"/>
        <n v="10078.809216999998"/>
        <n v="9948.3562809999985"/>
        <n v="13508.71747"/>
        <n v="18593.648614999998"/>
        <n v="19926.810689999998"/>
        <n v="29680.526867000004"/>
        <n v="27664.347225000001"/>
        <n v="21837.220771"/>
        <n v="4754.4961030000004"/>
        <n v="6434.6908409999996"/>
        <n v="38515.792847999997"/>
        <n v="14618.908123000001"/>
        <n v="6033.5106479999995"/>
        <n v="7366.6727229999988"/>
        <n v="7459.2327809999997"/>
        <n v="9342.0910189999995"/>
        <n v="17204.624165000001"/>
        <n v="11286.839571999999"/>
        <n v="13716.546290999999"/>
        <n v="33580.635225999999"/>
        <n v="10159.697936"/>
        <n v="24801.449873000001"/>
        <n v="37569.946704000002"/>
        <n v="30359.459984999998"/>
        <n v="18104.855432"/>
        <n v="17060.639543000001"/>
        <n v="18816.755146"/>
        <n v="12516.030074999999"/>
        <n v="4518.7412910000003"/>
        <n v="3849.3593399999995"/>
        <n v="1837.222575"/>
        <n v="16818.181246"/>
        <n v="13738.693773999999"/>
        <n v="17550.627921000003"/>
        <n v="5497.7826769999992"/>
        <n v="6783.2304890000005"/>
        <n v="1827.473941"/>
        <n v="20451.979373000002"/>
        <n v="7128.0910150000009"/>
        <n v="23669.932783999997"/>
        <n v="15934.131880000001"/>
        <n v="977.12907400000006"/>
        <n v="8145.3890339999989"/>
        <n v="17684.791158"/>
        <n v="3545.3329109999995"/>
        <n v="30998.089049000002"/>
        <n v="11426.552670999999"/>
        <n v="36135.109909999999"/>
        <n v="24478.955083000001"/>
        <n v="14599.982470000001"/>
        <n v="18482.942379"/>
        <n v="7572.5788389999998"/>
        <n v="9738.2825719999983"/>
        <n v="5809.9676109999991"/>
        <n v="23161.309756999999"/>
        <n v="6309.6422650000004"/>
        <n v="12333.009345000002"/>
        <n v="18897.321681999998"/>
        <n v="48474.69802399999"/>
        <n v="26541.851259999996"/>
        <n v="11984.199478999999"/>
        <n v="3166.4560960000003"/>
        <n v="23067.564897000004"/>
        <n v="11674.186682"/>
        <n v="9845.4032230000012"/>
        <n v="4295.7179040000001"/>
        <n v="13364.192412"/>
        <n v="15866.234411000001"/>
        <n v="12839.647309"/>
        <n v="7648.6036339999991"/>
        <n v="26794.078977000001"/>
        <n v="15111.297284"/>
        <n v="30878.777409000006"/>
        <n v="11196.150254"/>
        <n v="34279.179935"/>
        <n v="22945.114570999998"/>
        <n v="6689.4544499999993"/>
        <n v="6914.3070049999997"/>
        <n v="8579.4838580000014"/>
        <n v="12745.559479999998"/>
        <n v="2880.1705179999999"/>
        <n v="9813.7149659999995"/>
        <n v="15721.771710999999"/>
        <n v="11429.670570999999"/>
        <n v="11619.571467"/>
        <n v="23599.447457999999"/>
        <n v="32730.498219000001"/>
        <n v="3621.3577059999998"/>
        <n v="15574.887442000001"/>
        <n v="10955.479552999999"/>
        <n v="24958.571247"/>
        <n v="17501.832785999999"/>
        <n v="19384.888491000002"/>
        <n v="25337.479240999997"/>
        <n v="5244.6715550000008"/>
        <n v="12060.452920000002"/>
        <n v="9548.6518940000005"/>
        <n v="15085.002994"/>
        <n v="19239.812604000002"/>
        <n v="10337.137624999999"/>
        <n v="3986.4949750000005"/>
        <n v="16543.400719000001"/>
        <n v="13182.772203999999"/>
        <n v="15427.493915999999"/>
        <n v="18175.403115999998"/>
        <n v="10066.535084000001"/>
        <n v="4407.5465839999997"/>
        <n v="13413.808593999998"/>
        <n v="12111.981414"/>
        <n v="5769.7051289999999"/>
        <n v="9204.3733760000014"/>
        <n v="12457.195302000002"/>
        <n v="16618.573288000003"/>
        <n v="14824.679130000002"/>
        <n v="10329.862525"/>
        <n v="16322.258464999999"/>
        <n v="12726.207713999998"/>
        <n v="16550.447173000004"/>
        <n v="5827.5525670000006"/>
        <n v="11777.597032"/>
        <n v="13447.170123999998"/>
        <n v="14393.546311"/>
        <n v="3529.3069049999995"/>
        <n v="8233.2098839999999"/>
        <n v="14655.304408999998"/>
        <n v="18211.456432999999"/>
        <n v="25708.675628999998"/>
        <n v="5881.107696"/>
        <n v="13757.806500999999"/>
        <n v="38435.527709000002"/>
        <n v="14133.305590999998"/>
        <n v="17024.025003999999"/>
        <n v="33068.052466000001"/>
        <n v="9678.4708570000003"/>
        <n v="3970.0012840000004"/>
        <n v="7146.5697689999997"/>
        <n v="28238.404580000002"/>
        <n v="21721.629825000004"/>
        <n v="14930.698123"/>
        <n v="8242.5635839999995"/>
        <n v="7902.6189469999999"/>
        <n v="27119.286339999999"/>
        <n v="13033.44558"/>
        <n v="27215.743772999998"/>
        <n v="4086.569172"/>
        <n v="4080.2814069999999"/>
        <n v="28303.495939"/>
        <n v="11329.128688999999"/>
        <n v="9856.3574450000015"/>
        <n v="12923.019955"/>
        <n v="2606.481256"/>
        <n v="7547.2303119999997"/>
        <n v="14560.208459000001"/>
        <n v="14377.260480000001"/>
        <n v="2871.8872969999998"/>
        <n v="11379.898493999999"/>
        <n v="36170.882616000003"/>
        <n v="6793.7585980000003"/>
        <n v="5205.9472370000012"/>
        <n v="3523.9337240000004"/>
        <n v="19614.688114"/>
        <n v="32798.229399999997"/>
        <n v="11169.138847"/>
        <n v="11510.673612999999"/>
        <n v="7485.4751059999999"/>
        <n v="16131.141588"/>
        <n v="34320.803899999999"/>
        <n v="19851.399082000004"/>
        <n v="8871.7350179999994"/>
        <n v="11729.997092000001"/>
        <n v="4579.5507340000013"/>
        <n v="14410.331006000002"/>
        <n v="5336.5248889999993"/>
        <n v="20639.87442"/>
        <n v="17880.325059999996"/>
        <n v="13028.675193000001"/>
        <n v="22300.166562999999"/>
        <n v="2491.3891739999999"/>
        <n v="18086.636502999998"/>
        <n v="8171.0389580000001"/>
        <n v="8526.1261960000011"/>
        <n v="8188.7590229999996"/>
        <n v="11592.778312999999"/>
        <n v="28257.267875000001"/>
        <n v="20416.0092"/>
        <n v="5982.4082670000007"/>
        <n v="17685.809671999999"/>
        <n v="5329.6447230000003"/>
        <n v="29927.953018000004"/>
        <n v="10210.239094999999"/>
        <n v="7638.2210269999996"/>
        <n v="19716.134187"/>
        <n v="7857.7107939999987"/>
        <n v="37463.304130999997"/>
        <n v="15042.693090999999"/>
        <n v="14401.091629"/>
        <n v="20260.924853999997"/>
        <n v="13576.978693999999"/>
        <n v="2998.6818969999999"/>
        <n v="24261.128195999998"/>
        <n v="6113.6510710000002"/>
        <n v="28650.871571"/>
        <n v="4156.212665"/>
        <n v="5492.523819"/>
        <n v="2815.5884160000001"/>
        <n v="15116.930289999998"/>
        <n v="3012.0888669999995"/>
        <n v="14034.145977999999"/>
        <n v="22502.248055000004"/>
        <n v="1329.9090659999999"/>
        <n v="13193.871927999999"/>
        <n v="11268.319245999999"/>
        <n v="10284.164504"/>
        <n v="12420.237794000002"/>
        <n v="12267.034581000002"/>
        <n v="32688.094779000003"/>
        <n v="10019.600295999999"/>
        <n v="3102.5495389999996"/>
        <n v="9556.3011420000003"/>
        <n v="6676.5463440000003"/>
        <n v="11236.516666"/>
        <n v="9582.1589260000001"/>
        <n v="6366.0138969999998"/>
        <n v="11256.554370000002"/>
        <n v="9218.539034999998"/>
        <n v="14690.359998"/>
        <n v="6455.424876"/>
        <n v="12203.917892000001"/>
        <n v="8530.7199019999989"/>
        <n v="6800.6803359999994"/>
        <n v="3667.2428010000008"/>
        <n v="9690.6514529999986"/>
        <n v="16281.289258999999"/>
        <n v="8882.3982360000009"/>
        <n v="15826.876119999999"/>
        <n v="14308.188602"/>
        <n v="16736.887200000001"/>
        <n v="10198.474218999998"/>
        <n v="10863.813293000001"/>
        <n v="16838.821744000001"/>
        <n v="9232.9229469999991"/>
        <n v="9238.5455599999987"/>
        <n v="37751.418876999996"/>
        <n v="1333.6505460000001"/>
        <n v="8000.614544"/>
        <n v="7343.0598269999991"/>
        <n v="3624.6211080000003"/>
        <n v="3298.000297"/>
        <n v="29477.863367000002"/>
        <n v="12327.230836999999"/>
        <n v="19188.429612"/>
        <n v="13285.143254000001"/>
        <n v="17224.485187999999"/>
        <n v="1963.9132450000002"/>
        <n v="8633.8808200000003"/>
        <n v="5130.1095159999995"/>
        <n v="12741.475031"/>
        <n v="2769.52664"/>
        <n v="28798.566494000002"/>
        <n v="38448.622889000006"/>
        <n v="21024.799961000001"/>
        <n v="11673.168168"/>
        <n v="11354.986473000001"/>
        <n v="24786.868494000002"/>
        <n v="15358.442824"/>
        <n v="10871.129965"/>
        <n v="8836.9184679999998"/>
        <n v="21200.316945000002"/>
        <n v="8153.7346129999996"/>
        <n v="17298.52492"/>
        <n v="22864.849431999999"/>
        <n v="2367.099287"/>
        <n v="12731.871899"/>
        <n v="2922.9065339999997"/>
        <n v="6978.8267489999998"/>
        <n v="20510.388033000003"/>
        <n v="14392.423866999998"/>
        <n v="11071.912332"/>
        <n v="11627.969011000001"/>
        <n v="37460.965706000003"/>
        <n v="11140.069626"/>
        <n v="16926.528270999999"/>
        <n v="15182.312653000001"/>
        <n v="12660.045876"/>
        <n v="7527.4212539999999"/>
        <n v="22248.731605999998"/>
        <n v="5371.227116"/>
        <n v="32396.311304000003"/>
        <n v="12484.133958"/>
        <n v="8248.2693410000011"/>
        <n v="36503.323507000001"/>
        <n v="23060.009185999999"/>
        <n v="41292.833627"/>
        <n v="20066.918723000003"/>
        <n v="14065.771877000001"/>
        <n v="8908.6509539999988"/>
        <n v="4376.9911639999991"/>
        <n v="2489.5496129999997"/>
        <n v="10048.305762"/>
        <n v="19976.083902999999"/>
        <n v="6539.0469539999995"/>
        <n v="1830.0202260000001"/>
        <n v="34749.920477"/>
        <n v="14357.253955000002"/>
        <n v="4845.123063"/>
        <n v="3344.5401510000002"/>
        <n v="24026.038536"/>
        <n v="13139.568503"/>
        <n v="16502.337975999999"/>
        <n v="5027.5617849999999"/>
        <n v="12716.635761000001"/>
        <n v="1812.788632"/>
        <n v="17932.664208000002"/>
        <n v="10491.338565999999"/>
        <n v="9662.9021429999975"/>
        <n v="15881.990199"/>
        <n v="11526.117611"/>
        <n v="35005.858494999993"/>
        <n v="28671.751107999997"/>
        <n v="21836.337366"/>
        <n v="2077.2800889999999"/>
        <n v="5814.8523210000003"/>
        <n v="20222.553898000002"/>
        <n v="4721.2177169999995"/>
        <n v="22715.844991000002"/>
        <n v="4752.8332229999996"/>
        <n v="5488.9590200000002"/>
        <n v="14150.443648"/>
        <n v="3134.9133409999999"/>
        <n v="11378.2564"/>
        <n v="3515.6712890000003"/>
        <n v="22618.379437"/>
        <n v="11357.324898000001"/>
        <n v="12676.248562999999"/>
        <n v="12396.552146999999"/>
        <n v="14695.338244999999"/>
        <n v="14052.364906999999"/>
        <n v="19259.102011999999"/>
        <n v="14321.314961"/>
        <n v="3317.4456"/>
        <n v="12665.782811999999"/>
        <n v="16745.554961999998"/>
        <n v="7235.6793510000007"/>
        <n v="5342.8022610000007"/>
        <n v="36012.420545000001"/>
        <n v="18446.410983999998"/>
        <n v="20846.248221000002"/>
        <n v="13607.575685999998"/>
        <n v="24655.033289000003"/>
        <n v="12270.983921000001"/>
        <n v="9507.5683649999992"/>
        <n v="7664.0372389999993"/>
        <n v="8617.7404909999987"/>
        <n v="24247.440615"/>
        <n v="15680.106174"/>
        <n v="22920.576698000001"/>
        <n v="15993.943594999997"/>
        <n v="10126.170118"/>
        <n v="19138.387316999997"/>
        <n v="23507.261548000002"/>
        <n v="18051.113228999999"/>
        <n v="8492.6191639999997"/>
        <n v="10006.848085"/>
        <n v="12873.840279"/>
        <n v="16603.482651999999"/>
        <n v="7919.7362180000009"/>
        <n v="15512.020185000001"/>
        <n v="21737.510328999997"/>
        <n v="5344.0390280000001"/>
        <n v="3379.9179230000004"/>
        <n v="37497.580244999997"/>
        <n v="6891.2449379999998"/>
        <n v="11348.459669"/>
        <n v="19724.895485999998"/>
        <n v="13998.342092999999"/>
        <n v="9850.5477579999988"/>
        <n v="21512.148517000001"/>
        <n v="4024.7204290000004"/>
        <n v="9534.818811000001"/>
        <n v="15539.239452"/>
        <n v="11039.662853"/>
        <n v="8644.2530339999994"/>
        <n v="30266.317919000001"/>
        <n v="5745.8428009999998"/>
        <n v="24640.275228999999"/>
        <n v="10424.220572"/>
        <n v="4574.4893429999993"/>
        <n v="16211.437905999997"/>
        <n v="2821.5643910000003"/>
        <n v="4763.111899999999"/>
        <n v="7799.6554960000012"/>
        <n v="28977.024696999997"/>
        <n v="25185.606331999999"/>
        <n v="10297.904050000001"/>
        <n v="8503.1888449999988"/>
        <n v="7748.4595779999991"/>
        <n v="18264.003441000004"/>
        <n v="8894.6723689999999"/>
        <n v="35031.612348999995"/>
        <n v="22121.542072"/>
        <n v="27018.307951999999"/>
        <n v="18245.108967"/>
        <n v="19525.827964000004"/>
        <n v="6755.5435370000005"/>
        <n v="7610.4717170000004"/>
        <n v="15169.529263"/>
        <n v="7171.8351519999997"/>
        <n v="2702.8243659999998"/>
        <n v="4274.6720790000008"/>
        <n v="12543.166197999999"/>
        <n v="10804.583586000001"/>
        <n v="15951.654478"/>
        <n v="18603.98965"/>
        <n v="39281.663411000001"/>
        <n v="10208.732109999999"/>
        <n v="15256.591424"/>
        <n v="8525.5961529999986"/>
        <n v="15579.585078"/>
        <n v="10065.994648"/>
        <n v="13992.573977999997"/>
        <n v="2171.9914980000003"/>
        <n v="23930.121539"/>
        <n v="8357.7699890000004"/>
        <n v="34158.610742000004"/>
        <n v="34406.33829"/>
        <n v="22550.523539999998"/>
        <n v="17561.571749999999"/>
        <n v="3789.1526909999998"/>
        <n v="6206.6580280000007"/>
        <n v="21401.566997000002"/>
        <n v="13443.937900999999"/>
        <n v="41754.688153999996"/>
        <n v="20345.004224"/>
        <n v="5741.9246400000011"/>
        <n v="4401.0821380000007"/>
        <n v="11140.121590999999"/>
        <n v="3684.2561420000002"/>
        <n v="13476.166594"/>
        <n v="35062.063838999995"/>
        <n v="16250.796197000001"/>
        <n v="26505.569296999998"/>
        <n v="10990.015492"/>
        <n v="9362.9913419999993"/>
        <n v="37360.995438999998"/>
        <n v="8025.7863899999993"/>
        <n v="21113.067709999999"/>
        <n v="6005.6054430000004"/>
        <n v="2920.3186769999998"/>
        <n v="12701.046261000001"/>
        <n v="36074.186143999992"/>
        <n v="6843.8944300000003"/>
        <n v="5783.8915740000002"/>
        <n v="23471.571985999999"/>
        <n v="20293.413372000003"/>
        <n v="12669.680187"/>
        <n v="11110.938047000001"/>
        <n v="6435.7197479999995"/>
        <n v="6803.3409439999996"/>
        <n v="870.54885899999999"/>
        <n v="6179.8648739999999"/>
        <n v="10550.433164"/>
        <n v="30484.456596"/>
        <n v="15213.751478000002"/>
        <n v="10086.946936"/>
        <n v="10058.688369"/>
        <n v="14965.691354000001"/>
        <n v="26826.203740000001"/>
        <n v="6888.6882600000008"/>
        <n v="19132.754311000001"/>
        <n v="23872.388424000001"/>
        <n v="47098.696002999997"/>
        <n v="1570.0081519999999"/>
        <n v="17772.778296"/>
        <n v="23709.873083000002"/>
        <n v="8022.3982719999995"/>
        <n v="23100.219703000002"/>
        <n v="10572.663791000001"/>
        <n v="6190.9645979999996"/>
        <n v="5628.0485389999994"/>
        <n v="10073.332105999998"/>
        <n v="5545.9438389999996"/>
        <n v="9984.1601659999997"/>
        <n v="18869.146259000005"/>
        <n v="12230.035501"/>
        <n v="16281.98559"/>
        <n v="18812.785019999999"/>
        <n v="9948.3458879999998"/>
        <n v="18759.759934000002"/>
        <n v="27410.165623999997"/>
        <n v="16985.394222999999"/>
        <n v="3702.4646780000003"/>
        <n v="23694.688910000004"/>
        <n v="4948.9803120000006"/>
        <n v="14234.013761"/>
        <n v="13358.091720999999"/>
        <n v="23073.042007999997"/>
        <n v="8063.0868670000009"/>
        <n v="24568.428419999997"/>
        <n v="12552.467933"/>
        <n v="28344.350822"/>
        <n v="10989.391912000001"/>
        <n v="29816.145123999999"/>
        <n v="8272.3291360000003"/>
        <n v="7827.7373819999993"/>
        <n v="10758.459451999999"/>
        <n v="12229.640567"/>
        <n v="5655.0911249999999"/>
        <n v="4431.8246319999998"/>
        <n v="5907.1317680000002"/>
        <n v="11540.688596999998"/>
        <n v="8187.3767540000008"/>
        <n v="4426.69049"/>
        <n v="21551.849776999999"/>
        <n v="14638.686001999999"/>
        <n v="9955.1013380000004"/>
        <n v="9678.2837829999989"/>
        <n v="12707.053414999998"/>
        <n v="23106.289214999997"/>
        <n v="2815.6299880000001"/>
        <n v="14749.153199"/>
        <n v="6843.0110249999998"/>
        <n v="6858.9642800000001"/>
        <n v="16078.355540999999"/>
        <n v="15601.171339"/>
        <n v="15560.139775"/>
        <n v="12492.292463"/>
        <n v="16987.452036999999"/>
        <n v="18384.520668999998"/>
        <n v="12137.122081"/>
        <n v="6160.4715360000009"/>
        <n v="7219.1960529999988"/>
        <n v="21677.158177999998"/>
        <n v="12192.963669999999"/>
        <n v="6518.0219150000003"/>
        <n v="15253.733349"/>
        <n v="3997.5427340000006"/>
        <n v="24256.316236999999"/>
        <n v="8660.2790400000013"/>
        <n v="15408.589049"/>
        <n v="2441.502774"/>
        <n v="14600.824302999999"/>
        <n v="26766.121807"/>
        <n v="35522.151555999997"/>
        <n v="33569.888864"/>
        <n v="8245.8893439999993"/>
        <n v="12429.830533"/>
        <n v="19893.293265"/>
        <n v="12486.119021"/>
        <n v="8305.2749459999995"/>
        <n v="3573.4044039999999"/>
        <n v="14659.794185000001"/>
        <n v="6635.7746050000005"/>
        <n v="9142.2440219999989"/>
        <n v="17620.624776000001"/>
        <n v="5087.3319279999996"/>
        <n v="5782.6028420000002"/>
        <n v="25673.796721000002"/>
        <n v="34977.942897000001"/>
        <n v="4728.5447819999999"/>
        <n v="6121.7368250000009"/>
        <n v="24817.278411999996"/>
        <n v="6534.0583140000008"/>
        <n v="23169.239615999999"/>
        <n v="11451.890805000001"/>
        <n v="31977.223972"/>
        <n v="5706.1103620000004"/>
        <n v="10862.295915000001"/>
        <n v="26499.198388000004"/>
        <n v="11095.099114999999"/>
        <n v="33498.291487000002"/>
        <n v="15874.195449000003"/>
        <n v="8706.933216999998"/>
        <n v="28532.370585000001"/>
        <n v="16381.706425"/>
        <n v="41667.470097999998"/>
        <n v="2654.9749940000006"/>
        <n v="7926.3357729999998"/>
        <n v="4667.8912339999997"/>
        <n v="17928.434257000001"/>
        <n v="13860.135978999999"/>
        <n v="3213.7962110000003"/>
        <n v="30485.454323999998"/>
        <n v="16097.987918000003"/>
        <n v="30635.841034000001"/>
        <n v="3804.627868"/>
        <n v="45093.917482000004"/>
        <n v="10944.712405"/>
        <n v="18533.182140999998"/>
        <n v="13672.033071999998"/>
        <n v="12085.531228999998"/>
        <n v="8062.0579600000001"/>
        <n v="13298.768477000001"/>
        <n v="7793.856201999999"/>
        <n v="10086.011566000001"/>
        <n v="7550.9925780000003"/>
        <n v="5503.1766440000001"/>
        <n v="16034.465902"/>
        <n v="21236.089650999998"/>
        <n v="25071.782195999996"/>
        <n v="4599.7235469999996"/>
        <n v="16847.790903000001"/>
        <n v="13190.068089999999"/>
        <n v="7214.1346620000004"/>
        <n v="20732.091509000002"/>
        <n v="28863.720211"/>
        <n v="25528.533760000002"/>
        <n v="36015.621589000002"/>
        <n v="22682.639356"/>
        <n v="19379.972601999994"/>
        <n v="6286.0085830000007"/>
        <n v="12018.059873"/>
        <n v="16037.760483"/>
        <n v="7756.2231490000004"/>
        <n v="14318.623174000002"/>
        <n v="5613.4775530000006"/>
        <n v="35209.176754"/>
        <n v="10152.277333999999"/>
        <n v="10895.127402000002"/>
        <n v="8982.5243980000014"/>
        <n v="13562.677926"/>
        <n v="31280.986508999998"/>
        <n v="7081.1458339999999"/>
        <n v="14129.865507999999"/>
        <n v="17658.559226000001"/>
        <n v="12533.718961"/>
        <n v="1255.9524780000002"/>
        <n v="28130.390131"/>
        <n v="17287.612270000001"/>
        <n v="10334.736842"/>
        <n v="20108.760941"/>
        <n v="15128.767916999999"/>
        <n v="24049.266890999999"/>
        <n v="39225.85300100001"/>
        <n v="42128.056679000001"/>
        <n v="17061.148799999999"/>
        <n v="26991.140650000001"/>
        <n v="21256.200105999997"/>
        <n v="9418.6146779999999"/>
        <n v="11398.449999"/>
        <n v="29211.293310000001"/>
        <n v="3184.3528420000002"/>
        <n v="20346.480030000002"/>
        <n v="21772.077447"/>
        <n v="8324.4500310000003"/>
        <n v="30206.776422000003"/>
        <n v="18697.370755"/>
        <n v="7243.4844940000003"/>
        <n v="16990.216574999999"/>
        <n v="3525.2952070000006"/>
        <n v="28179.89199"/>
        <n v="10448.030934999999"/>
        <n v="9949.7489430000005"/>
        <n v="3384.043944"/>
        <n v="12361.829134"/>
        <n v="36312.840603000004"/>
        <n v="12788.295495999999"/>
        <n v="23271.756168"/>
        <n v="23258.754524999997"/>
        <n v="12617.715187"/>
        <n v="9098.4894920000006"/>
        <n v="19026.620994999997"/>
        <n v="6875.5515079999996"/>
        <n v="18361.333886"/>
        <n v="11478.943784000001"/>
        <n v="7360.4784949999994"/>
        <n v="15613.830013000001"/>
        <n v="4707.4469920000001"/>
        <n v="20660.764350000001"/>
        <n v="11833.002115000001"/>
        <n v="24854.537317000002"/>
        <n v="28427.557180000003"/>
        <n v="27656.271863999998"/>
        <n v="37494.940423"/>
        <n v="16912.175538"/>
        <n v="16042.967376000002"/>
        <n v="11865.719278999999"/>
        <n v="18085.576417000004"/>
        <n v="22999.293279999998"/>
        <n v="8599.563134"/>
        <n v="19977.829926999999"/>
        <n v="16411.170580000002"/>
        <n v="7308.3056349999997"/>
        <n v="29874.522605000002"/>
        <n v="22141.621348000001"/>
        <n v="15860.455903000002"/>
        <n v="9068.4017570000015"/>
        <n v="15130.773765999998"/>
        <n v="29541.125558000007"/>
        <n v="29792.656943999998"/>
        <n v="9322.2092100000009"/>
        <n v="2854.4894149999996"/>
        <n v="12946.913462"/>
        <n v="17974.641535000002"/>
        <n v="30345.845154999999"/>
        <n v="1082.877849"/>
        <n v="10201.789586000001"/>
        <n v="13960.761004999998"/>
        <n v="11282.360188999999"/>
        <n v="20254.689053999999"/>
        <n v="6464.8928990000004"/>
        <n v="34226.861573000002"/>
        <n v="20605.816558999999"/>
        <n v="15313.794496"/>
        <n v="12190.895463000001"/>
        <n v="8239.8717969999998"/>
        <n v="18421.187173000002"/>
        <n v="37072.787155999999"/>
        <n v="20833.475224000002"/>
        <n v="8816.1532539999989"/>
        <n v="9283.2458529999985"/>
        <n v="11971.623949000001"/>
        <n v="3408.249241"/>
        <n v="4574.8738840000005"/>
        <n v="17492.967557"/>
        <n v="39945.828075999998"/>
        <n v="28565.867224000001"/>
        <n v="33317.141497000004"/>
        <n v="25940.065381"/>
        <n v="4400.2299120000007"/>
        <n v="15997.664289"/>
        <n v="13198.860568"/>
        <n v="4456.3521120000005"/>
        <n v="2642.3163199999995"/>
        <n v="17430.391303999997"/>
        <n v="10896.166701999999"/>
        <n v="7047.6595879999995"/>
        <n v="19046.523590000001"/>
        <n v="11163.890382"/>
        <n v="15620.928431999997"/>
        <n v="23650.581018000001"/>
        <n v="8246.5648889999993"/>
        <n v="12711.771837"/>
        <n v="18092.643657000001"/>
        <n v="8798.1317920000001"/>
        <n v="9372.4801509999998"/>
        <n v="16056.447097"/>
        <n v="13446.234753999999"/>
        <n v="21863.733314000001"/>
        <n v="6374.96227"/>
        <n v="12652.479771999999"/>
        <n v="36795.647417999993"/>
        <n v="18932.335698999999"/>
        <n v="17300.385267000001"/>
        <n v="6661.1023460000006"/>
        <n v="5062.3471559999998"/>
        <n v="35045.092069999999"/>
        <n v="16097.956739000001"/>
        <n v="21939.612607000003"/>
        <n v="5130.4628780000003"/>
        <n v="11827.691292"/>
        <n v="40341.676659999997"/>
        <n v="20300.750829999997"/>
        <n v="13037.478064000001"/>
        <n v="9354.1884709999995"/>
        <n v="11388.212894"/>
        <n v="4578.3867179999997"/>
        <n v="3506.8995970000001"/>
        <n v="2742.265801"/>
        <n v="12203.855534"/>
        <n v="30339.255993000002"/>
        <n v="9886.174962000001"/>
        <n v="39828.491106000001"/>
        <n v="18582.444961000001"/>
        <n v="14472.772150000001"/>
        <n v="10738.068386000001"/>
        <n v="2537.6484169999999"/>
        <n v="21228.055862000001"/>
        <n v="31102.310053000001"/>
        <n v="19851.523798000002"/>
        <n v="28686.093448"/>
        <n v="12177.800282999999"/>
        <n v="16493.982004000001"/>
        <n v="20685.291829999998"/>
        <n v="6079.9153929999993"/>
        <n v="13829.902742"/>
        <n v="16684.776698000001"/>
        <n v="35289.057351999996"/>
        <n v="12222.157607000001"/>
        <n v="16668.220649000003"/>
        <n v="4493.7461260000009"/>
        <n v="29740.723123"/>
        <n v="3193.2180709999998"/>
        <n v="33323.200616000002"/>
        <n v="17455.324111000002"/>
        <n v="5261.35232"/>
        <n v="33033.703601000001"/>
        <n v="3486.4046010000002"/>
        <n v="7151.2258330000004"/>
        <n v="8513.4987010000004"/>
        <n v="12535.755988999999"/>
        <n v="10538.543572"/>
        <n v="4481.8461409999991"/>
        <n v="17488.114025999999"/>
        <n v="6418.8623020000005"/>
        <n v="10008.666860000001"/>
        <n v="15033.952578"/>
        <n v="6104.4636589999991"/>
        <n v="19962.230033999997"/>
        <n v="10382.887611"/>
        <n v="16092.718667000001"/>
        <n v="18065.268495"/>
        <n v="12877.498615"/>
        <n v="27440.721044000002"/>
        <n v="25296.624357999997"/>
        <n v="10338.655003000002"/>
        <n v="3520.6807149999995"/>
        <n v="2795.8625019999999"/>
        <n v="7467.0379239999993"/>
        <n v="12888.380086000001"/>
        <n v="24552.111409999998"/>
        <n v="2915.5067179999996"/>
        <n v="18883.800389"/>
        <n v="9447.4968250000002"/>
        <n v="6585.4828779999989"/>
        <n v="27215.473554999997"/>
        <n v="18382.119886000004"/>
        <n v="33427.525549999998"/>
        <n v="11944.519004999998"/>
        <n v="13040.055528000001"/>
        <n v="9225.2840919999999"/>
        <n v="5402.6971200000007"/>
        <n v="1750.732029"/>
        <n v="8447.8876919999984"/>
        <n v="9792.1183119999987"/>
        <n v="15085.242033000002"/>
        <n v="32678.876187999998"/>
        <n v="8194.1425969999982"/>
        <n v="25459.264415000001"/>
        <n v="14333.537129"/>
        <n v="32951.73401"/>
        <n v="10370.665443"/>
        <n v="9222.6754489999985"/>
        <n v="9777.4330030000019"/>
        <n v="15453.341307000001"/>
        <n v="14216.709416000002"/>
        <n v="2881.1370670000001"/>
        <n v="12074.888797"/>
        <n v="22533.634914999999"/>
        <n v="21954.838351999999"/>
        <n v="10498.852705000001"/>
        <n v="23428.482608000002"/>
        <n v="37088.428620999999"/>
        <n v="16042.187900999999"/>
        <n v="14744.362025999997"/>
        <n v="25637.254933"/>
        <n v="25641.921390000003"/>
        <n v="27768.880019"/>
        <n v="11963.631732"/>
        <n v="21664.260464999999"/>
        <n v="12044.842634000001"/>
        <n v="8657.6288249999998"/>
        <n v="15959.147831"/>
        <n v="14090.819007000002"/>
        <n v="10995.097669000002"/>
        <n v="14898.791612999999"/>
        <n v="31190.359549000001"/>
        <n v="28677.207433000003"/>
        <n v="7132.414503"/>
        <n v="24368.363170000001"/>
        <n v="5661.441248000001"/>
        <n v="12107.314957000001"/>
        <n v="4546.4490290000003"/>
        <n v="6942.3888909999987"/>
        <n v="33113.677735999998"/>
        <n v="23955.293384999997"/>
        <n v="7399.7016769999991"/>
        <n v="4408.3676310000001"/>
        <n v="14218.943911"/>
        <n v="2444.7765690000001"/>
        <n v="11827.369109000001"/>
        <n v="31447.648656999998"/>
        <n v="5833.1959659999993"/>
        <n v="13392.222333000002"/>
        <n v="23746.705875"/>
        <n v="11648.547150999999"/>
        <n v="7025.2003149999991"/>
        <n v="5477.609864"/>
        <n v="3739.2558979999994"/>
        <n v="19897.169854"/>
        <n v="17838.981705999999"/>
        <n v="12492.230105000001"/>
        <n v="34063.390075999996"/>
        <n v="17038.595989999998"/>
        <n v="10825.483908999999"/>
        <n v="10183.934412000001"/>
        <n v="12687.961474"/>
        <n v="8326.2895919999992"/>
        <n v="4997.8585910000002"/>
        <n v="2291.0640990000002"/>
        <n v="12610.377728999998"/>
        <n v="7584.0215319999998"/>
        <n v="18381.101372000001"/>
        <n v="3480.6884509999991"/>
        <n v="5457.6033389999993"/>
        <n v="4245.7483599999996"/>
        <n v="12194.377118"/>
        <n v="30330.162118000004"/>
        <n v="7736.5907719999987"/>
        <n v="13059.386508000001"/>
        <n v="32731.984418000004"/>
        <n v="38450.680702999998"/>
        <n v="9366.5665339999996"/>
        <n v="20610.295942000004"/>
        <n v="13913.171457999999"/>
        <n v="10524.305162000001"/>
        <n v="13996.751963999999"/>
        <n v="13531.37421"/>
        <n v="8648.7843819999998"/>
        <n v="24900.838132000001"/>
        <n v="2863.6560409999997"/>
        <n v="5785.1491269999997"/>
        <n v="17475.580067999999"/>
        <n v="35468.191099999996"/>
        <n v="10091.894003999998"/>
        <n v="15322.71169"/>
        <n v="13851.197999000002"/>
        <n v="19070.500240999998"/>
        <n v="13408.736809999999"/>
        <n v="5924.560829"/>
        <n v="25614.982734000005"/>
        <n v="10953.806279999999"/>
        <n v="17182.778079"/>
        <n v="7060.8275190000004"/>
        <n v="22352.401780999997"/>
        <n v="19290.468086000001"/>
        <n v="11559.281674"/>
        <n v="7055.2152990000004"/>
        <n v="20522.017800000001"/>
        <n v="4714.7013059999999"/>
        <n v="38962.733420000004"/>
        <n v="7415.6757180000004"/>
        <n v="16569.414398000001"/>
        <n v="19289.387213999998"/>
        <n v="15267.285821000001"/>
        <n v="11061.841515000002"/>
        <n v="22002.199252999999"/>
        <n v="9061.8541670000013"/>
        <n v="9720.2922889999991"/>
        <n v="18595.581713000003"/>
        <n v="14984.450719"/>
        <n v="11964.431992999998"/>
        <n v="17870.326993999999"/>
        <n v="9424.9128359999995"/>
        <n v="4657.0305490000001"/>
        <n v="4710.6896079999997"/>
        <n v="27044.248880000003"/>
        <n v="16914.898504000001"/>
        <n v="24231.123604999997"/>
        <n v="31943.363578"/>
        <n v="29656.072137999996"/>
        <n v="22136.913318999999"/>
        <n v="1706.8008179999999"/>
        <n v="3048.7241920000001"/>
        <n v="15907.037329000003"/>
        <n v="11998.292386999998"/>
        <n v="7481.5153730000002"/>
        <n v="23701.797721999999"/>
        <n v="8716.7857810000005"/>
        <n v="3791.9899799999998"/>
        <n v="3587.7051719999999"/>
        <n v="19966.543128999998"/>
        <n v="9820.7718129999994"/>
        <n v="25820.545880999998"/>
        <n v="17584.633816999998"/>
        <n v="13100.584360000001"/>
        <n v="16324.451387999999"/>
        <n v="21228.648262999995"/>
        <n v="9086.038677999999"/>
        <n v="22058.757959000006"/>
        <n v="23747.27749"/>
        <n v="3719.1662290000004"/>
        <n v="8491.7253660000006"/>
        <n v="9380.4204029999983"/>
        <n v="11630.951802000001"/>
        <n v="3861.8309400000003"/>
        <n v="13781.232323"/>
        <n v="11509.353702"/>
        <n v="17494.484934999997"/>
        <n v="8603.3565790000011"/>
        <n v="18062.025878999997"/>
        <n v="10532.889779999998"/>
        <n v="5622.1141360000001"/>
        <n v="5495.3715010000005"/>
        <n v="21080.163472"/>
        <n v="11426.718959000002"/>
        <n v="14255.600022000001"/>
        <n v="4187.0383029999994"/>
        <n v="6246.4320390000003"/>
        <n v="20353.879846"/>
        <n v="16021.8488"/>
        <n v="16281.486725999997"/>
        <n v="29538.402592000002"/>
        <n v="25711.720777999999"/>
        <n v="8666.878595000002"/>
        <n v="6291.5688380000001"/>
        <n v="5040.0541710000007"/>
        <n v="31417.197166999998"/>
        <n v="12014.391143999997"/>
        <n v="19011.966864999999"/>
        <n v="17334.224875"/>
        <n v="7517.5686900000001"/>
        <n v="10786.271119999999"/>
        <n v="19105.441507000003"/>
        <n v="10160.040905"/>
        <n v="2909.634673"/>
        <n v="12727.745878"/>
        <n v="10183.924019"/>
        <n v="21883.750232000002"/>
        <n v="5670.6390529999999"/>
        <n v="977.80461899999989"/>
        <n v="29751.905991"/>
        <n v="18350.629096000001"/>
        <n v="10979.923889"/>
        <n v="17052.013352999998"/>
        <n v="29928.732493"/>
        <n v="6805.2012909999994"/>
        <n v="29602.101289000002"/>
        <n v="8550.3210999999992"/>
        <n v="3675.0687300000004"/>
        <n v="24434.348327"/>
        <n v="37426.533696999999"/>
        <n v="23606.369195999996"/>
        <n v="3153.6727060000003"/>
        <n v="25238.205304999999"/>
        <n v="15751.443726"/>
        <n v="8359.4224759999997"/>
        <n v="6840.3192379999991"/>
        <n v="7692.2438410000004"/>
        <n v="4102.2210299999997"/>
        <n v="16326.426058000001"/>
        <n v="15351.271654"/>
        <n v="15659.278601999999"/>
        <n v="5816.8789560000005"/>
        <n v="25504.567502000002"/>
        <n v="17341.479188999998"/>
        <n v="3889.7257520000003"/>
        <n v="7339.0585220000012"/>
        <n v="12737.089185000001"/>
        <n v="10843.775588999999"/>
        <n v="6445.073448000001"/>
        <n v="10961.902427000001"/>
        <n v="17897.577440000005"/>
        <n v="10207.807133"/>
        <n v="16801.957772999998"/>
        <n v="5822.7302150000005"/>
        <n v="33523.546476999996"/>
        <n v="14013.422335999998"/>
        <n v="22706.667971999999"/>
        <n v="17254.936677999998"/>
        <n v="13273.690168000001"/>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9">
  <r>
    <x v="0"/>
    <x v="0"/>
    <x v="0"/>
    <x v="0"/>
    <x v="0"/>
    <x v="0"/>
    <x v="0"/>
    <n v="1"/>
    <n v="4"/>
    <n v="5384.3499999999995"/>
    <n v="4738.2299999999996"/>
    <n v="5492.04"/>
    <n v="6138.16"/>
    <n v="5061.29"/>
    <n v="4307.4799999999996"/>
    <n v="3500.02"/>
    <n v="3850.02"/>
    <n v="3619.02"/>
    <n v="3401.88"/>
    <n v="3742.07"/>
    <n v="3218.18"/>
    <n v="5186.9250000000002"/>
    <n v="31121.55"/>
    <n v="21331.19"/>
    <n v="9790.36"/>
    <n v="22169.505766999999"/>
  </r>
  <r>
    <x v="1"/>
    <x v="0"/>
    <x v="1"/>
    <x v="0"/>
    <x v="0"/>
    <x v="1"/>
    <x v="1"/>
    <n v="1"/>
    <n v="3"/>
    <n v="3318.3449999999998"/>
    <n v="3351.53"/>
    <n v="3318.35"/>
    <n v="3318.35"/>
    <n v="3318.35"/>
    <n v="3318.35"/>
    <n v="2132.5500000000002"/>
    <n v="1642.06"/>
    <n v="1674.9"/>
    <n v="1725.15"/>
    <n v="1880.41"/>
    <n v="1654.76"/>
    <n v="3323.8791666666662"/>
    <n v="19943.274999999998"/>
    <n v="10709.83"/>
    <n v="9233.4449999999979"/>
    <n v="11130.726318999999"/>
  </r>
  <r>
    <x v="2"/>
    <x v="0"/>
    <x v="2"/>
    <x v="0"/>
    <x v="1"/>
    <x v="2"/>
    <x v="2"/>
    <n v="3"/>
    <n v="4"/>
    <n v="5674.6"/>
    <n v="7093.25"/>
    <n v="6525.79"/>
    <n v="6752.77"/>
    <n v="4766.66"/>
    <n v="7036.5"/>
    <n v="4670.78"/>
    <n v="4997.7299999999996"/>
    <n v="5097.68"/>
    <n v="5250.61"/>
    <n v="5198.1000000000004"/>
    <n v="4886.21"/>
    <n v="6308.2616666666663"/>
    <n v="37849.57"/>
    <n v="30101.11"/>
    <n v="7748.4599999999991"/>
    <n v="31284.083623000002"/>
  </r>
  <r>
    <x v="3"/>
    <x v="0"/>
    <x v="1"/>
    <x v="1"/>
    <x v="0"/>
    <x v="1"/>
    <x v="1"/>
    <n v="1"/>
    <n v="3"/>
    <n v="3910.2"/>
    <n v="3949.3"/>
    <n v="3949.3"/>
    <n v="3949.3"/>
    <n v="3949.3"/>
    <n v="3910.2"/>
    <n v="2412.35"/>
    <n v="1929.88"/>
    <n v="2103.5700000000002"/>
    <n v="2145.64"/>
    <n v="2124.1799999999998"/>
    <n v="2039.21"/>
    <n v="3936.2666666666664"/>
    <n v="23617.599999999999"/>
    <n v="12754.829999999998"/>
    <n v="10862.77"/>
    <n v="13256.094818999998"/>
  </r>
  <r>
    <x v="4"/>
    <x v="1"/>
    <x v="0"/>
    <x v="1"/>
    <x v="1"/>
    <x v="3"/>
    <x v="2"/>
    <n v="3"/>
    <n v="4"/>
    <n v="1076.9000000000001"/>
    <n v="1292.28"/>
    <n v="1033.82"/>
    <n v="1098.44"/>
    <n v="1130.75"/>
    <n v="1184.5899999999999"/>
    <n v="778.08"/>
    <n v="614.67999999999995"/>
    <n v="645.41"/>
    <n v="748.68"/>
    <n v="703.76"/>
    <n v="689.68"/>
    <n v="1136.1300000000001"/>
    <n v="6816.7800000000007"/>
    <n v="4180.29"/>
    <n v="2636.4900000000007"/>
    <n v="4344.5753969999996"/>
  </r>
  <r>
    <x v="5"/>
    <x v="0"/>
    <x v="1"/>
    <x v="0"/>
    <x v="0"/>
    <x v="2"/>
    <x v="2"/>
    <n v="1"/>
    <n v="2"/>
    <n v="4291.125"/>
    <n v="3261.26"/>
    <n v="4248.21"/>
    <n v="3604.55"/>
    <n v="5106.4399999999996"/>
    <n v="3604.55"/>
    <n v="1223.19"/>
    <n v="1039.71"/>
    <n v="1174.8699999999999"/>
    <n v="1116.1300000000001"/>
    <n v="1038"/>
    <n v="1100.28"/>
    <n v="4019.3558333333331"/>
    <n v="24116.134999999998"/>
    <n v="6692.1799999999994"/>
    <n v="17423.954999999998"/>
    <n v="6955.1826739999997"/>
  </r>
  <r>
    <x v="6"/>
    <x v="2"/>
    <x v="3"/>
    <x v="0"/>
    <x v="1"/>
    <x v="1"/>
    <x v="2"/>
    <n v="1"/>
    <n v="2"/>
    <n v="1233.9100000000001"/>
    <n v="1147.54"/>
    <n v="1443.67"/>
    <n v="1344.96"/>
    <n v="1024.1500000000001"/>
    <n v="937.77"/>
    <n v="822.51"/>
    <n v="814.28"/>
    <n v="749.14"/>
    <n v="704.19"/>
    <n v="739.4"/>
    <n v="702.43"/>
    <n v="1188.6666666666667"/>
    <n v="7132"/>
    <n v="4531.95"/>
    <n v="2600.0500000000002"/>
    <n v="4710.0556349999997"/>
  </r>
  <r>
    <x v="7"/>
    <x v="0"/>
    <x v="2"/>
    <x v="0"/>
    <x v="0"/>
    <x v="2"/>
    <x v="3"/>
    <n v="1"/>
    <n v="5"/>
    <n v="5924.95"/>
    <n v="6754.44"/>
    <n v="4976.96"/>
    <n v="5806.45"/>
    <n v="6339.7"/>
    <n v="6932.19"/>
    <n v="2548.21"/>
    <n v="2624.66"/>
    <n v="2230.96"/>
    <n v="2587.91"/>
    <n v="2769.06"/>
    <n v="2492.15"/>
    <n v="6122.4483333333337"/>
    <n v="36734.69"/>
    <n v="15252.949999999999"/>
    <n v="21481.740000000005"/>
    <n v="15852.390934999999"/>
  </r>
  <r>
    <x v="8"/>
    <x v="2"/>
    <x v="2"/>
    <x v="0"/>
    <x v="1"/>
    <x v="1"/>
    <x v="2"/>
    <n v="1"/>
    <n v="2"/>
    <n v="685.71"/>
    <n v="514.28"/>
    <n v="809.14"/>
    <n v="617.14"/>
    <n v="809.14"/>
    <n v="706.28"/>
    <n v="2245.7399999999998"/>
    <n v="1863.96"/>
    <n v="2031.72"/>
    <n v="1950.45"/>
    <n v="1774.91"/>
    <n v="2023.4"/>
    <n v="690.28166666666664"/>
    <n v="4141.6899999999996"/>
    <n v="11890.18"/>
    <n v="-7748.4900000000007"/>
    <n v="12357.464074"/>
  </r>
  <r>
    <x v="9"/>
    <x v="3"/>
    <x v="0"/>
    <x v="1"/>
    <x v="1"/>
    <x v="1"/>
    <x v="2"/>
    <n v="1"/>
    <n v="2"/>
    <n v="1009.6500000000001"/>
    <n v="1241.8699999999999"/>
    <n v="1019.75"/>
    <n v="797.62"/>
    <n v="888.49"/>
    <n v="817.82"/>
    <n v="1207.1300000000001"/>
    <n v="1013.99"/>
    <n v="993.71"/>
    <n v="953.96"/>
    <n v="829.95"/>
    <n v="746.96"/>
    <n v="962.5333333333333"/>
    <n v="5775.2"/>
    <n v="5745.7"/>
    <n v="29.5"/>
    <n v="5971.5060100000001"/>
  </r>
  <r>
    <x v="10"/>
    <x v="3"/>
    <x v="0"/>
    <x v="1"/>
    <x v="1"/>
    <x v="4"/>
    <x v="2"/>
    <n v="3"/>
    <n v="4"/>
    <n v="1488"/>
    <n v="1681.44"/>
    <n v="1175.52"/>
    <n v="1621.92"/>
    <n v="1130.8800000000001"/>
    <n v="1473.12"/>
    <n v="700.83"/>
    <n v="665.79"/>
    <n v="665.79"/>
    <n v="772.32"/>
    <n v="826.38"/>
    <n v="801.59"/>
    <n v="1428.4800000000002"/>
    <n v="8570.880000000001"/>
    <n v="4432.7"/>
    <n v="4138.1800000000012"/>
    <n v="4606.9051099999997"/>
  </r>
  <r>
    <x v="11"/>
    <x v="0"/>
    <x v="2"/>
    <x v="0"/>
    <x v="0"/>
    <x v="2"/>
    <x v="1"/>
    <n v="2"/>
    <n v="4"/>
    <n v="5924"/>
    <n v="5924"/>
    <n v="5924"/>
    <n v="5924"/>
    <n v="5924"/>
    <n v="5924"/>
    <n v="2803.57"/>
    <n v="2242.86"/>
    <n v="2512"/>
    <n v="2361.2800000000002"/>
    <n v="2219.6"/>
    <n v="2596.9299999999998"/>
    <n v="5924"/>
    <n v="35544"/>
    <n v="14736.240000000002"/>
    <n v="20807.759999999998"/>
    <n v="15315.374232000002"/>
  </r>
  <r>
    <x v="12"/>
    <x v="2"/>
    <x v="0"/>
    <x v="1"/>
    <x v="1"/>
    <x v="3"/>
    <x v="2"/>
    <n v="2"/>
    <n v="3"/>
    <n v="905.15"/>
    <n v="1077.1300000000001"/>
    <n v="769.38"/>
    <n v="841.79"/>
    <n v="678.86"/>
    <n v="1077.1300000000001"/>
    <n v="603.29999999999995"/>
    <n v="663.63"/>
    <n v="769.81"/>
    <n v="785.21"/>
    <n v="824.47"/>
    <n v="816.23"/>
    <n v="891.57333333333338"/>
    <n v="5349.4400000000005"/>
    <n v="4462.6499999999996"/>
    <n v="886.79000000000087"/>
    <n v="4638.0321449999992"/>
  </r>
  <r>
    <x v="13"/>
    <x v="0"/>
    <x v="1"/>
    <x v="0"/>
    <x v="1"/>
    <x v="0"/>
    <x v="1"/>
    <n v="1"/>
    <n v="3"/>
    <n v="4211.8999999999996"/>
    <n v="4590.97"/>
    <n v="4675.21"/>
    <n v="3874.95"/>
    <n v="4001.31"/>
    <n v="5138.5200000000004"/>
    <n v="3344.88"/>
    <n v="3645.92"/>
    <n v="3974.05"/>
    <n v="4570.16"/>
    <n v="4615.8599999999997"/>
    <n v="4338.91"/>
    <n v="4415.4766666666665"/>
    <n v="26492.86"/>
    <n v="24489.78"/>
    <n v="2003.0800000000017"/>
    <n v="25452.228353999999"/>
  </r>
  <r>
    <x v="14"/>
    <x v="3"/>
    <x v="0"/>
    <x v="1"/>
    <x v="1"/>
    <x v="5"/>
    <x v="1"/>
    <n v="1"/>
    <n v="3"/>
    <n v="1198.5"/>
    <n v="1006.74"/>
    <n v="1426.22"/>
    <n v="982.77"/>
    <n v="1414.23"/>
    <n v="922.85"/>
    <n v="893.58"/>
    <n v="723.8"/>
    <n v="803.42"/>
    <n v="707.01"/>
    <n v="834.27"/>
    <n v="834.27"/>
    <n v="1158.5516666666665"/>
    <n v="6951.3099999999995"/>
    <n v="4796.3500000000004"/>
    <n v="2154.9599999999991"/>
    <n v="4984.8465550000001"/>
  </r>
  <r>
    <x v="15"/>
    <x v="0"/>
    <x v="1"/>
    <x v="0"/>
    <x v="0"/>
    <x v="6"/>
    <x v="1"/>
    <n v="3"/>
    <n v="5"/>
    <n v="5924.95"/>
    <n v="6576.69"/>
    <n v="4502.96"/>
    <n v="6517.45"/>
    <n v="6458.2"/>
    <n v="6635.94"/>
    <n v="3674.34"/>
    <n v="3490.62"/>
    <n v="3281.18"/>
    <n v="3510.86"/>
    <n v="3861.95"/>
    <n v="3977.81"/>
    <n v="6102.6983333333337"/>
    <n v="36616.19"/>
    <n v="21796.760000000002"/>
    <n v="14819.43"/>
    <n v="22653.372668000004"/>
  </r>
  <r>
    <x v="16"/>
    <x v="0"/>
    <x v="0"/>
    <x v="1"/>
    <x v="0"/>
    <x v="4"/>
    <x v="1"/>
    <n v="3"/>
    <n v="5"/>
    <n v="2491.9499999999998"/>
    <n v="2516.87"/>
    <n v="2516.87"/>
    <n v="2516.87"/>
    <n v="2491.9499999999998"/>
    <n v="2516.87"/>
    <n v="2195.69"/>
    <n v="2415.2600000000002"/>
    <n v="2342.8000000000002"/>
    <n v="2319.37"/>
    <n v="2319.37"/>
    <n v="2690.47"/>
    <n v="2508.563333333333"/>
    <n v="15051.379999999997"/>
    <n v="14282.960000000001"/>
    <n v="768.41999999999643"/>
    <n v="14844.280328000001"/>
  </r>
  <r>
    <x v="17"/>
    <x v="2"/>
    <x v="3"/>
    <x v="0"/>
    <x v="1"/>
    <x v="2"/>
    <x v="2"/>
    <n v="1"/>
    <n v="2"/>
    <n v="1670.7349999999999"/>
    <n v="2021.59"/>
    <n v="1570.49"/>
    <n v="1821.1"/>
    <n v="2071.71"/>
    <n v="2071.71"/>
    <n v="1984.28"/>
    <n v="1885.07"/>
    <n v="1941.62"/>
    <n v="1825.12"/>
    <n v="1733.86"/>
    <n v="1681.84"/>
    <n v="1871.2224999999999"/>
    <n v="11227.334999999999"/>
    <n v="11051.789999999999"/>
    <n v="175.54500000000007"/>
    <n v="11486.125346999999"/>
  </r>
  <r>
    <x v="18"/>
    <x v="3"/>
    <x v="0"/>
    <x v="1"/>
    <x v="1"/>
    <x v="7"/>
    <x v="2"/>
    <n v="2"/>
    <n v="3"/>
    <n v="2346.85"/>
    <n v="1947.89"/>
    <n v="1900.95"/>
    <n v="2041.76"/>
    <n v="2886.63"/>
    <n v="1760.14"/>
    <n v="1297.26"/>
    <n v="1206.45"/>
    <n v="1182.32"/>
    <n v="1312.38"/>
    <n v="1246.76"/>
    <n v="1221.82"/>
    <n v="2147.3699999999994"/>
    <n v="12884.219999999998"/>
    <n v="7466.99"/>
    <n v="5417.2299999999977"/>
    <n v="7760.4427070000002"/>
  </r>
  <r>
    <x v="19"/>
    <x v="2"/>
    <x v="3"/>
    <x v="0"/>
    <x v="1"/>
    <x v="4"/>
    <x v="2"/>
    <n v="1"/>
    <n v="2"/>
    <n v="2154.5"/>
    <n v="1831.33"/>
    <n v="2585.4"/>
    <n v="1658.97"/>
    <n v="2348.41"/>
    <n v="1637.42"/>
    <n v="787.85"/>
    <n v="646.04"/>
    <n v="549.13"/>
    <n v="642.48"/>
    <n v="738.85"/>
    <n v="797.96"/>
    <n v="2036.0049999999999"/>
    <n v="12216.029999999999"/>
    <n v="4162.3099999999995"/>
    <n v="8053.7199999999993"/>
    <n v="4325.8887829999994"/>
  </r>
  <r>
    <x v="20"/>
    <x v="0"/>
    <x v="2"/>
    <x v="0"/>
    <x v="1"/>
    <x v="3"/>
    <x v="2"/>
    <n v="1"/>
    <n v="2"/>
    <n v="2907.2000000000003"/>
    <n v="2907.2"/>
    <n v="2907.2"/>
    <n v="2936.27"/>
    <n v="2907.2"/>
    <n v="2936.27"/>
    <n v="1679.48"/>
    <n v="1780.25"/>
    <n v="1993.88"/>
    <n v="1874.25"/>
    <n v="1630.6"/>
    <n v="1402.32"/>
    <n v="2916.89"/>
    <n v="17501.34"/>
    <n v="10360.780000000001"/>
    <n v="7140.5599999999995"/>
    <n v="10767.958654"/>
  </r>
  <r>
    <x v="21"/>
    <x v="0"/>
    <x v="2"/>
    <x v="1"/>
    <x v="0"/>
    <x v="1"/>
    <x v="2"/>
    <n v="1"/>
    <n v="2"/>
    <n v="2028.95"/>
    <n v="2049.2399999999998"/>
    <n v="2049.2399999999998"/>
    <n v="2049.2399999999998"/>
    <n v="2049.2399999999998"/>
    <n v="2049.2399999999998"/>
    <n v="988.75"/>
    <n v="1067.8499999999999"/>
    <n v="1089.21"/>
    <n v="1045.6400000000001"/>
    <n v="1108.3800000000001"/>
    <n v="1263.55"/>
    <n v="2045.8583333333333"/>
    <n v="12275.15"/>
    <n v="6563.38"/>
    <n v="5711.7699999999995"/>
    <n v="6821.3208340000001"/>
  </r>
  <r>
    <x v="22"/>
    <x v="2"/>
    <x v="3"/>
    <x v="0"/>
    <x v="0"/>
    <x v="3"/>
    <x v="1"/>
    <n v="1"/>
    <n v="3"/>
    <n v="1409.05"/>
    <n v="1254.05"/>
    <n v="1070.8800000000001"/>
    <n v="1310.42"/>
    <n v="1564.05"/>
    <n v="1747.22"/>
    <n v="2472.2199999999998"/>
    <n v="2027.22"/>
    <n v="1905.59"/>
    <n v="1867.48"/>
    <n v="1774.11"/>
    <n v="1969.26"/>
    <n v="1392.6116666666667"/>
    <n v="8355.67"/>
    <n v="12015.880000000001"/>
    <n v="-3660.2100000000009"/>
    <n v="12488.104084000001"/>
  </r>
  <r>
    <x v="23"/>
    <x v="0"/>
    <x v="2"/>
    <x v="0"/>
    <x v="0"/>
    <x v="5"/>
    <x v="1"/>
    <n v="1"/>
    <n v="3"/>
    <n v="2500"/>
    <n v="2500"/>
    <n v="2525"/>
    <n v="2525"/>
    <n v="2525"/>
    <n v="2525"/>
    <n v="4653.1499999999996"/>
    <n v="4792.74"/>
    <n v="4696.8900000000003"/>
    <n v="5401.42"/>
    <n v="6427.69"/>
    <n v="5527.81"/>
    <n v="2516.6666666666665"/>
    <n v="15100"/>
    <n v="31499.699999999997"/>
    <n v="-16399.699999999997"/>
    <n v="32737.638209999997"/>
  </r>
  <r>
    <x v="24"/>
    <x v="2"/>
    <x v="3"/>
    <x v="0"/>
    <x v="1"/>
    <x v="1"/>
    <x v="2"/>
    <n v="1"/>
    <n v="2"/>
    <n v="2128.1849999999999"/>
    <n v="1979.21"/>
    <n v="1957.93"/>
    <n v="1979.21"/>
    <n v="1638.7"/>
    <n v="1702.55"/>
    <n v="1242.3499999999999"/>
    <n v="956.61"/>
    <n v="813.12"/>
    <n v="813.12"/>
    <n v="967.61"/>
    <n v="1074.05"/>
    <n v="1897.6308333333334"/>
    <n v="11385.785"/>
    <n v="5866.86"/>
    <n v="5518.9250000000002"/>
    <n v="6097.4275979999993"/>
  </r>
  <r>
    <x v="25"/>
    <x v="2"/>
    <x v="3"/>
    <x v="0"/>
    <x v="0"/>
    <x v="5"/>
    <x v="2"/>
    <n v="1"/>
    <n v="2"/>
    <n v="1808.0475000000001"/>
    <n v="1952.69"/>
    <n v="1862.29"/>
    <n v="1554.92"/>
    <n v="1627.24"/>
    <n v="1988.85"/>
    <n v="448.7"/>
    <n v="475.62"/>
    <n v="485.13"/>
    <n v="465.72"/>
    <n v="498.32"/>
    <n v="503.3"/>
    <n v="1799.0062500000001"/>
    <n v="10794.0375"/>
    <n v="2876.79"/>
    <n v="7917.2475000000004"/>
    <n v="2989.847847"/>
  </r>
  <r>
    <x v="26"/>
    <x v="0"/>
    <x v="2"/>
    <x v="0"/>
    <x v="0"/>
    <x v="3"/>
    <x v="2"/>
    <n v="1"/>
    <n v="2"/>
    <n v="5924.95"/>
    <n v="6221.2"/>
    <n v="4858.46"/>
    <n v="7169.19"/>
    <n v="5154.71"/>
    <n v="4917.71"/>
    <n v="2646.59"/>
    <n v="2514.2600000000002"/>
    <n v="2715.4"/>
    <n v="2389.5500000000002"/>
    <n v="2580.71"/>
    <n v="2709.75"/>
    <n v="5707.7033333333338"/>
    <n v="34246.22"/>
    <n v="15556.259999999998"/>
    <n v="18689.960000000003"/>
    <n v="16167.621017999998"/>
  </r>
  <r>
    <x v="26"/>
    <x v="0"/>
    <x v="2"/>
    <x v="0"/>
    <x v="0"/>
    <x v="3"/>
    <x v="2"/>
    <n v="1"/>
    <n v="2"/>
    <n v="5924.95"/>
    <n v="6221.2"/>
    <n v="4858.46"/>
    <n v="7169.19"/>
    <n v="5154.71"/>
    <n v="4917.71"/>
    <n v="2646.59"/>
    <n v="2514.2600000000002"/>
    <n v="2715.4"/>
    <n v="2389.5500000000002"/>
    <n v="2580.71"/>
    <n v="2709.75"/>
    <n v="5707.7033333333338"/>
    <n v="34246.22"/>
    <n v="15556.259999999998"/>
    <n v="18689.960000000003"/>
    <n v="16167.621017999998"/>
  </r>
  <r>
    <x v="27"/>
    <x v="1"/>
    <x v="0"/>
    <x v="0"/>
    <x v="1"/>
    <x v="8"/>
    <x v="1"/>
    <n v="1"/>
    <n v="3"/>
    <n v="710"/>
    <n v="603.5"/>
    <n v="717.1"/>
    <n v="631.9"/>
    <n v="610.6"/>
    <n v="610.6"/>
    <n v="728.8"/>
    <n v="641.34"/>
    <n v="756.78"/>
    <n v="711.37"/>
    <n v="661.57"/>
    <n v="628.49"/>
    <n v="647.2833333333333"/>
    <n v="3883.7"/>
    <n v="4128.3500000000004"/>
    <n v="-244.65000000000055"/>
    <n v="4290.5941550000007"/>
  </r>
  <r>
    <x v="28"/>
    <x v="3"/>
    <x v="1"/>
    <x v="0"/>
    <x v="1"/>
    <x v="5"/>
    <x v="1"/>
    <n v="1"/>
    <n v="3"/>
    <n v="1346.2"/>
    <n v="1575.05"/>
    <n v="1521.21"/>
    <n v="1009.65"/>
    <n v="1480.82"/>
    <n v="1682.75"/>
    <n v="1236.45"/>
    <n v="1149.9000000000001"/>
    <n v="988.91"/>
    <n v="1077.9100000000001"/>
    <n v="948.56"/>
    <n v="1138.27"/>
    <n v="1435.9466666666667"/>
    <n v="8615.68"/>
    <n v="6540"/>
    <n v="2075.6800000000003"/>
    <n v="6797.0219999999999"/>
  </r>
  <r>
    <x v="29"/>
    <x v="0"/>
    <x v="1"/>
    <x v="1"/>
    <x v="1"/>
    <x v="7"/>
    <x v="3"/>
    <n v="1"/>
    <n v="5"/>
    <n v="5450.5499999999993"/>
    <n v="6486.15"/>
    <n v="6213.63"/>
    <n v="5123.5200000000004"/>
    <n v="5450.55"/>
    <n v="5178.0200000000004"/>
    <n v="3143.74"/>
    <n v="2735.05"/>
    <n v="2953.85"/>
    <n v="3544.62"/>
    <n v="4182.6499999999996"/>
    <n v="3889.86"/>
    <n v="5650.4033333333327"/>
    <n v="33902.42"/>
    <n v="20449.769999999997"/>
    <n v="13452.650000000001"/>
    <n v="21253.445960999998"/>
  </r>
  <r>
    <x v="30"/>
    <x v="2"/>
    <x v="2"/>
    <x v="0"/>
    <x v="0"/>
    <x v="0"/>
    <x v="1"/>
    <n v="1"/>
    <n v="3"/>
    <n v="2807.375"/>
    <n v="2835.45"/>
    <n v="2863.52"/>
    <n v="2273.9699999999998"/>
    <n v="2105.5300000000002"/>
    <n v="3340.78"/>
    <n v="2638.65"/>
    <n v="2031.76"/>
    <n v="2214.62"/>
    <n v="2214.62"/>
    <n v="2591.11"/>
    <n v="2876.13"/>
    <n v="2704.4375"/>
    <n v="16226.625"/>
    <n v="14566.89"/>
    <n v="1659.7350000000006"/>
    <n v="15139.368777"/>
  </r>
  <r>
    <x v="31"/>
    <x v="0"/>
    <x v="2"/>
    <x v="0"/>
    <x v="0"/>
    <x v="9"/>
    <x v="2"/>
    <n v="1"/>
    <n v="2"/>
    <n v="2587.7999999999997"/>
    <n v="2587.8000000000002"/>
    <n v="2613.6799999999998"/>
    <n v="2587.8000000000002"/>
    <n v="2587.8000000000002"/>
    <n v="2587.8000000000002"/>
    <n v="1717.63"/>
    <n v="1889.39"/>
    <n v="2210.59"/>
    <n v="2431.65"/>
    <n v="2577.5500000000002"/>
    <n v="2989.96"/>
    <n v="2592.1133333333332"/>
    <n v="15552.68"/>
    <n v="13816.77"/>
    <n v="1735.9099999999999"/>
    <n v="14359.769061000001"/>
  </r>
  <r>
    <x v="32"/>
    <x v="0"/>
    <x v="1"/>
    <x v="0"/>
    <x v="0"/>
    <x v="3"/>
    <x v="1"/>
    <n v="1"/>
    <n v="3"/>
    <n v="4726.5499999999993"/>
    <n v="5671.86"/>
    <n v="3733.97"/>
    <n v="5104.67"/>
    <n v="3544.91"/>
    <n v="4632.0200000000004"/>
    <n v="3181.6"/>
    <n v="2386.1999999999998"/>
    <n v="2123.7199999999998"/>
    <n v="2208.67"/>
    <n v="2628.32"/>
    <n v="2365.4899999999998"/>
    <n v="4568.9966666666669"/>
    <n v="27413.98"/>
    <n v="14893.999999999998"/>
    <n v="12519.980000000001"/>
    <n v="15479.334199999998"/>
  </r>
  <r>
    <x v="33"/>
    <x v="2"/>
    <x v="3"/>
    <x v="0"/>
    <x v="0"/>
    <x v="8"/>
    <x v="2"/>
    <n v="1"/>
    <n v="2"/>
    <n v="2228.9474999999998"/>
    <n v="2072.92"/>
    <n v="2719.32"/>
    <n v="2162.08"/>
    <n v="2630.16"/>
    <n v="1760.87"/>
    <n v="1870.8"/>
    <n v="1683.72"/>
    <n v="1448"/>
    <n v="1303.2"/>
    <n v="1511.71"/>
    <n v="1481.48"/>
    <n v="2262.3829166666669"/>
    <n v="13574.297500000001"/>
    <n v="9298.91"/>
    <n v="4275.3875000000007"/>
    <n v="9664.3571630000006"/>
  </r>
  <r>
    <x v="34"/>
    <x v="2"/>
    <x v="3"/>
    <x v="1"/>
    <x v="1"/>
    <x v="4"/>
    <x v="1"/>
    <n v="1"/>
    <n v="3"/>
    <n v="2686.65"/>
    <n v="3143.38"/>
    <n v="3116.51"/>
    <n v="2606.0500000000002"/>
    <n v="2337.39"/>
    <n v="3331.45"/>
    <n v="1896.53"/>
    <n v="1593.09"/>
    <n v="1832.05"/>
    <n v="1575.56"/>
    <n v="1465.27"/>
    <n v="1509.23"/>
    <n v="2870.2383333333332"/>
    <n v="17221.43"/>
    <n v="9871.73"/>
    <n v="7349.7000000000007"/>
    <n v="10259.688989"/>
  </r>
  <r>
    <x v="35"/>
    <x v="3"/>
    <x v="0"/>
    <x v="1"/>
    <x v="1"/>
    <x v="10"/>
    <x v="2"/>
    <n v="3"/>
    <n v="4"/>
    <n v="1645"/>
    <n v="1612.1"/>
    <n v="1809.5"/>
    <n v="1496.95"/>
    <n v="1661.45"/>
    <n v="1299.55"/>
    <n v="1322.15"/>
    <n v="1203.1600000000001"/>
    <n v="1347.54"/>
    <n v="1307.1099999999999"/>
    <n v="1424.75"/>
    <n v="1638.46"/>
    <n v="1587.425"/>
    <n v="9524.5499999999993"/>
    <n v="8243.17"/>
    <n v="1281.3799999999992"/>
    <n v="8567.1265810000004"/>
  </r>
  <r>
    <x v="36"/>
    <x v="0"/>
    <x v="0"/>
    <x v="1"/>
    <x v="1"/>
    <x v="0"/>
    <x v="2"/>
    <n v="1"/>
    <n v="2"/>
    <n v="2175"/>
    <n v="2196.75"/>
    <n v="2175"/>
    <n v="2175"/>
    <n v="2175"/>
    <n v="2175"/>
    <n v="1152.55"/>
    <n v="1071.8699999999999"/>
    <n v="953.96"/>
    <n v="1039.82"/>
    <n v="1071.01"/>
    <n v="1167.4000000000001"/>
    <n v="2178.625"/>
    <n v="13071.75"/>
    <n v="6456.6100000000006"/>
    <n v="6615.1399999999994"/>
    <n v="6710.3547730000009"/>
  </r>
  <r>
    <x v="37"/>
    <x v="0"/>
    <x v="2"/>
    <x v="0"/>
    <x v="0"/>
    <x v="3"/>
    <x v="1"/>
    <n v="3"/>
    <n v="5"/>
    <n v="5138.0499999999993"/>
    <n v="3853.54"/>
    <n v="4778.3900000000003"/>
    <n v="5138.05"/>
    <n v="5600.47"/>
    <n v="4264.58"/>
    <n v="5193.47"/>
    <n v="4570.25"/>
    <n v="4844.47"/>
    <n v="4602.25"/>
    <n v="4464.18"/>
    <n v="3794.55"/>
    <n v="4795.5133333333333"/>
    <n v="28773.08"/>
    <n v="27469.170000000002"/>
    <n v="1303.9099999999999"/>
    <n v="28548.708381"/>
  </r>
  <r>
    <x v="38"/>
    <x v="0"/>
    <x v="2"/>
    <x v="0"/>
    <x v="1"/>
    <x v="9"/>
    <x v="0"/>
    <n v="3"/>
    <n v="6"/>
    <n v="5924.95"/>
    <n v="4621.46"/>
    <n v="5450.95"/>
    <n v="7406.19"/>
    <n v="5273.21"/>
    <n v="5628.7"/>
    <n v="4143.1000000000004"/>
    <n v="3355.91"/>
    <n v="3523.71"/>
    <n v="3805.61"/>
    <n v="3234.77"/>
    <n v="3008.34"/>
    <n v="5717.5766666666668"/>
    <n v="34305.46"/>
    <n v="21071.440000000002"/>
    <n v="13234.019999999997"/>
    <n v="21899.547592000003"/>
  </r>
  <r>
    <x v="38"/>
    <x v="0"/>
    <x v="2"/>
    <x v="0"/>
    <x v="1"/>
    <x v="9"/>
    <x v="0"/>
    <n v="3"/>
    <n v="6"/>
    <n v="5924.95"/>
    <n v="4621.46"/>
    <n v="5450.95"/>
    <n v="7406.19"/>
    <n v="5273.21"/>
    <n v="5628.7"/>
    <n v="4143.1000000000004"/>
    <n v="3355.91"/>
    <n v="3523.71"/>
    <n v="3805.61"/>
    <n v="3234.77"/>
    <n v="3008.34"/>
    <n v="5717.5766666666668"/>
    <n v="34305.46"/>
    <n v="21071.440000000002"/>
    <n v="13234.019999999997"/>
    <n v="21899.547592000003"/>
  </r>
  <r>
    <x v="39"/>
    <x v="0"/>
    <x v="2"/>
    <x v="1"/>
    <x v="0"/>
    <x v="10"/>
    <x v="1"/>
    <n v="1"/>
    <n v="3"/>
    <n v="5924.95"/>
    <n v="6043.45"/>
    <n v="5273.21"/>
    <n v="4858.46"/>
    <n v="5391.7"/>
    <n v="5391.7"/>
    <n v="5006.72"/>
    <n v="3955.31"/>
    <n v="4232.18"/>
    <n v="3639.67"/>
    <n v="4222.0200000000004"/>
    <n v="4559.78"/>
    <n v="5480.5783333333338"/>
    <n v="32883.47"/>
    <n v="25615.68"/>
    <n v="7267.7900000000009"/>
    <n v="26622.376224"/>
  </r>
  <r>
    <x v="40"/>
    <x v="3"/>
    <x v="2"/>
    <x v="0"/>
    <x v="0"/>
    <x v="9"/>
    <x v="0"/>
    <n v="2"/>
    <n v="5"/>
    <n v="5924.95"/>
    <n v="4739.96"/>
    <n v="6161.95"/>
    <n v="7109.94"/>
    <n v="4443.71"/>
    <n v="5273.21"/>
    <n v="5080.75"/>
    <n v="4572.68"/>
    <n v="4755.59"/>
    <n v="5564.04"/>
    <n v="5174.5600000000004"/>
    <n v="5329.8"/>
    <n v="5608.9533333333338"/>
    <n v="33653.72"/>
    <n v="30477.420000000002"/>
    <n v="3176.2999999999993"/>
    <n v="31675.182606000002"/>
  </r>
  <r>
    <x v="41"/>
    <x v="3"/>
    <x v="2"/>
    <x v="0"/>
    <x v="0"/>
    <x v="1"/>
    <x v="1"/>
    <n v="1"/>
    <n v="3"/>
    <n v="5924.95"/>
    <n v="6754.44"/>
    <n v="7228.44"/>
    <n v="6339.7"/>
    <n v="4621.46"/>
    <n v="5510.2"/>
    <n v="4955.8"/>
    <n v="4807.13"/>
    <n v="5432.06"/>
    <n v="6029.59"/>
    <n v="5245.74"/>
    <n v="4616.25"/>
    <n v="6063.1983333333328"/>
    <n v="36379.189999999995"/>
    <n v="31086.57"/>
    <n v="5292.6199999999953"/>
    <n v="32308.272201"/>
  </r>
  <r>
    <x v="42"/>
    <x v="0"/>
    <x v="2"/>
    <x v="0"/>
    <x v="1"/>
    <x v="7"/>
    <x v="1"/>
    <n v="1"/>
    <n v="3"/>
    <n v="1882.25"/>
    <n v="1901.07"/>
    <n v="1882.25"/>
    <n v="1901.07"/>
    <n v="1882.25"/>
    <n v="1882.25"/>
    <n v="2920.72"/>
    <n v="2482.61"/>
    <n v="2284"/>
    <n v="2466.7199999999998"/>
    <n v="2170.71"/>
    <n v="1997.05"/>
    <n v="1888.5233333333333"/>
    <n v="11331.14"/>
    <n v="14321.809999999998"/>
    <n v="-2990.6699999999983"/>
    <n v="14884.657132999997"/>
  </r>
  <r>
    <x v="43"/>
    <x v="2"/>
    <x v="3"/>
    <x v="1"/>
    <x v="0"/>
    <x v="0"/>
    <x v="1"/>
    <n v="1"/>
    <n v="3"/>
    <n v="2255.35"/>
    <n v="1714.07"/>
    <n v="2300.46"/>
    <n v="1804.28"/>
    <n v="2142.58"/>
    <n v="2232.8000000000002"/>
    <n v="1184.3900000000001"/>
    <n v="1077.79"/>
    <n v="1196.3499999999999"/>
    <n v="1375.8"/>
    <n v="1293.25"/>
    <n v="1176.8599999999999"/>
    <n v="2074.9233333333336"/>
    <n v="12449.54"/>
    <n v="7304.44"/>
    <n v="5145.1000000000013"/>
    <n v="7591.504492"/>
  </r>
  <r>
    <x v="44"/>
    <x v="0"/>
    <x v="2"/>
    <x v="0"/>
    <x v="0"/>
    <x v="6"/>
    <x v="3"/>
    <n v="3"/>
    <n v="7"/>
    <n v="5924.95"/>
    <n v="6635.94"/>
    <n v="5391.7"/>
    <n v="4443.71"/>
    <n v="5687.95"/>
    <n v="6813.69"/>
    <n v="5559.78"/>
    <n v="5782.17"/>
    <n v="5030.49"/>
    <n v="4477.1400000000003"/>
    <n v="3895.11"/>
    <n v="3895.11"/>
    <n v="5816.3233333333337"/>
    <n v="34897.94"/>
    <n v="28639.800000000003"/>
    <n v="6258.1399999999994"/>
    <n v="29765.344140000005"/>
  </r>
  <r>
    <x v="45"/>
    <x v="0"/>
    <x v="2"/>
    <x v="1"/>
    <x v="0"/>
    <x v="7"/>
    <x v="1"/>
    <n v="3"/>
    <n v="5"/>
    <n v="1956.9"/>
    <n v="1956.9"/>
    <n v="1976.47"/>
    <n v="1956.9"/>
    <n v="1976.47"/>
    <n v="1976.47"/>
    <n v="2675.39"/>
    <n v="2140.31"/>
    <n v="2097.5"/>
    <n v="2139.4499999999998"/>
    <n v="2011.08"/>
    <n v="2292.63"/>
    <n v="1966.6849999999997"/>
    <n v="11800.109999999999"/>
    <n v="13356.36"/>
    <n v="-1556.2500000000018"/>
    <n v="13881.264948"/>
  </r>
  <r>
    <x v="46"/>
    <x v="2"/>
    <x v="3"/>
    <x v="0"/>
    <x v="0"/>
    <x v="6"/>
    <x v="1"/>
    <n v="1"/>
    <n v="3"/>
    <n v="3242.8250000000003"/>
    <n v="3696.82"/>
    <n v="3891.39"/>
    <n v="3631.96"/>
    <n v="3631.96"/>
    <n v="2853.69"/>
    <n v="1429.92"/>
    <n v="1572.91"/>
    <n v="1509.99"/>
    <n v="1509.99"/>
    <n v="1434.49"/>
    <n v="1276.7"/>
    <n v="3491.4408333333326"/>
    <n v="20948.644999999997"/>
    <n v="8734"/>
    <n v="12214.644999999997"/>
    <n v="9077.2461999999996"/>
  </r>
  <r>
    <x v="47"/>
    <x v="0"/>
    <x v="1"/>
    <x v="0"/>
    <x v="0"/>
    <x v="6"/>
    <x v="1"/>
    <n v="1"/>
    <n v="3"/>
    <n v="5924.95"/>
    <n v="5510.2"/>
    <n v="7406.19"/>
    <n v="4502.96"/>
    <n v="6221.2"/>
    <n v="4443.71"/>
    <n v="4138.28"/>
    <n v="3765.83"/>
    <n v="4104.75"/>
    <n v="4309.99"/>
    <n v="4956.49"/>
    <n v="5898.22"/>
    <n v="5668.2016666666668"/>
    <n v="34009.21"/>
    <n v="27173.56"/>
    <n v="6835.6499999999978"/>
    <n v="28241.480908000001"/>
  </r>
  <r>
    <x v="48"/>
    <x v="2"/>
    <x v="2"/>
    <x v="0"/>
    <x v="0"/>
    <x v="3"/>
    <x v="2"/>
    <n v="1"/>
    <n v="2"/>
    <n v="1974.7"/>
    <n v="2211.66"/>
    <n v="2112.9299999999998"/>
    <n v="1954.95"/>
    <n v="2053.69"/>
    <n v="1954.95"/>
    <n v="1930.24"/>
    <n v="1988.15"/>
    <n v="2027.91"/>
    <n v="2190.14"/>
    <n v="2474.86"/>
    <n v="2177.88"/>
    <n v="2043.8133333333335"/>
    <n v="12262.880000000001"/>
    <n v="12789.18"/>
    <n v="-526.29999999999927"/>
    <n v="13291.794774"/>
  </r>
  <r>
    <x v="49"/>
    <x v="2"/>
    <x v="3"/>
    <x v="0"/>
    <x v="0"/>
    <x v="4"/>
    <x v="1"/>
    <n v="1"/>
    <n v="3"/>
    <n v="1493.22"/>
    <n v="1538.02"/>
    <n v="1806.8"/>
    <n v="1134.8499999999999"/>
    <n v="1358.83"/>
    <n v="1149.78"/>
    <n v="942.55"/>
    <n v="1017.95"/>
    <n v="875.44"/>
    <n v="945.48"/>
    <n v="1106.21"/>
    <n v="1028.78"/>
    <n v="1413.5833333333333"/>
    <n v="8481.5"/>
    <n v="5916.41"/>
    <n v="2565.09"/>
    <n v="6148.9249129999998"/>
  </r>
  <r>
    <x v="50"/>
    <x v="2"/>
    <x v="0"/>
    <x v="0"/>
    <x v="0"/>
    <x v="7"/>
    <x v="1"/>
    <n v="1"/>
    <n v="3"/>
    <n v="2661.2"/>
    <n v="2315.2399999999998"/>
    <n v="3246.66"/>
    <n v="2874.1"/>
    <n v="2900.71"/>
    <n v="2900.71"/>
    <n v="2052.9699999999998"/>
    <n v="1539.73"/>
    <n v="1647.51"/>
    <n v="1565.13"/>
    <n v="1361.66"/>
    <n v="1211.8800000000001"/>
    <n v="2816.4366666666665"/>
    <n v="16898.62"/>
    <n v="9378.880000000001"/>
    <n v="7519.739999999998"/>
    <n v="9747.4699840000012"/>
  </r>
  <r>
    <x v="51"/>
    <x v="0"/>
    <x v="0"/>
    <x v="0"/>
    <x v="1"/>
    <x v="1"/>
    <x v="0"/>
    <n v="2"/>
    <n v="5"/>
    <n v="2959.41"/>
    <n v="2959.41"/>
    <n v="2989"/>
    <n v="2989"/>
    <n v="2959.41"/>
    <n v="2989"/>
    <n v="1543.13"/>
    <n v="1450.54"/>
    <n v="1697.13"/>
    <n v="1985.64"/>
    <n v="1767.22"/>
    <n v="2049.98"/>
    <n v="2974.2049999999999"/>
    <n v="17845.23"/>
    <n v="10493.64"/>
    <n v="7351.59"/>
    <n v="10906.040052"/>
  </r>
  <r>
    <x v="52"/>
    <x v="2"/>
    <x v="3"/>
    <x v="0"/>
    <x v="1"/>
    <x v="0"/>
    <x v="1"/>
    <n v="1"/>
    <n v="3"/>
    <n v="2965.8449999999998"/>
    <n v="2254.04"/>
    <n v="2787.89"/>
    <n v="3025.16"/>
    <n v="3025.16"/>
    <n v="3499.7"/>
    <n v="2711.36"/>
    <n v="2060.63"/>
    <n v="2390.33"/>
    <n v="2390.33"/>
    <n v="2772.78"/>
    <n v="2939.15"/>
    <n v="2926.2991666666662"/>
    <n v="17557.794999999998"/>
    <n v="15264.58"/>
    <n v="2293.2149999999983"/>
    <n v="15864.477994000001"/>
  </r>
  <r>
    <x v="53"/>
    <x v="0"/>
    <x v="1"/>
    <x v="0"/>
    <x v="0"/>
    <x v="2"/>
    <x v="1"/>
    <n v="3"/>
    <n v="5"/>
    <n v="3435.5"/>
    <n v="3435.5"/>
    <n v="3469.86"/>
    <n v="3469.86"/>
    <n v="3469.86"/>
    <n v="3469.86"/>
    <n v="3094.46"/>
    <n v="3063.52"/>
    <n v="3492.41"/>
    <n v="4190.8900000000003"/>
    <n v="4316.62"/>
    <n v="4964.1099999999997"/>
    <n v="3458.4066666666672"/>
    <n v="20750.440000000002"/>
    <n v="23122.01"/>
    <n v="-2371.5699999999961"/>
    <n v="24030.704992999999"/>
  </r>
  <r>
    <x v="54"/>
    <x v="2"/>
    <x v="3"/>
    <x v="0"/>
    <x v="0"/>
    <x v="2"/>
    <x v="1"/>
    <n v="1"/>
    <n v="3"/>
    <n v="3131.81"/>
    <n v="2411.4899999999998"/>
    <n v="3257.08"/>
    <n v="3351.04"/>
    <n v="2599.4"/>
    <n v="3163.13"/>
    <n v="3721.65"/>
    <n v="3758.87"/>
    <n v="3608.52"/>
    <n v="4041.54"/>
    <n v="3435.31"/>
    <n v="3469.66"/>
    <n v="2985.6583333333328"/>
    <n v="17913.949999999997"/>
    <n v="22035.550000000003"/>
    <n v="-4121.6000000000058"/>
    <n v="22901.547115000001"/>
  </r>
  <r>
    <x v="55"/>
    <x v="2"/>
    <x v="4"/>
    <x v="1"/>
    <x v="1"/>
    <x v="6"/>
    <x v="0"/>
    <n v="1"/>
    <n v="4"/>
    <n v="396.15000000000003"/>
    <n v="380.3"/>
    <n v="297.11"/>
    <n v="316.92"/>
    <n v="435.77"/>
    <n v="415.96"/>
    <n v="2139.33"/>
    <n v="2053.7600000000002"/>
    <n v="2238.6"/>
    <n v="2686.32"/>
    <n v="2283.37"/>
    <n v="1963.7"/>
    <n v="373.70166666666665"/>
    <n v="2242.21"/>
    <n v="13365.080000000002"/>
    <n v="-11122.870000000003"/>
    <n v="13890.327644000001"/>
  </r>
  <r>
    <x v="56"/>
    <x v="3"/>
    <x v="0"/>
    <x v="0"/>
    <x v="1"/>
    <x v="1"/>
    <x v="2"/>
    <n v="2"/>
    <n v="3"/>
    <n v="1716.3999999999999"/>
    <n v="1682.07"/>
    <n v="1991.02"/>
    <n v="1767.89"/>
    <n v="1853.71"/>
    <n v="1870.88"/>
    <n v="2570.64"/>
    <n v="2107.92"/>
    <n v="2129"/>
    <n v="1958.68"/>
    <n v="2017.44"/>
    <n v="2118.31"/>
    <n v="1813.6616666666669"/>
    <n v="10881.970000000001"/>
    <n v="12901.99"/>
    <n v="-2020.0199999999986"/>
    <n v="13409.038207"/>
  </r>
  <r>
    <x v="57"/>
    <x v="2"/>
    <x v="3"/>
    <x v="1"/>
    <x v="0"/>
    <x v="1"/>
    <x v="1"/>
    <n v="1"/>
    <n v="3"/>
    <n v="1593.1200000000001"/>
    <n v="1577.19"/>
    <n v="1879.88"/>
    <n v="1688.71"/>
    <n v="1768.36"/>
    <n v="1736.5"/>
    <n v="1491.55"/>
    <n v="1327.48"/>
    <n v="1579.7"/>
    <n v="1674.48"/>
    <n v="1490.29"/>
    <n v="1475.39"/>
    <n v="1707.2933333333333"/>
    <n v="10243.76"/>
    <n v="9038.89"/>
    <n v="1204.8700000000008"/>
    <n v="9394.1183769999989"/>
  </r>
  <r>
    <x v="58"/>
    <x v="3"/>
    <x v="0"/>
    <x v="0"/>
    <x v="1"/>
    <x v="6"/>
    <x v="2"/>
    <n v="1"/>
    <n v="2"/>
    <n v="1331.6499999999999"/>
    <n v="1318.33"/>
    <n v="1438.18"/>
    <n v="1544.71"/>
    <n v="1171.8499999999999"/>
    <n v="1225.1199999999999"/>
    <n v="784.52"/>
    <n v="635.46"/>
    <n v="571.91"/>
    <n v="686.29"/>
    <n v="645.11"/>
    <n v="722.52"/>
    <n v="1338.3066666666666"/>
    <n v="8029.8399999999992"/>
    <n v="4045.81"/>
    <n v="3984.0299999999993"/>
    <n v="4204.8103330000004"/>
  </r>
  <r>
    <x v="59"/>
    <x v="0"/>
    <x v="2"/>
    <x v="0"/>
    <x v="1"/>
    <x v="9"/>
    <x v="1"/>
    <n v="2"/>
    <n v="4"/>
    <n v="5924.95"/>
    <n v="4443.71"/>
    <n v="7406.19"/>
    <n v="5154.71"/>
    <n v="4799.21"/>
    <n v="6576.69"/>
    <n v="2883.82"/>
    <n v="2480.09"/>
    <n v="2728.1"/>
    <n v="2482.5700000000002"/>
    <n v="2954.26"/>
    <n v="3279.23"/>
    <n v="5717.5766666666668"/>
    <n v="34305.46"/>
    <n v="16808.07"/>
    <n v="17497.39"/>
    <n v="17468.627151000001"/>
  </r>
  <r>
    <x v="60"/>
    <x v="2"/>
    <x v="3"/>
    <x v="1"/>
    <x v="1"/>
    <x v="0"/>
    <x v="2"/>
    <n v="1"/>
    <n v="2"/>
    <n v="1119.4974999999999"/>
    <n v="1052.33"/>
    <n v="1399.37"/>
    <n v="1365.79"/>
    <n v="1276.23"/>
    <n v="1041.1300000000001"/>
    <n v="903.34"/>
    <n v="713.64"/>
    <n v="735.05"/>
    <n v="764.45"/>
    <n v="817.96"/>
    <n v="973.37"/>
    <n v="1209.0579166666664"/>
    <n v="7254.3474999999989"/>
    <n v="4907.8099999999995"/>
    <n v="2346.5374999999995"/>
    <n v="5100.686932999999"/>
  </r>
  <r>
    <x v="61"/>
    <x v="2"/>
    <x v="3"/>
    <x v="1"/>
    <x v="0"/>
    <x v="3"/>
    <x v="1"/>
    <n v="1"/>
    <n v="3"/>
    <n v="1360.2099999999998"/>
    <n v="1142.58"/>
    <n v="1659.46"/>
    <n v="1088.17"/>
    <n v="1033.76"/>
    <n v="1319.4"/>
    <n v="720.53"/>
    <n v="698.91"/>
    <n v="726.87"/>
    <n v="632.38"/>
    <n v="613.41"/>
    <n v="564.34"/>
    <n v="1267.2633333333333"/>
    <n v="7603.58"/>
    <n v="3956.44"/>
    <n v="3647.14"/>
    <n v="4111.9280920000001"/>
  </r>
  <r>
    <x v="62"/>
    <x v="0"/>
    <x v="2"/>
    <x v="0"/>
    <x v="1"/>
    <x v="3"/>
    <x v="2"/>
    <n v="1"/>
    <n v="2"/>
    <n v="2620.2999999999997"/>
    <n v="2646.5"/>
    <n v="2646.5"/>
    <n v="2646.5"/>
    <n v="2620.3000000000002"/>
    <n v="2620.3000000000002"/>
    <n v="3272.37"/>
    <n v="3010.58"/>
    <n v="2799.84"/>
    <n v="2631.85"/>
    <n v="2868.72"/>
    <n v="2639.22"/>
    <n v="2633.3999999999996"/>
    <n v="15800.399999999998"/>
    <n v="17222.580000000002"/>
    <n v="-1422.1800000000039"/>
    <n v="17899.427394000002"/>
  </r>
  <r>
    <x v="63"/>
    <x v="2"/>
    <x v="3"/>
    <x v="0"/>
    <x v="1"/>
    <x v="4"/>
    <x v="2"/>
    <n v="1"/>
    <n v="2"/>
    <n v="1951.8724999999999"/>
    <n v="2166.58"/>
    <n v="2322.73"/>
    <n v="2381.2800000000002"/>
    <n v="1678.61"/>
    <n v="1659.09"/>
    <n v="3081.58"/>
    <n v="2989.13"/>
    <n v="3258.15"/>
    <n v="3518.8"/>
    <n v="3026.17"/>
    <n v="2632.77"/>
    <n v="2026.6937500000001"/>
    <n v="12160.1625"/>
    <n v="18506.599999999999"/>
    <n v="-6346.4374999999982"/>
    <n v="19233.909379999997"/>
  </r>
  <r>
    <x v="64"/>
    <x v="0"/>
    <x v="2"/>
    <x v="0"/>
    <x v="1"/>
    <x v="6"/>
    <x v="1"/>
    <n v="1"/>
    <n v="3"/>
    <n v="5481.9500000000007"/>
    <n v="5153.03"/>
    <n v="6852.44"/>
    <n v="4111.46"/>
    <n v="6413.88"/>
    <n v="4659.66"/>
    <n v="2866.92"/>
    <n v="3096.27"/>
    <n v="3127.23"/>
    <n v="2908.32"/>
    <n v="2966.49"/>
    <n v="3352.13"/>
    <n v="5445.4033333333327"/>
    <n v="32672.42"/>
    <n v="18317.36"/>
    <n v="14355.059999999998"/>
    <n v="19037.232248"/>
  </r>
  <r>
    <x v="65"/>
    <x v="2"/>
    <x v="3"/>
    <x v="0"/>
    <x v="0"/>
    <x v="6"/>
    <x v="1"/>
    <n v="1"/>
    <n v="3"/>
    <n v="1675.92"/>
    <n v="1491.57"/>
    <n v="1340.74"/>
    <n v="1391.01"/>
    <n v="2027.86"/>
    <n v="1541.85"/>
    <n v="1489.55"/>
    <n v="1504.45"/>
    <n v="1308.8699999999999"/>
    <n v="1413.58"/>
    <n v="1569.07"/>
    <n v="1349.4"/>
    <n v="1578.1583333333331"/>
    <n v="9468.9499999999989"/>
    <n v="8634.92"/>
    <n v="834.02999999999884"/>
    <n v="8974.2723559999995"/>
  </r>
  <r>
    <x v="66"/>
    <x v="0"/>
    <x v="0"/>
    <x v="1"/>
    <x v="0"/>
    <x v="1"/>
    <x v="2"/>
    <n v="1"/>
    <n v="2"/>
    <n v="3006.9"/>
    <n v="3006.9"/>
    <n v="3006.9"/>
    <n v="3006.9"/>
    <n v="3006.9"/>
    <n v="3006.9"/>
    <n v="2950.46"/>
    <n v="3216"/>
    <n v="3827.04"/>
    <n v="4324.5600000000004"/>
    <n v="3935.35"/>
    <n v="3777.94"/>
    <n v="3006.9"/>
    <n v="18041.400000000001"/>
    <n v="22031.35"/>
    <n v="-3989.9499999999971"/>
    <n v="22897.182054999997"/>
  </r>
  <r>
    <x v="67"/>
    <x v="3"/>
    <x v="0"/>
    <x v="0"/>
    <x v="0"/>
    <x v="6"/>
    <x v="2"/>
    <n v="1"/>
    <n v="2"/>
    <n v="1852"/>
    <n v="1685.32"/>
    <n v="1777.92"/>
    <n v="1740.88"/>
    <n v="2240.92"/>
    <n v="2185.36"/>
    <n v="1506.5"/>
    <n v="1280.53"/>
    <n v="1280.53"/>
    <n v="1421.39"/>
    <n v="1279.25"/>
    <n v="1304.8399999999999"/>
    <n v="1913.7333333333336"/>
    <n v="11482.400000000001"/>
    <n v="8073.04"/>
    <n v="3409.3600000000015"/>
    <n v="8390.3104719999992"/>
  </r>
  <r>
    <x v="68"/>
    <x v="0"/>
    <x v="1"/>
    <x v="0"/>
    <x v="0"/>
    <x v="4"/>
    <x v="2"/>
    <n v="1"/>
    <n v="2"/>
    <n v="721.15"/>
    <n v="728.36"/>
    <n v="728.36"/>
    <n v="721.15"/>
    <n v="728.36"/>
    <n v="728.36"/>
    <n v="578.85"/>
    <n v="474.66"/>
    <n v="436.69"/>
    <n v="497.83"/>
    <n v="557.57000000000005"/>
    <n v="585.45000000000005"/>
    <n v="725.95666666666659"/>
    <n v="4355.74"/>
    <n v="3131.05"/>
    <n v="1224.6899999999996"/>
    <n v="3254.100265"/>
  </r>
  <r>
    <x v="69"/>
    <x v="2"/>
    <x v="0"/>
    <x v="0"/>
    <x v="0"/>
    <x v="10"/>
    <x v="1"/>
    <n v="3"/>
    <n v="5"/>
    <n v="1437.5700000000002"/>
    <n v="1308.19"/>
    <n v="1106.93"/>
    <n v="1696.33"/>
    <n v="1480.7"/>
    <n v="1782.59"/>
    <n v="1782.72"/>
    <n v="1604.45"/>
    <n v="1411.92"/>
    <n v="1496.64"/>
    <n v="1631.34"/>
    <n v="1419.27"/>
    <n v="1468.7183333333332"/>
    <n v="8812.31"/>
    <n v="9346.34"/>
    <n v="-534.03000000000065"/>
    <n v="9713.6511620000001"/>
  </r>
  <r>
    <x v="70"/>
    <x v="0"/>
    <x v="1"/>
    <x v="0"/>
    <x v="0"/>
    <x v="9"/>
    <x v="0"/>
    <n v="1"/>
    <n v="4"/>
    <n v="5924.95"/>
    <n v="7109.94"/>
    <n v="6754.44"/>
    <n v="6221.2"/>
    <n v="5984.2"/>
    <n v="6754.44"/>
    <n v="4630.92"/>
    <n v="4630.92"/>
    <n v="4723.54"/>
    <n v="4062.24"/>
    <n v="3940.37"/>
    <n v="3822.16"/>
    <n v="6458.1949999999997"/>
    <n v="38749.17"/>
    <n v="25810.15"/>
    <n v="12939.019999999997"/>
    <n v="26824.488895000002"/>
  </r>
  <r>
    <x v="71"/>
    <x v="0"/>
    <x v="0"/>
    <x v="0"/>
    <x v="0"/>
    <x v="3"/>
    <x v="1"/>
    <n v="1"/>
    <n v="3"/>
    <n v="4912.6100000000006"/>
    <n v="5993.38"/>
    <n v="4912.6099999999997"/>
    <n v="3880.96"/>
    <n v="4519.6000000000004"/>
    <n v="4568.7299999999996"/>
    <n v="1981.71"/>
    <n v="1644.82"/>
    <n v="1694.16"/>
    <n v="1914.4"/>
    <n v="2105.84"/>
    <n v="1937.37"/>
    <n v="4797.9816666666675"/>
    <n v="28787.890000000003"/>
    <n v="11278.3"/>
    <n v="17509.590000000004"/>
    <n v="11721.537189999999"/>
  </r>
  <r>
    <x v="72"/>
    <x v="0"/>
    <x v="2"/>
    <x v="0"/>
    <x v="0"/>
    <x v="5"/>
    <x v="1"/>
    <n v="3"/>
    <n v="5"/>
    <n v="5856.4375"/>
    <n v="7320.55"/>
    <n v="6266.39"/>
    <n v="6500.65"/>
    <n v="5095.1000000000004"/>
    <n v="7261.98"/>
    <n v="5488.06"/>
    <n v="4774.6099999999997"/>
    <n v="5634.04"/>
    <n v="5014.3"/>
    <n v="5515.73"/>
    <n v="6508.56"/>
    <n v="6383.5179166666667"/>
    <n v="38301.107499999998"/>
    <n v="32935.299999999996"/>
    <n v="5365.8075000000026"/>
    <n v="34229.657289999996"/>
  </r>
  <r>
    <x v="73"/>
    <x v="0"/>
    <x v="2"/>
    <x v="0"/>
    <x v="0"/>
    <x v="9"/>
    <x v="1"/>
    <n v="1"/>
    <n v="3"/>
    <n v="3266.8325"/>
    <n v="3266.83"/>
    <n v="3299.5"/>
    <n v="3266.83"/>
    <n v="3266.83"/>
    <n v="3266.83"/>
    <n v="2179.11"/>
    <n v="2070.15"/>
    <n v="1945.94"/>
    <n v="1984.86"/>
    <n v="1865.77"/>
    <n v="1679.19"/>
    <n v="3272.2754166666668"/>
    <n v="19633.6525"/>
    <n v="11725.02"/>
    <n v="7908.6324999999997"/>
    <n v="12185.813286000001"/>
  </r>
  <r>
    <x v="74"/>
    <x v="2"/>
    <x v="3"/>
    <x v="0"/>
    <x v="0"/>
    <x v="5"/>
    <x v="1"/>
    <n v="1"/>
    <n v="3"/>
    <n v="1622.1000000000001"/>
    <n v="1589.66"/>
    <n v="1670.76"/>
    <n v="1232.8"/>
    <n v="1638.32"/>
    <n v="1378.79"/>
    <n v="1446.81"/>
    <n v="1490.21"/>
    <n v="1370.99"/>
    <n v="1480.67"/>
    <n v="1584.32"/>
    <n v="1726.91"/>
    <n v="1522.0716666666667"/>
    <n v="9132.43"/>
    <n v="9099.91"/>
    <n v="32.520000000000437"/>
    <n v="9457.5364630000004"/>
  </r>
  <r>
    <x v="75"/>
    <x v="2"/>
    <x v="2"/>
    <x v="0"/>
    <x v="0"/>
    <x v="4"/>
    <x v="1"/>
    <n v="1"/>
    <n v="3"/>
    <n v="2718.47"/>
    <n v="2718.47"/>
    <n v="2120.41"/>
    <n v="2636.92"/>
    <n v="2718.47"/>
    <n v="2800.02"/>
    <n v="2701.88"/>
    <n v="2755.92"/>
    <n v="2397.65"/>
    <n v="2421.63"/>
    <n v="2639.58"/>
    <n v="2718.77"/>
    <n v="2618.7933333333335"/>
    <n v="15712.76"/>
    <n v="15635.430000000002"/>
    <n v="77.329999999998108"/>
    <n v="16249.902399000002"/>
  </r>
  <r>
    <x v="76"/>
    <x v="0"/>
    <x v="0"/>
    <x v="0"/>
    <x v="0"/>
    <x v="7"/>
    <x v="1"/>
    <n v="3"/>
    <n v="5"/>
    <n v="2026.75"/>
    <n v="2026.75"/>
    <n v="2026.75"/>
    <n v="2047.02"/>
    <n v="2026.75"/>
    <n v="2047.02"/>
    <n v="1226.23"/>
    <n v="1250.75"/>
    <n v="1463.38"/>
    <n v="1404.84"/>
    <n v="1264.3599999999999"/>
    <n v="1264.3599999999999"/>
    <n v="2033.5066666666669"/>
    <n v="12201.04"/>
    <n v="7873.9199999999992"/>
    <n v="4327.1200000000017"/>
    <n v="8183.3650559999987"/>
  </r>
  <r>
    <x v="77"/>
    <x v="2"/>
    <x v="4"/>
    <x v="0"/>
    <x v="0"/>
    <x v="4"/>
    <x v="2"/>
    <n v="1"/>
    <n v="2"/>
    <n v="697.90000000000009"/>
    <n v="774.67"/>
    <n v="795.61"/>
    <n v="544.36"/>
    <n v="865.4"/>
    <n v="551.34"/>
    <n v="1307.1400000000001"/>
    <n v="1189.5"/>
    <n v="1070.55"/>
    <n v="1199.02"/>
    <n v="1091.1099999999999"/>
    <n v="1047.47"/>
    <n v="704.88000000000011"/>
    <n v="4229.2800000000007"/>
    <n v="6904.7900000000009"/>
    <n v="-2675.51"/>
    <n v="7176.148247000001"/>
  </r>
  <r>
    <x v="78"/>
    <x v="2"/>
    <x v="3"/>
    <x v="1"/>
    <x v="1"/>
    <x v="7"/>
    <x v="2"/>
    <n v="1"/>
    <n v="2"/>
    <n v="1443.85"/>
    <n v="1516.04"/>
    <n v="1516.04"/>
    <n v="1313.9"/>
    <n v="1429.41"/>
    <n v="1573.8"/>
    <n v="844.06"/>
    <n v="700.57"/>
    <n v="616.5"/>
    <n v="579.51"/>
    <n v="683.82"/>
    <n v="765.88"/>
    <n v="1465.5066666666664"/>
    <n v="8793.0399999999991"/>
    <n v="4190.34"/>
    <n v="4602.6999999999989"/>
    <n v="4355.0203620000002"/>
  </r>
  <r>
    <x v="79"/>
    <x v="0"/>
    <x v="2"/>
    <x v="0"/>
    <x v="0"/>
    <x v="6"/>
    <x v="1"/>
    <n v="1"/>
    <n v="3"/>
    <n v="5639.3499999999995"/>
    <n v="4906.2299999999996"/>
    <n v="6034.1"/>
    <n v="5921.32"/>
    <n v="4398.6899999999996"/>
    <n v="5300.99"/>
    <n v="2290.77"/>
    <n v="1992.97"/>
    <n v="2232.13"/>
    <n v="2299.09"/>
    <n v="2689.94"/>
    <n v="2878.24"/>
    <n v="5366.78"/>
    <n v="32200.68"/>
    <n v="14383.14"/>
    <n v="17817.54"/>
    <n v="14948.397401999999"/>
  </r>
  <r>
    <x v="80"/>
    <x v="0"/>
    <x v="2"/>
    <x v="0"/>
    <x v="0"/>
    <x v="8"/>
    <x v="1"/>
    <n v="3"/>
    <n v="5"/>
    <n v="3175.2"/>
    <n v="3175.2"/>
    <n v="3206.95"/>
    <n v="3175.2"/>
    <n v="3206.95"/>
    <n v="3206.95"/>
    <n v="2463.4"/>
    <n v="2561.94"/>
    <n v="2664.42"/>
    <n v="2957.51"/>
    <n v="3460.29"/>
    <n v="3010.45"/>
    <n v="3191.0750000000003"/>
    <n v="19146.45"/>
    <n v="17118.010000000002"/>
    <n v="2028.4399999999987"/>
    <n v="17790.747793000002"/>
  </r>
  <r>
    <x v="81"/>
    <x v="0"/>
    <x v="2"/>
    <x v="1"/>
    <x v="0"/>
    <x v="6"/>
    <x v="1"/>
    <n v="2"/>
    <n v="4"/>
    <n v="4172.3999999999996"/>
    <n v="4589.6400000000003"/>
    <n v="3796.88"/>
    <n v="4297.57"/>
    <n v="4464.47"/>
    <n v="4297.57"/>
    <n v="2337.36"/>
    <n v="2267.2399999999998"/>
    <n v="2131.21"/>
    <n v="2152.52"/>
    <n v="2238.62"/>
    <n v="2104.3000000000002"/>
    <n v="4269.7550000000001"/>
    <n v="25618.530000000002"/>
    <n v="13231.25"/>
    <n v="12387.280000000002"/>
    <n v="13751.238125"/>
  </r>
  <r>
    <x v="82"/>
    <x v="2"/>
    <x v="3"/>
    <x v="0"/>
    <x v="0"/>
    <x v="6"/>
    <x v="0"/>
    <n v="1"/>
    <n v="4"/>
    <n v="3407.4"/>
    <n v="3543.7"/>
    <n v="2998.51"/>
    <n v="3850.36"/>
    <n v="3884.44"/>
    <n v="3645.92"/>
    <n v="2376.0300000000002"/>
    <n v="2566.11"/>
    <n v="2258.1799999999998"/>
    <n v="2664.65"/>
    <n v="2638"/>
    <n v="2242.3000000000002"/>
    <n v="3555.0550000000003"/>
    <n v="21330.33"/>
    <n v="14745.27"/>
    <n v="6585.0600000000013"/>
    <n v="15324.759111000001"/>
  </r>
  <r>
    <x v="83"/>
    <x v="2"/>
    <x v="3"/>
    <x v="1"/>
    <x v="0"/>
    <x v="5"/>
    <x v="1"/>
    <n v="1"/>
    <n v="3"/>
    <n v="1749.42"/>
    <n v="1749.42"/>
    <n v="1591.97"/>
    <n v="1959.35"/>
    <n v="1749.42"/>
    <n v="1539.49"/>
    <n v="1356.87"/>
    <n v="1384.01"/>
    <n v="1287.1300000000001"/>
    <n v="1531.68"/>
    <n v="1684.85"/>
    <n v="1432.12"/>
    <n v="1723.1783333333333"/>
    <n v="10339.07"/>
    <n v="8676.66"/>
    <n v="1662.4099999999999"/>
    <n v="9017.6527380000007"/>
  </r>
  <r>
    <x v="84"/>
    <x v="2"/>
    <x v="3"/>
    <x v="1"/>
    <x v="1"/>
    <x v="2"/>
    <x v="2"/>
    <n v="1"/>
    <n v="2"/>
    <n v="1435.2099999999998"/>
    <n v="1262.98"/>
    <n v="1119.46"/>
    <n v="1693.55"/>
    <n v="1621.79"/>
    <n v="1420.86"/>
    <n v="549.38"/>
    <n v="571.36"/>
    <n v="611.36"/>
    <n v="715.29"/>
    <n v="786.82"/>
    <n v="794.69"/>
    <n v="1425.6416666666667"/>
    <n v="8553.85"/>
    <n v="4028.9"/>
    <n v="4524.9500000000007"/>
    <n v="4187.2357700000002"/>
  </r>
  <r>
    <x v="85"/>
    <x v="2"/>
    <x v="3"/>
    <x v="0"/>
    <x v="0"/>
    <x v="5"/>
    <x v="0"/>
    <n v="1"/>
    <n v="4"/>
    <n v="3636.5"/>
    <n v="2981.93"/>
    <n v="3563.77"/>
    <n v="3091.03"/>
    <n v="4000.15"/>
    <n v="3818.33"/>
    <n v="2789.96"/>
    <n v="2985.26"/>
    <n v="3194.23"/>
    <n v="3353.94"/>
    <n v="3152.7"/>
    <n v="3436.44"/>
    <n v="3515.2849999999999"/>
    <n v="21091.71"/>
    <n v="18912.53"/>
    <n v="2179.1800000000003"/>
    <n v="19655.792428999997"/>
  </r>
  <r>
    <x v="86"/>
    <x v="2"/>
    <x v="3"/>
    <x v="1"/>
    <x v="1"/>
    <x v="3"/>
    <x v="2"/>
    <n v="1"/>
    <n v="2"/>
    <n v="757.55"/>
    <n v="939.36"/>
    <n v="901.48"/>
    <n v="583.30999999999995"/>
    <n v="803"/>
    <n v="568.16"/>
    <n v="802.2"/>
    <n v="697.91"/>
    <n v="642.08000000000004"/>
    <n v="738.39"/>
    <n v="716.24"/>
    <n v="723.4"/>
    <n v="758.81"/>
    <n v="4552.8599999999997"/>
    <n v="4320.2199999999993"/>
    <n v="232.64000000000033"/>
    <n v="4490.0046459999994"/>
  </r>
  <r>
    <x v="87"/>
    <x v="1"/>
    <x v="4"/>
    <x v="1"/>
    <x v="0"/>
    <x v="7"/>
    <x v="2"/>
    <n v="1"/>
    <n v="2"/>
    <n v="355"/>
    <n v="340.8"/>
    <n v="287.55"/>
    <n v="326.60000000000002"/>
    <n v="280.45"/>
    <n v="355"/>
    <n v="445.26"/>
    <n v="351.76"/>
    <n v="393.97"/>
    <n v="397.91"/>
    <n v="437.7"/>
    <n v="433.32"/>
    <n v="324.23333333333329"/>
    <n v="1945.3999999999999"/>
    <n v="2459.92"/>
    <n v="-514.52000000000021"/>
    <n v="2556.5948560000002"/>
  </r>
  <r>
    <x v="88"/>
    <x v="0"/>
    <x v="0"/>
    <x v="0"/>
    <x v="0"/>
    <x v="4"/>
    <x v="2"/>
    <n v="1"/>
    <n v="2"/>
    <n v="1500.1499999999999"/>
    <n v="1500.15"/>
    <n v="1515.15"/>
    <n v="1500.15"/>
    <n v="1515.15"/>
    <n v="1500.15"/>
    <n v="769.03"/>
    <n v="699.82"/>
    <n v="727.81"/>
    <n v="756.92"/>
    <n v="650.95000000000005"/>
    <n v="663.97"/>
    <n v="1505.1499999999999"/>
    <n v="9030.9"/>
    <n v="4268.5"/>
    <n v="4762.3999999999996"/>
    <n v="4436.2520500000001"/>
  </r>
  <r>
    <x v="89"/>
    <x v="2"/>
    <x v="3"/>
    <x v="0"/>
    <x v="1"/>
    <x v="8"/>
    <x v="2"/>
    <n v="1"/>
    <n v="2"/>
    <n v="679.5"/>
    <n v="849.38"/>
    <n v="645.53"/>
    <n v="740.66"/>
    <n v="727.07"/>
    <n v="597.96"/>
    <n v="1186.6300000000001"/>
    <n v="1162.9000000000001"/>
    <n v="1290.82"/>
    <n v="1329.54"/>
    <n v="1422.61"/>
    <n v="1493.74"/>
    <n v="706.68333333333339"/>
    <n v="4240.1000000000004"/>
    <n v="7886.24"/>
    <n v="-3646.1399999999994"/>
    <n v="8196.1692320000002"/>
  </r>
  <r>
    <x v="90"/>
    <x v="0"/>
    <x v="0"/>
    <x v="1"/>
    <x v="0"/>
    <x v="0"/>
    <x v="3"/>
    <n v="1"/>
    <n v="5"/>
    <n v="1897.5"/>
    <n v="1916.48"/>
    <n v="1897.5"/>
    <n v="1916.48"/>
    <n v="1897.5"/>
    <n v="1916.48"/>
    <n v="1928.88"/>
    <n v="1851.72"/>
    <n v="1722.1"/>
    <n v="1481.01"/>
    <n v="1703.16"/>
    <n v="1703.16"/>
    <n v="1906.9899999999998"/>
    <n v="11441.939999999999"/>
    <n v="10390.030000000001"/>
    <n v="1051.909999999998"/>
    <n v="10798.358179000001"/>
  </r>
  <r>
    <x v="91"/>
    <x v="2"/>
    <x v="3"/>
    <x v="0"/>
    <x v="0"/>
    <x v="6"/>
    <x v="3"/>
    <n v="1"/>
    <n v="5"/>
    <n v="3109.3450000000003"/>
    <n v="2580.7600000000002"/>
    <n v="2425.29"/>
    <n v="2456.38"/>
    <n v="2456.38"/>
    <n v="2953.88"/>
    <n v="3889.73"/>
    <n v="3345.17"/>
    <n v="3913.85"/>
    <n v="4696.62"/>
    <n v="4273.92"/>
    <n v="3632.83"/>
    <n v="2663.6725000000006"/>
    <n v="15982.035000000003"/>
    <n v="23752.120000000003"/>
    <n v="-7770.0849999999991"/>
    <n v="24685.578316000003"/>
  </r>
  <r>
    <x v="92"/>
    <x v="0"/>
    <x v="2"/>
    <x v="0"/>
    <x v="0"/>
    <x v="5"/>
    <x v="1"/>
    <n v="3"/>
    <n v="5"/>
    <n v="5924.95"/>
    <n v="6517.45"/>
    <n v="6339.7"/>
    <n v="6221.2"/>
    <n v="4502.96"/>
    <n v="6932.19"/>
    <n v="3241.61"/>
    <n v="3371.27"/>
    <n v="3742.11"/>
    <n v="3592.43"/>
    <n v="4203.1400000000003"/>
    <n v="4455.33"/>
    <n v="6073.0749999999998"/>
    <n v="36438.449999999997"/>
    <n v="22605.89"/>
    <n v="13832.559999999998"/>
    <n v="23494.301477000001"/>
  </r>
  <r>
    <x v="93"/>
    <x v="0"/>
    <x v="2"/>
    <x v="0"/>
    <x v="0"/>
    <x v="10"/>
    <x v="1"/>
    <n v="1"/>
    <n v="3"/>
    <n v="3194.6374999999998"/>
    <n v="3226.58"/>
    <n v="3226.58"/>
    <n v="3194.64"/>
    <n v="3226.58"/>
    <n v="3194.64"/>
    <n v="1174.57"/>
    <n v="1233.3"/>
    <n v="1368.96"/>
    <n v="1492.17"/>
    <n v="1283.27"/>
    <n v="1206.27"/>
    <n v="3210.6095833333334"/>
    <n v="19263.657500000001"/>
    <n v="7758.5400000000009"/>
    <n v="11505.1175"/>
    <n v="8063.4506220000012"/>
  </r>
  <r>
    <x v="94"/>
    <x v="0"/>
    <x v="2"/>
    <x v="0"/>
    <x v="0"/>
    <x v="1"/>
    <x v="1"/>
    <n v="2"/>
    <n v="4"/>
    <n v="5924.95"/>
    <n v="6339.7"/>
    <n v="6576.69"/>
    <n v="4502.96"/>
    <n v="5924.95"/>
    <n v="5213.96"/>
    <n v="5399.23"/>
    <n v="4373.38"/>
    <n v="3804.84"/>
    <n v="3386.31"/>
    <n v="3691.08"/>
    <n v="3321.97"/>
    <n v="5747.2016666666668"/>
    <n v="34483.21"/>
    <n v="23976.810000000005"/>
    <n v="10506.399999999994"/>
    <n v="24919.098633000005"/>
  </r>
  <r>
    <x v="95"/>
    <x v="2"/>
    <x v="3"/>
    <x v="0"/>
    <x v="1"/>
    <x v="1"/>
    <x v="1"/>
    <n v="1"/>
    <n v="3"/>
    <n v="5924.95"/>
    <n v="7050.69"/>
    <n v="6635.94"/>
    <n v="5628.7"/>
    <n v="4858.46"/>
    <n v="7228.44"/>
    <n v="2880.22"/>
    <n v="2909.02"/>
    <n v="3083.56"/>
    <n v="2775.2"/>
    <n v="2969.46"/>
    <n v="3177.32"/>
    <n v="6221.1966666666667"/>
    <n v="37327.18"/>
    <n v="17794.78"/>
    <n v="19532.400000000001"/>
    <n v="18494.114853999999"/>
  </r>
  <r>
    <x v="96"/>
    <x v="2"/>
    <x v="3"/>
    <x v="0"/>
    <x v="0"/>
    <x v="10"/>
    <x v="1"/>
    <n v="1"/>
    <n v="3"/>
    <n v="1699.0700000000002"/>
    <n v="1512.17"/>
    <n v="1580.14"/>
    <n v="1699.07"/>
    <n v="2123.84"/>
    <n v="1750.04"/>
    <n v="2757.14"/>
    <n v="2812.28"/>
    <n v="2952.89"/>
    <n v="3543.47"/>
    <n v="3968.69"/>
    <n v="3492.45"/>
    <n v="1727.3883333333335"/>
    <n v="10364.330000000002"/>
    <n v="19526.919999999998"/>
    <n v="-9162.5899999999965"/>
    <n v="20294.327955999997"/>
  </r>
  <r>
    <x v="97"/>
    <x v="2"/>
    <x v="3"/>
    <x v="0"/>
    <x v="0"/>
    <x v="1"/>
    <x v="1"/>
    <n v="1"/>
    <n v="3"/>
    <n v="2935.27"/>
    <n v="2436.27"/>
    <n v="3581.03"/>
    <n v="3404.91"/>
    <n v="2817.86"/>
    <n v="3639.73"/>
    <n v="1689.15"/>
    <n v="1739.82"/>
    <n v="1670.23"/>
    <n v="1920.76"/>
    <n v="1786.31"/>
    <n v="1571.95"/>
    <n v="3135.8449999999998"/>
    <n v="18815.07"/>
    <n v="10378.220000000001"/>
    <n v="8436.8499999999985"/>
    <n v="10786.084046000002"/>
  </r>
  <r>
    <x v="98"/>
    <x v="0"/>
    <x v="2"/>
    <x v="0"/>
    <x v="0"/>
    <x v="10"/>
    <x v="0"/>
    <n v="2"/>
    <n v="5"/>
    <n v="5826.45"/>
    <n v="5768.19"/>
    <n v="7283.06"/>
    <n v="7283.06"/>
    <n v="5127.28"/>
    <n v="5243.81"/>
    <n v="3049.45"/>
    <n v="2378.5700000000002"/>
    <n v="2378.5700000000002"/>
    <n v="2164.5"/>
    <n v="2272.73"/>
    <n v="2113.64"/>
    <n v="6088.6416666666664"/>
    <n v="36531.85"/>
    <n v="14357.46"/>
    <n v="22174.39"/>
    <n v="14921.708177999999"/>
  </r>
  <r>
    <x v="99"/>
    <x v="0"/>
    <x v="4"/>
    <x v="1"/>
    <x v="1"/>
    <x v="9"/>
    <x v="2"/>
    <n v="3"/>
    <n v="4"/>
    <n v="1128.1999999999998"/>
    <n v="1128.2"/>
    <n v="1128.2"/>
    <n v="1139.48"/>
    <n v="1139.48"/>
    <n v="1128.2"/>
    <n v="1721.63"/>
    <n v="1377.3"/>
    <n v="1267.1199999999999"/>
    <n v="1267.1199999999999"/>
    <n v="1305.1300000000001"/>
    <n v="1448.69"/>
    <n v="1131.9599999999998"/>
    <n v="6791.7599999999993"/>
    <n v="8386.99"/>
    <n v="-1595.2300000000005"/>
    <n v="8716.5987069999992"/>
  </r>
  <r>
    <x v="100"/>
    <x v="2"/>
    <x v="3"/>
    <x v="0"/>
    <x v="1"/>
    <x v="4"/>
    <x v="2"/>
    <n v="1"/>
    <n v="2"/>
    <n v="4549.3725000000004"/>
    <n v="4913.32"/>
    <n v="4731.3500000000004"/>
    <n v="4867.83"/>
    <n v="5231.78"/>
    <n v="3548.51"/>
    <n v="1568.88"/>
    <n v="1255.0999999999999"/>
    <n v="1506.12"/>
    <n v="1295.26"/>
    <n v="1308.21"/>
    <n v="1517.52"/>
    <n v="4640.3604166666664"/>
    <n v="27842.162499999999"/>
    <n v="8451.09"/>
    <n v="19391.072499999998"/>
    <n v="8783.2178370000001"/>
  </r>
  <r>
    <x v="101"/>
    <x v="0"/>
    <x v="0"/>
    <x v="1"/>
    <x v="1"/>
    <x v="6"/>
    <x v="1"/>
    <n v="3"/>
    <n v="5"/>
    <n v="2487.85"/>
    <n v="2512.73"/>
    <n v="2487.85"/>
    <n v="2487.85"/>
    <n v="2487.85"/>
    <n v="2487.85"/>
    <n v="1932.14"/>
    <n v="1661.64"/>
    <n v="1495.48"/>
    <n v="1779.62"/>
    <n v="1744.03"/>
    <n v="1674.27"/>
    <n v="2491.9966666666669"/>
    <n v="14951.980000000001"/>
    <n v="10287.18"/>
    <n v="4664.8000000000011"/>
    <n v="10691.466174000001"/>
  </r>
  <r>
    <x v="102"/>
    <x v="0"/>
    <x v="2"/>
    <x v="0"/>
    <x v="0"/>
    <x v="6"/>
    <x v="3"/>
    <n v="2"/>
    <n v="6"/>
    <n v="5924.95"/>
    <n v="6280.45"/>
    <n v="5332.46"/>
    <n v="4562.21"/>
    <n v="6813.69"/>
    <n v="5569.45"/>
    <n v="5875"/>
    <n v="5816.25"/>
    <n v="6223.39"/>
    <n v="5912.22"/>
    <n v="5380.12"/>
    <n v="5756.73"/>
    <n v="5747.2016666666668"/>
    <n v="34483.21"/>
    <n v="34963.71"/>
    <n v="-480.5"/>
    <n v="36337.783802999998"/>
  </r>
  <r>
    <x v="103"/>
    <x v="2"/>
    <x v="3"/>
    <x v="1"/>
    <x v="0"/>
    <x v="10"/>
    <x v="2"/>
    <n v="1"/>
    <n v="2"/>
    <n v="2079.5099999999998"/>
    <n v="2141.9"/>
    <n v="2370.64"/>
    <n v="1954.74"/>
    <n v="1767.58"/>
    <n v="2037.92"/>
    <n v="1250.02"/>
    <n v="1112.52"/>
    <n v="990.14"/>
    <n v="901.03"/>
    <n v="901.03"/>
    <n v="955.09"/>
    <n v="2058.7149999999997"/>
    <n v="12352.289999999999"/>
    <n v="6109.83"/>
    <n v="6242.4599999999991"/>
    <n v="6349.9463189999997"/>
  </r>
  <r>
    <x v="104"/>
    <x v="2"/>
    <x v="3"/>
    <x v="0"/>
    <x v="0"/>
    <x v="7"/>
    <x v="2"/>
    <n v="1"/>
    <n v="2"/>
    <n v="1122.3999999999999"/>
    <n v="954.04"/>
    <n v="954.04"/>
    <n v="1290.76"/>
    <n v="1369.33"/>
    <n v="897.92"/>
    <n v="3147.91"/>
    <n v="2455.37"/>
    <n v="2160.73"/>
    <n v="2117.52"/>
    <n v="1926.94"/>
    <n v="1984.75"/>
    <n v="1098.0816666666667"/>
    <n v="6588.49"/>
    <n v="13793.220000000001"/>
    <n v="-7204.7300000000014"/>
    <n v="14335.293546000001"/>
  </r>
  <r>
    <x v="105"/>
    <x v="3"/>
    <x v="2"/>
    <x v="0"/>
    <x v="1"/>
    <x v="10"/>
    <x v="1"/>
    <n v="1"/>
    <n v="3"/>
    <n v="5422.4375"/>
    <n v="5422.44"/>
    <n v="4554.8500000000004"/>
    <n v="4771.75"/>
    <n v="4121.05"/>
    <n v="5964.68"/>
    <n v="5875"/>
    <n v="5640"/>
    <n v="4963.2"/>
    <n v="5558.78"/>
    <n v="5781.13"/>
    <n v="5376.45"/>
    <n v="5042.867916666667"/>
    <n v="30257.2075"/>
    <n v="33194.559999999998"/>
    <n v="-2937.3524999999972"/>
    <n v="34499.106207999997"/>
  </r>
  <r>
    <x v="106"/>
    <x v="2"/>
    <x v="3"/>
    <x v="1"/>
    <x v="0"/>
    <x v="0"/>
    <x v="2"/>
    <n v="1"/>
    <n v="2"/>
    <n v="1784.1100000000001"/>
    <n v="1605.7"/>
    <n v="1427.29"/>
    <n v="1748.43"/>
    <n v="1909"/>
    <n v="1659.22"/>
    <n v="1272.0899999999999"/>
    <n v="1004.95"/>
    <n v="1015"/>
    <n v="1157.0999999999999"/>
    <n v="1249.67"/>
    <n v="1174.69"/>
    <n v="1688.9583333333333"/>
    <n v="10133.75"/>
    <n v="6873.5"/>
    <n v="3260.25"/>
    <n v="7143.6285500000004"/>
  </r>
  <r>
    <x v="107"/>
    <x v="2"/>
    <x v="2"/>
    <x v="0"/>
    <x v="0"/>
    <x v="6"/>
    <x v="2"/>
    <n v="1"/>
    <n v="2"/>
    <n v="2668.9875000000002"/>
    <n v="3176.1"/>
    <n v="2882.51"/>
    <n v="2909.2"/>
    <n v="3202.79"/>
    <n v="2455.4699999999998"/>
    <n v="961.22"/>
    <n v="903.55"/>
    <n v="804.16"/>
    <n v="932.83"/>
    <n v="1100.74"/>
    <n v="1111.75"/>
    <n v="2882.5095833333339"/>
    <n v="17295.057500000003"/>
    <n v="5814.25"/>
    <n v="11480.807500000003"/>
    <n v="6042.7500250000003"/>
  </r>
  <r>
    <x v="108"/>
    <x v="2"/>
    <x v="3"/>
    <x v="0"/>
    <x v="0"/>
    <x v="3"/>
    <x v="2"/>
    <n v="1"/>
    <n v="2"/>
    <n v="3027.01"/>
    <n v="2845.39"/>
    <n v="2875.66"/>
    <n v="3178.36"/>
    <n v="2421.61"/>
    <n v="2330.8000000000002"/>
    <n v="2600.4699999999998"/>
    <n v="1976.36"/>
    <n v="2134.4699999999998"/>
    <n v="2475.9899999999998"/>
    <n v="2599.79"/>
    <n v="2937.76"/>
    <n v="2779.8050000000003"/>
    <n v="16678.830000000002"/>
    <n v="14724.839999999998"/>
    <n v="1953.9900000000034"/>
    <n v="15303.526211999999"/>
  </r>
  <r>
    <x v="109"/>
    <x v="0"/>
    <x v="2"/>
    <x v="1"/>
    <x v="1"/>
    <x v="4"/>
    <x v="3"/>
    <n v="1"/>
    <n v="5"/>
    <n v="5869.15"/>
    <n v="5458.31"/>
    <n v="5517"/>
    <n v="6045.22"/>
    <n v="5164.8500000000004"/>
    <n v="6632.14"/>
    <n v="3626.2"/>
    <n v="3553.68"/>
    <n v="3802.44"/>
    <n v="4334.78"/>
    <n v="3944.65"/>
    <n v="3668.52"/>
    <n v="5781.1116666666667"/>
    <n v="34686.67"/>
    <n v="22930.27"/>
    <n v="11756.399999999998"/>
    <n v="23831.429611"/>
  </r>
  <r>
    <x v="110"/>
    <x v="2"/>
    <x v="3"/>
    <x v="0"/>
    <x v="1"/>
    <x v="1"/>
    <x v="1"/>
    <n v="1"/>
    <n v="3"/>
    <n v="5660.7375000000002"/>
    <n v="5207.88"/>
    <n v="5038.0600000000004"/>
    <n v="6170.2"/>
    <n v="6000.38"/>
    <n v="6509.85"/>
    <n v="3525.53"/>
    <n v="2855.68"/>
    <n v="3284.03"/>
    <n v="3316.87"/>
    <n v="3051.52"/>
    <n v="2654.82"/>
    <n v="5764.5179166666676"/>
    <n v="34587.107500000006"/>
    <n v="18688.45"/>
    <n v="15898.657500000005"/>
    <n v="19422.906085000002"/>
  </r>
  <r>
    <x v="111"/>
    <x v="0"/>
    <x v="0"/>
    <x v="1"/>
    <x v="0"/>
    <x v="9"/>
    <x v="1"/>
    <n v="1"/>
    <n v="3"/>
    <n v="2440"/>
    <n v="2440"/>
    <n v="2464.4"/>
    <n v="2464.4"/>
    <n v="2464.4"/>
    <n v="2464.4"/>
    <n v="2157.0100000000002"/>
    <n v="1682.47"/>
    <n v="1884.37"/>
    <n v="2148.1799999999998"/>
    <n v="2277.0700000000002"/>
    <n v="2003.82"/>
    <n v="2456.2666666666664"/>
    <n v="14737.599999999999"/>
    <n v="12152.92"/>
    <n v="2584.6799999999985"/>
    <n v="12630.529756"/>
  </r>
  <r>
    <x v="112"/>
    <x v="0"/>
    <x v="0"/>
    <x v="0"/>
    <x v="0"/>
    <x v="6"/>
    <x v="1"/>
    <n v="1"/>
    <n v="3"/>
    <n v="3588.1"/>
    <n v="3588.1"/>
    <n v="3623.98"/>
    <n v="3623.98"/>
    <n v="3623.98"/>
    <n v="3623.98"/>
    <n v="1978.07"/>
    <n v="1523.11"/>
    <n v="1309.8699999999999"/>
    <n v="1152.69"/>
    <n v="1025.8900000000001"/>
    <n v="995.11"/>
    <n v="3612.02"/>
    <n v="21672.12"/>
    <n v="7984.74"/>
    <n v="13687.38"/>
    <n v="8298.5402819999999"/>
  </r>
  <r>
    <x v="113"/>
    <x v="0"/>
    <x v="2"/>
    <x v="0"/>
    <x v="0"/>
    <x v="1"/>
    <x v="0"/>
    <n v="1"/>
    <n v="4"/>
    <n v="5924.95"/>
    <n v="6932.19"/>
    <n v="5036.21"/>
    <n v="5628.7"/>
    <n v="5450.95"/>
    <n v="4858.46"/>
    <n v="5875"/>
    <n v="5816.25"/>
    <n v="4943.8100000000004"/>
    <n v="5833.7"/>
    <n v="5833.7"/>
    <n v="6767.09"/>
    <n v="5638.5766666666668"/>
    <n v="33831.46"/>
    <n v="35069.550000000003"/>
    <n v="-1238.0900000000038"/>
    <n v="36447.783315000001"/>
  </r>
  <r>
    <x v="114"/>
    <x v="2"/>
    <x v="2"/>
    <x v="1"/>
    <x v="1"/>
    <x v="3"/>
    <x v="2"/>
    <n v="2"/>
    <n v="3"/>
    <n v="362.5"/>
    <n v="445.88"/>
    <n v="435"/>
    <n v="431.38"/>
    <n v="293.63"/>
    <n v="351.63"/>
    <n v="805.2"/>
    <n v="821.3"/>
    <n v="870.58"/>
    <n v="975.05"/>
    <n v="1150.56"/>
    <n v="1288.6300000000001"/>
    <n v="386.67000000000007"/>
    <n v="2320.0200000000004"/>
    <n v="5911.3200000000006"/>
    <n v="-3591.3"/>
    <n v="6143.634876000001"/>
  </r>
  <r>
    <x v="115"/>
    <x v="0"/>
    <x v="2"/>
    <x v="0"/>
    <x v="0"/>
    <x v="9"/>
    <x v="1"/>
    <n v="2"/>
    <n v="4"/>
    <n v="2214.8500000000004"/>
    <n v="2214.85"/>
    <n v="2214.85"/>
    <n v="2237"/>
    <n v="2237"/>
    <n v="2237"/>
    <n v="2740.83"/>
    <n v="2329.71"/>
    <n v="2795.65"/>
    <n v="3270.91"/>
    <n v="3499.87"/>
    <n v="3289.88"/>
    <n v="2225.9250000000002"/>
    <n v="13355.550000000001"/>
    <n v="17926.850000000002"/>
    <n v="-4571.3000000000011"/>
    <n v="18631.375205000004"/>
  </r>
  <r>
    <x v="116"/>
    <x v="3"/>
    <x v="2"/>
    <x v="0"/>
    <x v="1"/>
    <x v="10"/>
    <x v="1"/>
    <n v="1"/>
    <n v="3"/>
    <n v="2386.8000000000002"/>
    <n v="2935.76"/>
    <n v="2792.56"/>
    <n v="2935.76"/>
    <n v="2362.9299999999998"/>
    <n v="2386.8000000000002"/>
    <n v="1521.68"/>
    <n v="1354.3"/>
    <n v="1408.47"/>
    <n v="1647.91"/>
    <n v="1878.62"/>
    <n v="1916.19"/>
    <n v="2633.4349999999999"/>
    <n v="15800.61"/>
    <n v="9727.17"/>
    <n v="6073.4400000000005"/>
    <n v="10109.447781000001"/>
  </r>
  <r>
    <x v="117"/>
    <x v="2"/>
    <x v="0"/>
    <x v="1"/>
    <x v="0"/>
    <x v="3"/>
    <x v="2"/>
    <n v="1"/>
    <n v="2"/>
    <n v="485"/>
    <n v="426.8"/>
    <n v="606.25"/>
    <n v="363.75"/>
    <n v="528.65"/>
    <n v="606.25"/>
    <n v="928.68"/>
    <n v="947.25"/>
    <n v="1013.56"/>
    <n v="1104.78"/>
    <n v="1160.02"/>
    <n v="1160.02"/>
    <n v="502.7833333333333"/>
    <n v="3016.7"/>
    <n v="6314.3099999999995"/>
    <n v="-3297.6099999999997"/>
    <n v="6562.4623829999991"/>
  </r>
  <r>
    <x v="118"/>
    <x v="2"/>
    <x v="3"/>
    <x v="0"/>
    <x v="0"/>
    <x v="9"/>
    <x v="1"/>
    <n v="1"/>
    <n v="3"/>
    <n v="2345.67"/>
    <n v="2369.13"/>
    <n v="2369.13"/>
    <n v="2322.21"/>
    <n v="2674.06"/>
    <n v="2392.58"/>
    <n v="4752.8100000000004"/>
    <n v="4800.34"/>
    <n v="5088.3599999999997"/>
    <n v="5444.55"/>
    <n v="6097.9"/>
    <n v="6646.71"/>
    <n v="2412.1299999999997"/>
    <n v="14472.779999999999"/>
    <n v="32830.67"/>
    <n v="-18357.89"/>
    <n v="34120.915330999997"/>
  </r>
  <r>
    <x v="119"/>
    <x v="0"/>
    <x v="0"/>
    <x v="0"/>
    <x v="0"/>
    <x v="8"/>
    <x v="1"/>
    <n v="3"/>
    <n v="5"/>
    <n v="2246.375"/>
    <n v="2246.38"/>
    <n v="2268.84"/>
    <n v="2268.84"/>
    <n v="2246.38"/>
    <n v="2246.38"/>
    <n v="2419.52"/>
    <n v="2346.9299999999998"/>
    <n v="2722.44"/>
    <n v="3076.36"/>
    <n v="3384"/>
    <n v="3620.88"/>
    <n v="2253.8658333333337"/>
    <n v="13523.195000000003"/>
    <n v="17570.13"/>
    <n v="-4046.9349999999977"/>
    <n v="18260.636109000003"/>
  </r>
  <r>
    <x v="120"/>
    <x v="0"/>
    <x v="1"/>
    <x v="0"/>
    <x v="0"/>
    <x v="1"/>
    <x v="1"/>
    <n v="3"/>
    <n v="5"/>
    <n v="5924.95"/>
    <n v="6517.45"/>
    <n v="5273.21"/>
    <n v="5510.2"/>
    <n v="4858.46"/>
    <n v="5865.7"/>
    <n v="4812.7299999999996"/>
    <n v="3994.57"/>
    <n v="4713.59"/>
    <n v="4053.69"/>
    <n v="4377.99"/>
    <n v="4640.67"/>
    <n v="5658.3283333333338"/>
    <n v="33949.97"/>
    <n v="26593.239999999998"/>
    <n v="7356.7300000000032"/>
    <n v="27638.354331999999"/>
  </r>
  <r>
    <x v="121"/>
    <x v="2"/>
    <x v="4"/>
    <x v="1"/>
    <x v="1"/>
    <x v="6"/>
    <x v="0"/>
    <n v="1"/>
    <n v="4"/>
    <n v="5142.45"/>
    <n v="4062.54"/>
    <n v="6170.94"/>
    <n v="6273.79"/>
    <n v="4833.8999999999996"/>
    <n v="4011.11"/>
    <n v="2165.4699999999998"/>
    <n v="1775.69"/>
    <n v="2095.31"/>
    <n v="2095.31"/>
    <n v="2116.2600000000002"/>
    <n v="2031.61"/>
    <n v="5082.4550000000008"/>
    <n v="30494.730000000003"/>
    <n v="12279.65"/>
    <n v="18215.080000000002"/>
    <n v="12762.240244999999"/>
  </r>
  <r>
    <x v="122"/>
    <x v="0"/>
    <x v="2"/>
    <x v="0"/>
    <x v="0"/>
    <x v="9"/>
    <x v="1"/>
    <n v="3"/>
    <n v="5"/>
    <n v="3838.6875"/>
    <n v="3838.69"/>
    <n v="3877.07"/>
    <n v="3838.69"/>
    <n v="3838.69"/>
    <n v="3838.69"/>
    <n v="4380.8500000000004"/>
    <n v="3898.96"/>
    <n v="4171.8900000000003"/>
    <n v="4422.2"/>
    <n v="3891.54"/>
    <n v="3930.46"/>
    <n v="3845.0862499999998"/>
    <n v="23070.517499999998"/>
    <n v="24695.9"/>
    <n v="-1625.3825000000033"/>
    <n v="25666.44887"/>
  </r>
  <r>
    <x v="123"/>
    <x v="2"/>
    <x v="3"/>
    <x v="0"/>
    <x v="1"/>
    <x v="1"/>
    <x v="2"/>
    <n v="1"/>
    <n v="2"/>
    <n v="1129.8"/>
    <n v="1321.87"/>
    <n v="1016.82"/>
    <n v="903.84"/>
    <n v="1005.52"/>
    <n v="1276.67"/>
    <n v="1642.34"/>
    <n v="1724.46"/>
    <n v="1569.26"/>
    <n v="1380.95"/>
    <n v="1629.52"/>
    <n v="1531.75"/>
    <n v="1109.0866666666668"/>
    <n v="6654.52"/>
    <n v="9478.2800000000007"/>
    <n v="-2823.76"/>
    <n v="9850.7764040000002"/>
  </r>
  <r>
    <x v="124"/>
    <x v="1"/>
    <x v="2"/>
    <x v="1"/>
    <x v="0"/>
    <x v="1"/>
    <x v="2"/>
    <n v="1"/>
    <n v="2"/>
    <n v="500"/>
    <n v="390"/>
    <n v="610"/>
    <n v="375"/>
    <n v="590"/>
    <n v="530"/>
    <n v="774.77"/>
    <n v="805.76"/>
    <n v="797.7"/>
    <n v="717.93"/>
    <n v="818.44"/>
    <n v="752.96"/>
    <n v="499.16666666666669"/>
    <n v="2995"/>
    <n v="4667.5599999999995"/>
    <n v="-1672.5599999999995"/>
    <n v="4850.9951079999992"/>
  </r>
  <r>
    <x v="125"/>
    <x v="3"/>
    <x v="0"/>
    <x v="1"/>
    <x v="1"/>
    <x v="7"/>
    <x v="1"/>
    <n v="2"/>
    <n v="4"/>
    <n v="1975"/>
    <n v="2291"/>
    <n v="2310.75"/>
    <n v="1876.25"/>
    <n v="1738"/>
    <n v="1975"/>
    <n v="2306.1999999999998"/>
    <n v="2144.77"/>
    <n v="2209.11"/>
    <n v="2032.38"/>
    <n v="2337.2399999999998"/>
    <n v="2687.83"/>
    <n v="2027.6666666666667"/>
    <n v="12166"/>
    <n v="13717.529999999999"/>
    <n v="-1551.5299999999988"/>
    <n v="14256.628928999999"/>
  </r>
  <r>
    <x v="126"/>
    <x v="0"/>
    <x v="2"/>
    <x v="0"/>
    <x v="0"/>
    <x v="10"/>
    <x v="2"/>
    <n v="2"/>
    <n v="3"/>
    <n v="3846.15"/>
    <n v="3884.61"/>
    <n v="3884.61"/>
    <n v="3884.61"/>
    <n v="3846.15"/>
    <n v="3846.15"/>
    <n v="5875"/>
    <n v="5581.25"/>
    <n v="6306.81"/>
    <n v="5360.79"/>
    <n v="5521.61"/>
    <n v="6184.2"/>
    <n v="3865.3800000000006"/>
    <n v="23192.280000000002"/>
    <n v="34829.660000000003"/>
    <n v="-11637.380000000001"/>
    <n v="36198.465638000001"/>
  </r>
  <r>
    <x v="127"/>
    <x v="0"/>
    <x v="0"/>
    <x v="0"/>
    <x v="0"/>
    <x v="10"/>
    <x v="1"/>
    <n v="3"/>
    <n v="5"/>
    <n v="3643.95"/>
    <n v="3643.95"/>
    <n v="3680.39"/>
    <n v="3643.95"/>
    <n v="3680.39"/>
    <n v="3680.39"/>
    <n v="3418.52"/>
    <n v="3042.48"/>
    <n v="3285.88"/>
    <n v="3778.76"/>
    <n v="3552.03"/>
    <n v="3338.91"/>
    <n v="3662.1699999999996"/>
    <n v="21973.019999999997"/>
    <n v="20416.580000000002"/>
    <n v="1556.4399999999951"/>
    <n v="21218.951594000002"/>
  </r>
  <r>
    <x v="128"/>
    <x v="2"/>
    <x v="3"/>
    <x v="0"/>
    <x v="0"/>
    <x v="9"/>
    <x v="1"/>
    <n v="1"/>
    <n v="3"/>
    <n v="3813.0749999999998"/>
    <n v="2897.94"/>
    <n v="3393.64"/>
    <n v="4194.38"/>
    <n v="4156.25"/>
    <n v="3279.24"/>
    <n v="3997.49"/>
    <n v="3437.84"/>
    <n v="3265.95"/>
    <n v="3657.86"/>
    <n v="3950.49"/>
    <n v="3950.49"/>
    <n v="3622.4208333333336"/>
    <n v="21734.525000000001"/>
    <n v="22260.119999999995"/>
    <n v="-525.59499999999389"/>
    <n v="23134.942715999994"/>
  </r>
  <r>
    <x v="129"/>
    <x v="3"/>
    <x v="2"/>
    <x v="0"/>
    <x v="1"/>
    <x v="5"/>
    <x v="2"/>
    <n v="1"/>
    <n v="2"/>
    <n v="3489.06"/>
    <n v="2651.69"/>
    <n v="4082.2"/>
    <n v="4082.2"/>
    <n v="2791.25"/>
    <n v="3628.62"/>
    <n v="3569.56"/>
    <n v="3569.56"/>
    <n v="4176.3900000000003"/>
    <n v="4928.1400000000003"/>
    <n v="5618.08"/>
    <n v="6741.7"/>
    <n v="3454.17"/>
    <n v="20725.02"/>
    <n v="28603.430000000004"/>
    <n v="-7878.4100000000035"/>
    <n v="29727.544799000003"/>
  </r>
  <r>
    <x v="130"/>
    <x v="0"/>
    <x v="2"/>
    <x v="0"/>
    <x v="0"/>
    <x v="3"/>
    <x v="1"/>
    <n v="3"/>
    <n v="5"/>
    <n v="5924.95"/>
    <n v="5095.46"/>
    <n v="7169.19"/>
    <n v="6754.44"/>
    <n v="4562.21"/>
    <n v="5924.95"/>
    <n v="3811.74"/>
    <n v="3354.33"/>
    <n v="3891.02"/>
    <n v="3891.02"/>
    <n v="3424.1"/>
    <n v="3492.58"/>
    <n v="5905.2"/>
    <n v="35431.199999999997"/>
    <n v="21864.79"/>
    <n v="13566.409999999996"/>
    <n v="22724.076247000001"/>
  </r>
  <r>
    <x v="131"/>
    <x v="0"/>
    <x v="0"/>
    <x v="0"/>
    <x v="0"/>
    <x v="7"/>
    <x v="1"/>
    <n v="2"/>
    <n v="4"/>
    <n v="3732.5"/>
    <n v="3732.5"/>
    <n v="3732.5"/>
    <n v="3769.83"/>
    <n v="3769.83"/>
    <n v="3732.5"/>
    <n v="2749.45"/>
    <n v="2721.96"/>
    <n v="3048.6"/>
    <n v="3444.92"/>
    <n v="3169.33"/>
    <n v="2789.01"/>
    <n v="3744.9433333333332"/>
    <n v="22469.66"/>
    <n v="17923.27"/>
    <n v="4546.3899999999994"/>
    <n v="18627.654511000001"/>
  </r>
  <r>
    <x v="132"/>
    <x v="2"/>
    <x v="3"/>
    <x v="0"/>
    <x v="1"/>
    <x v="5"/>
    <x v="2"/>
    <n v="1"/>
    <n v="2"/>
    <n v="1091.3500000000001"/>
    <n v="1265.97"/>
    <n v="1058.6099999999999"/>
    <n v="1069.52"/>
    <n v="883.99"/>
    <n v="1233.23"/>
    <n v="1202.8"/>
    <n v="1323.08"/>
    <n v="1402.46"/>
    <n v="1444.53"/>
    <n v="1531.2"/>
    <n v="1393.39"/>
    <n v="1100.4449999999999"/>
    <n v="6602.67"/>
    <n v="8297.4599999999991"/>
    <n v="-1694.7899999999991"/>
    <n v="8623.5501779999995"/>
  </r>
  <r>
    <x v="133"/>
    <x v="2"/>
    <x v="3"/>
    <x v="0"/>
    <x v="0"/>
    <x v="10"/>
    <x v="0"/>
    <n v="1"/>
    <n v="4"/>
    <n v="5924.95"/>
    <n v="5984.2"/>
    <n v="5628.7"/>
    <n v="6161.95"/>
    <n v="7406.19"/>
    <n v="7287.69"/>
    <n v="2561.35"/>
    <n v="2382.06"/>
    <n v="2429.6999999999998"/>
    <n v="2915.64"/>
    <n v="2828.17"/>
    <n v="2828.17"/>
    <n v="6398.9466666666667"/>
    <n v="38393.68"/>
    <n v="15945.09"/>
    <n v="22448.59"/>
    <n v="16571.732037000002"/>
  </r>
  <r>
    <x v="134"/>
    <x v="2"/>
    <x v="3"/>
    <x v="0"/>
    <x v="1"/>
    <x v="1"/>
    <x v="2"/>
    <n v="1"/>
    <n v="2"/>
    <n v="946.46"/>
    <n v="1135.75"/>
    <n v="738.24"/>
    <n v="1164.1500000000001"/>
    <n v="1154.68"/>
    <n v="918.07"/>
    <n v="1879.78"/>
    <n v="1579.02"/>
    <n v="1642.18"/>
    <n v="1855.66"/>
    <n v="1985.56"/>
    <n v="2303.25"/>
    <n v="1009.5583333333333"/>
    <n v="6057.3499999999995"/>
    <n v="11245.45"/>
    <n v="-5188.1000000000013"/>
    <n v="11687.396185000001"/>
  </r>
  <r>
    <x v="135"/>
    <x v="2"/>
    <x v="3"/>
    <x v="0"/>
    <x v="0"/>
    <x v="1"/>
    <x v="1"/>
    <n v="1"/>
    <n v="3"/>
    <n v="1168.0500000000002"/>
    <n v="1401.66"/>
    <n v="981.16"/>
    <n v="981.16"/>
    <n v="1144.69"/>
    <n v="922.76"/>
    <n v="2391.75"/>
    <n v="1817.73"/>
    <n v="2072.21"/>
    <n v="2237.9899999999998"/>
    <n v="2417.0300000000002"/>
    <n v="2803.75"/>
    <n v="1099.9133333333332"/>
    <n v="6599.48"/>
    <n v="13740.460000000001"/>
    <n v="-7140.9800000000014"/>
    <n v="14280.460078"/>
  </r>
  <r>
    <x v="136"/>
    <x v="2"/>
    <x v="3"/>
    <x v="0"/>
    <x v="0"/>
    <x v="0"/>
    <x v="0"/>
    <n v="1"/>
    <n v="4"/>
    <n v="2769.3074999999999"/>
    <n v="3406.25"/>
    <n v="2160.06"/>
    <n v="3184.7"/>
    <n v="2880.08"/>
    <n v="2409.3000000000002"/>
    <n v="2214.0500000000002"/>
    <n v="2036.93"/>
    <n v="1935.08"/>
    <n v="1780.27"/>
    <n v="1531.03"/>
    <n v="1500.41"/>
    <n v="2801.6162500000005"/>
    <n v="16809.697500000002"/>
    <n v="10997.77"/>
    <n v="5811.9275000000016"/>
    <n v="11429.982361"/>
  </r>
  <r>
    <x v="137"/>
    <x v="0"/>
    <x v="1"/>
    <x v="1"/>
    <x v="1"/>
    <x v="6"/>
    <x v="1"/>
    <n v="1"/>
    <n v="3"/>
    <n v="2394.4"/>
    <n v="2394.4"/>
    <n v="2394.4"/>
    <n v="2394.4"/>
    <n v="2418.34"/>
    <n v="2394.4"/>
    <n v="2550.71"/>
    <n v="2754.77"/>
    <n v="3112.89"/>
    <n v="2708.21"/>
    <n v="2924.87"/>
    <n v="2486.14"/>
    <n v="2398.39"/>
    <n v="14390.34"/>
    <n v="16537.589999999997"/>
    <n v="-2147.2499999999964"/>
    <n v="17187.517286999995"/>
  </r>
  <r>
    <x v="138"/>
    <x v="0"/>
    <x v="0"/>
    <x v="0"/>
    <x v="0"/>
    <x v="7"/>
    <x v="1"/>
    <n v="1"/>
    <n v="3"/>
    <n v="3302.4"/>
    <n v="3335.42"/>
    <n v="3335.42"/>
    <n v="3302.4"/>
    <n v="3302.4"/>
    <n v="3302.4"/>
    <n v="1383.65"/>
    <n v="1466.67"/>
    <n v="1730.67"/>
    <n v="1592.22"/>
    <n v="1894.74"/>
    <n v="1989.48"/>
    <n v="3313.4066666666672"/>
    <n v="19880.440000000002"/>
    <n v="10057.43"/>
    <n v="9823.010000000002"/>
    <n v="10452.686999"/>
  </r>
  <r>
    <x v="139"/>
    <x v="2"/>
    <x v="3"/>
    <x v="0"/>
    <x v="0"/>
    <x v="10"/>
    <x v="1"/>
    <n v="1"/>
    <n v="3"/>
    <n v="3743.7950000000001"/>
    <n v="3481.73"/>
    <n v="4455.12"/>
    <n v="2807.85"/>
    <n v="3331.98"/>
    <n v="2882.72"/>
    <n v="4552.54"/>
    <n v="3596.51"/>
    <n v="3740.37"/>
    <n v="3740.37"/>
    <n v="3515.95"/>
    <n v="3515.95"/>
    <n v="3450.5325000000007"/>
    <n v="20703.195000000003"/>
    <n v="22661.690000000002"/>
    <n v="-1958.494999999999"/>
    <n v="23552.294417000001"/>
  </r>
  <r>
    <x v="140"/>
    <x v="0"/>
    <x v="2"/>
    <x v="0"/>
    <x v="0"/>
    <x v="5"/>
    <x v="0"/>
    <n v="3"/>
    <n v="6"/>
    <n v="5924.95"/>
    <n v="5865.7"/>
    <n v="5391.7"/>
    <n v="6161.95"/>
    <n v="6102.7"/>
    <n v="6398.95"/>
    <n v="5875"/>
    <n v="5698.75"/>
    <n v="5698.75"/>
    <n v="5185.8599999999997"/>
    <n v="5497.01"/>
    <n v="4782.3999999999996"/>
    <n v="5974.3249999999998"/>
    <n v="35845.949999999997"/>
    <n v="32737.770000000004"/>
    <n v="3108.179999999993"/>
    <n v="34024.364361000007"/>
  </r>
  <r>
    <x v="141"/>
    <x v="1"/>
    <x v="0"/>
    <x v="1"/>
    <x v="0"/>
    <x v="3"/>
    <x v="1"/>
    <n v="3"/>
    <n v="5"/>
    <n v="4225.9500000000007"/>
    <n v="5071.1400000000003"/>
    <n v="4564.03"/>
    <n v="4479.51"/>
    <n v="4310.47"/>
    <n v="3465.28"/>
    <n v="1348.3"/>
    <n v="1253.92"/>
    <n v="1103.45"/>
    <n v="1213.8"/>
    <n v="1408.01"/>
    <n v="1478.41"/>
    <n v="4352.7299999999996"/>
    <n v="26116.379999999997"/>
    <n v="7805.89"/>
    <n v="18310.489999999998"/>
    <n v="8112.6614770000006"/>
  </r>
  <r>
    <x v="142"/>
    <x v="0"/>
    <x v="1"/>
    <x v="0"/>
    <x v="0"/>
    <x v="9"/>
    <x v="1"/>
    <n v="3"/>
    <n v="5"/>
    <n v="3303.55"/>
    <n v="3336.59"/>
    <n v="3336.59"/>
    <n v="3336.59"/>
    <n v="3303.55"/>
    <n v="3336.59"/>
    <n v="5875"/>
    <n v="4641.25"/>
    <n v="5476.68"/>
    <n v="5969.58"/>
    <n v="5193.53"/>
    <n v="4933.8500000000004"/>
    <n v="3325.5766666666664"/>
    <n v="19953.46"/>
    <n v="32089.89"/>
    <n v="-12136.43"/>
    <n v="33351.022677000001"/>
  </r>
  <r>
    <x v="143"/>
    <x v="2"/>
    <x v="3"/>
    <x v="1"/>
    <x v="1"/>
    <x v="10"/>
    <x v="2"/>
    <n v="1"/>
    <n v="2"/>
    <n v="1176.76"/>
    <n v="1106.1500000000001"/>
    <n v="1282.67"/>
    <n v="1376.81"/>
    <n v="1435.65"/>
    <n v="1059.08"/>
    <n v="1433.92"/>
    <n v="1304.8699999999999"/>
    <n v="1370.11"/>
    <n v="1205.7"/>
    <n v="1217.76"/>
    <n v="1156.8699999999999"/>
    <n v="1239.5199999999998"/>
    <n v="7437.119999999999"/>
    <n v="7689.23"/>
    <n v="-252.11000000000058"/>
    <n v="7991.4167389999993"/>
  </r>
  <r>
    <x v="144"/>
    <x v="0"/>
    <x v="2"/>
    <x v="1"/>
    <x v="0"/>
    <x v="3"/>
    <x v="1"/>
    <n v="1"/>
    <n v="3"/>
    <n v="4692.6499999999996"/>
    <n v="5021.1400000000003"/>
    <n v="3613.34"/>
    <n v="5068.0600000000004"/>
    <n v="4786.5"/>
    <n v="5068.0600000000004"/>
    <n v="3072.22"/>
    <n v="2365.61"/>
    <n v="2058.08"/>
    <n v="2099.2399999999998"/>
    <n v="2057.2600000000002"/>
    <n v="2427.5700000000002"/>
    <n v="4708.291666666667"/>
    <n v="28249.750000000004"/>
    <n v="14079.98"/>
    <n v="14169.770000000004"/>
    <n v="14633.323214"/>
  </r>
  <r>
    <x v="145"/>
    <x v="0"/>
    <x v="0"/>
    <x v="0"/>
    <x v="0"/>
    <x v="9"/>
    <x v="0"/>
    <n v="3"/>
    <n v="6"/>
    <n v="5192.95"/>
    <n v="6127.68"/>
    <n v="5504.53"/>
    <n v="5816.1"/>
    <n v="5971.89"/>
    <n v="6179.61"/>
    <n v="3123.34"/>
    <n v="2904.71"/>
    <n v="3253.28"/>
    <n v="2765.29"/>
    <n v="3263.04"/>
    <n v="3099.89"/>
    <n v="5798.793333333334"/>
    <n v="34792.76"/>
    <n v="18409.55"/>
    <n v="16383.210000000003"/>
    <n v="19133.045314999999"/>
  </r>
  <r>
    <x v="146"/>
    <x v="2"/>
    <x v="3"/>
    <x v="0"/>
    <x v="0"/>
    <x v="6"/>
    <x v="1"/>
    <n v="1"/>
    <n v="3"/>
    <n v="2888.9575000000004"/>
    <n v="3380.08"/>
    <n v="2311.17"/>
    <n v="2195.61"/>
    <n v="3466.75"/>
    <n v="3235.63"/>
    <n v="2172.5"/>
    <n v="2215.9499999999998"/>
    <n v="2437.5500000000002"/>
    <n v="2851.93"/>
    <n v="2509.6999999999998"/>
    <n v="2835.96"/>
    <n v="2913.032916666667"/>
    <n v="17478.197500000002"/>
    <n v="15023.59"/>
    <n v="2454.6075000000019"/>
    <n v="15614.017087"/>
  </r>
  <r>
    <x v="147"/>
    <x v="3"/>
    <x v="2"/>
    <x v="0"/>
    <x v="1"/>
    <x v="2"/>
    <x v="1"/>
    <n v="3"/>
    <n v="5"/>
    <n v="3504.8500000000004"/>
    <n v="2663.69"/>
    <n v="3259.51"/>
    <n v="4275.92"/>
    <n v="3119.32"/>
    <n v="3049.22"/>
    <n v="4051.64"/>
    <n v="3403.38"/>
    <n v="3539.52"/>
    <n v="3645.71"/>
    <n v="4265.4799999999996"/>
    <n v="4521.41"/>
    <n v="3312.0850000000005"/>
    <n v="19872.510000000002"/>
    <n v="23427.14"/>
    <n v="-3554.6299999999974"/>
    <n v="24347.826602000001"/>
  </r>
  <r>
    <x v="148"/>
    <x v="1"/>
    <x v="2"/>
    <x v="0"/>
    <x v="1"/>
    <x v="5"/>
    <x v="1"/>
    <n v="1"/>
    <n v="3"/>
    <n v="5924.95"/>
    <n v="7050.69"/>
    <n v="5213.96"/>
    <n v="4562.21"/>
    <n v="5747.2"/>
    <n v="4680.71"/>
    <n v="2849.32"/>
    <n v="2564.39"/>
    <n v="2974.69"/>
    <n v="3004.44"/>
    <n v="2704"/>
    <n v="3055.52"/>
    <n v="5529.9533333333338"/>
    <n v="33179.72"/>
    <n v="17152.36"/>
    <n v="16027.36"/>
    <n v="17826.447748000002"/>
  </r>
  <r>
    <x v="149"/>
    <x v="0"/>
    <x v="0"/>
    <x v="1"/>
    <x v="0"/>
    <x v="10"/>
    <x v="1"/>
    <n v="2"/>
    <n v="4"/>
    <n v="3384.7000000000003"/>
    <n v="3384.7"/>
    <n v="3418.55"/>
    <n v="3418.55"/>
    <n v="3384.7"/>
    <n v="3384.7"/>
    <n v="2407.2800000000002"/>
    <n v="2238.77"/>
    <n v="2328.3200000000002"/>
    <n v="2374.89"/>
    <n v="2754.87"/>
    <n v="2424.29"/>
    <n v="3395.9833333333336"/>
    <n v="20375.900000000001"/>
    <n v="14528.420000000002"/>
    <n v="5847.48"/>
    <n v="15099.386906000002"/>
  </r>
  <r>
    <x v="150"/>
    <x v="0"/>
    <x v="1"/>
    <x v="1"/>
    <x v="0"/>
    <x v="9"/>
    <x v="1"/>
    <n v="1"/>
    <n v="3"/>
    <n v="2016.15"/>
    <n v="2036.31"/>
    <n v="2016.15"/>
    <n v="2016.15"/>
    <n v="2016.15"/>
    <n v="2036.31"/>
    <n v="3304.25"/>
    <n v="2709.49"/>
    <n v="2465.64"/>
    <n v="2934.11"/>
    <n v="3110.16"/>
    <n v="3701.09"/>
    <n v="2022.87"/>
    <n v="12137.22"/>
    <n v="18224.739999999998"/>
    <n v="-6087.5199999999986"/>
    <n v="18940.972281999999"/>
  </r>
  <r>
    <x v="151"/>
    <x v="0"/>
    <x v="2"/>
    <x v="0"/>
    <x v="0"/>
    <x v="7"/>
    <x v="2"/>
    <n v="1"/>
    <n v="2"/>
    <n v="3524.75"/>
    <n v="3560"/>
    <n v="3560"/>
    <n v="3524.75"/>
    <n v="3524.75"/>
    <n v="3560"/>
    <n v="2192.0300000000002"/>
    <n v="1907.07"/>
    <n v="2135.92"/>
    <n v="2157.2800000000002"/>
    <n v="2243.5700000000002"/>
    <n v="2355.75"/>
    <n v="3542.375"/>
    <n v="21254.25"/>
    <n v="12991.62"/>
    <n v="8262.6299999999992"/>
    <n v="13502.190666"/>
  </r>
  <r>
    <x v="152"/>
    <x v="2"/>
    <x v="3"/>
    <x v="0"/>
    <x v="0"/>
    <x v="3"/>
    <x v="0"/>
    <n v="1"/>
    <n v="4"/>
    <n v="4813.0349999999999"/>
    <n v="4235.47"/>
    <n v="5920.03"/>
    <n v="3657.91"/>
    <n v="5727.51"/>
    <n v="4331.7299999999996"/>
    <n v="1377.03"/>
    <n v="1115.3900000000001"/>
    <n v="1171.1600000000001"/>
    <n v="1241.43"/>
    <n v="1278.67"/>
    <n v="1406.54"/>
    <n v="4780.9475000000002"/>
    <n v="28685.685000000001"/>
    <n v="7590.22"/>
    <n v="21095.465"/>
    <n v="7888.5156459999998"/>
  </r>
  <r>
    <x v="153"/>
    <x v="2"/>
    <x v="3"/>
    <x v="0"/>
    <x v="0"/>
    <x v="4"/>
    <x v="1"/>
    <n v="1"/>
    <n v="3"/>
    <n v="5924.95"/>
    <n v="5095.46"/>
    <n v="6043.45"/>
    <n v="5865.7"/>
    <n v="7169.19"/>
    <n v="5628.7"/>
    <n v="5875"/>
    <n v="5287.5"/>
    <n v="4864.5"/>
    <n v="5837.4"/>
    <n v="6246.02"/>
    <n v="6745.7"/>
    <n v="5954.5749999999998"/>
    <n v="35727.449999999997"/>
    <n v="34856.120000000003"/>
    <n v="871.32999999999447"/>
    <n v="36225.965516000004"/>
  </r>
  <r>
    <x v="154"/>
    <x v="0"/>
    <x v="2"/>
    <x v="0"/>
    <x v="0"/>
    <x v="4"/>
    <x v="1"/>
    <n v="3"/>
    <n v="5"/>
    <n v="5665.9000000000005"/>
    <n v="7082.38"/>
    <n v="6799.08"/>
    <n v="7082.38"/>
    <n v="6629.1"/>
    <n v="6742.42"/>
    <n v="4677.74"/>
    <n v="4163.1899999999996"/>
    <n v="4704.3999999999996"/>
    <n v="4092.83"/>
    <n v="4706.75"/>
    <n v="4189.01"/>
    <n v="6666.876666666667"/>
    <n v="40001.26"/>
    <n v="26533.919999999998"/>
    <n v="13467.340000000004"/>
    <n v="27576.703055999998"/>
  </r>
  <r>
    <x v="155"/>
    <x v="2"/>
    <x v="3"/>
    <x v="1"/>
    <x v="1"/>
    <x v="7"/>
    <x v="2"/>
    <n v="1"/>
    <n v="2"/>
    <n v="1292.21"/>
    <n v="1563.57"/>
    <n v="1511.89"/>
    <n v="1486.04"/>
    <n v="1162.99"/>
    <n v="1382.66"/>
    <n v="655.6"/>
    <n v="668.71"/>
    <n v="615.21"/>
    <n v="633.66999999999996"/>
    <n v="747.73"/>
    <n v="807.55"/>
    <n v="1399.8933333333334"/>
    <n v="8399.36"/>
    <n v="4128.47"/>
    <n v="4270.8900000000003"/>
    <n v="4290.718871"/>
  </r>
  <r>
    <x v="156"/>
    <x v="2"/>
    <x v="3"/>
    <x v="0"/>
    <x v="0"/>
    <x v="5"/>
    <x v="1"/>
    <n v="1"/>
    <n v="3"/>
    <n v="2903.7849999999999"/>
    <n v="2410.14"/>
    <n v="2526.29"/>
    <n v="3426.47"/>
    <n v="2903.79"/>
    <n v="2874.75"/>
    <n v="4614.8599999999997"/>
    <n v="3553.44"/>
    <n v="3802.18"/>
    <n v="3231.85"/>
    <n v="2779.39"/>
    <n v="3279.68"/>
    <n v="2840.8708333333329"/>
    <n v="17045.224999999999"/>
    <n v="21261.4"/>
    <n v="-4216.1750000000029"/>
    <n v="22096.973020000001"/>
  </r>
  <r>
    <x v="157"/>
    <x v="0"/>
    <x v="2"/>
    <x v="1"/>
    <x v="0"/>
    <x v="3"/>
    <x v="1"/>
    <n v="1"/>
    <n v="3"/>
    <n v="4060.7"/>
    <n v="4629.2"/>
    <n v="3329.77"/>
    <n v="4913.45"/>
    <n v="4466.7700000000004"/>
    <n v="3370.38"/>
    <n v="3248.96"/>
    <n v="3248.96"/>
    <n v="2989.04"/>
    <n v="2720.03"/>
    <n v="2937.63"/>
    <n v="3113.89"/>
    <n v="4128.3783333333331"/>
    <n v="24770.27"/>
    <n v="18258.509999999998"/>
    <n v="6511.760000000002"/>
    <n v="18976.069442999997"/>
  </r>
  <r>
    <x v="158"/>
    <x v="2"/>
    <x v="3"/>
    <x v="0"/>
    <x v="0"/>
    <x v="4"/>
    <x v="1"/>
    <n v="1"/>
    <n v="3"/>
    <n v="3229.7250000000004"/>
    <n v="3520.4"/>
    <n v="3520.4"/>
    <n v="2551.48"/>
    <n v="3843.37"/>
    <n v="3068.24"/>
    <n v="963.91"/>
    <n v="886.8"/>
    <n v="1019.82"/>
    <n v="1101.4100000000001"/>
    <n v="1134.45"/>
    <n v="1066.3800000000001"/>
    <n v="3288.935833333333"/>
    <n v="19733.614999999998"/>
    <n v="6172.77"/>
    <n v="13560.844999999998"/>
    <n v="6415.3598610000008"/>
  </r>
  <r>
    <x v="159"/>
    <x v="0"/>
    <x v="2"/>
    <x v="0"/>
    <x v="1"/>
    <x v="2"/>
    <x v="0"/>
    <n v="1"/>
    <n v="4"/>
    <n v="5924.95"/>
    <n v="5924.95"/>
    <n v="6576.69"/>
    <n v="5332.46"/>
    <n v="7346.94"/>
    <n v="6754.44"/>
    <n v="4447.3999999999996"/>
    <n v="4892.1400000000003"/>
    <n v="5528.12"/>
    <n v="4975.3100000000004"/>
    <n v="5472.84"/>
    <n v="6457.95"/>
    <n v="6310.0716666666667"/>
    <n v="37860.43"/>
    <n v="31773.760000000002"/>
    <n v="6086.6699999999983"/>
    <n v="33022.468767999999"/>
  </r>
  <r>
    <x v="160"/>
    <x v="2"/>
    <x v="3"/>
    <x v="0"/>
    <x v="0"/>
    <x v="9"/>
    <x v="1"/>
    <n v="1"/>
    <n v="3"/>
    <n v="1706.52"/>
    <n v="1570"/>
    <n v="1621.19"/>
    <n v="1450.54"/>
    <n v="1450.54"/>
    <n v="1996.63"/>
    <n v="1212.18"/>
    <n v="1297.03"/>
    <n v="1310"/>
    <n v="1165.9000000000001"/>
    <n v="1095.95"/>
    <n v="1249.3800000000001"/>
    <n v="1632.57"/>
    <n v="9795.42"/>
    <n v="7330.4400000000005"/>
    <n v="2464.9799999999996"/>
    <n v="7618.5262920000005"/>
  </r>
  <r>
    <x v="161"/>
    <x v="0"/>
    <x v="0"/>
    <x v="0"/>
    <x v="1"/>
    <x v="8"/>
    <x v="1"/>
    <n v="1"/>
    <n v="3"/>
    <n v="2081.15"/>
    <n v="2101.96"/>
    <n v="2101.96"/>
    <n v="2081.15"/>
    <n v="2081.15"/>
    <n v="2081.15"/>
    <n v="2020.9"/>
    <n v="2121.9499999999998"/>
    <n v="2015.85"/>
    <n v="2318.23"/>
    <n v="2086.41"/>
    <n v="2149"/>
    <n v="2088.0866666666666"/>
    <n v="12528.52"/>
    <n v="12712.34"/>
    <n v="-183.81999999999971"/>
    <n v="13211.934961999999"/>
  </r>
  <r>
    <x v="162"/>
    <x v="0"/>
    <x v="0"/>
    <x v="1"/>
    <x v="0"/>
    <x v="5"/>
    <x v="1"/>
    <n v="3"/>
    <n v="5"/>
    <n v="2341"/>
    <n v="2341"/>
    <n v="2341"/>
    <n v="2364.41"/>
    <n v="2341"/>
    <n v="2364.41"/>
    <n v="3241.95"/>
    <n v="2561.14"/>
    <n v="2945.31"/>
    <n v="2562.42"/>
    <n v="2306.1799999999998"/>
    <n v="2029.44"/>
    <n v="2348.8033333333333"/>
    <n v="14092.82"/>
    <n v="15646.44"/>
    <n v="-1553.6200000000008"/>
    <n v="16261.345092000001"/>
  </r>
  <r>
    <x v="163"/>
    <x v="0"/>
    <x v="0"/>
    <x v="0"/>
    <x v="0"/>
    <x v="9"/>
    <x v="0"/>
    <n v="3"/>
    <n v="6"/>
    <n v="5924.95"/>
    <n v="5984.2"/>
    <n v="5273.21"/>
    <n v="5450.95"/>
    <n v="5036.21"/>
    <n v="7228.44"/>
    <n v="5875"/>
    <n v="5405"/>
    <n v="5080.7"/>
    <n v="5131.51"/>
    <n v="6157.81"/>
    <n v="6835.17"/>
    <n v="5816.3266666666668"/>
    <n v="34897.96"/>
    <n v="34485.19"/>
    <n v="412.7699999999968"/>
    <n v="35840.457967000002"/>
  </r>
  <r>
    <x v="164"/>
    <x v="2"/>
    <x v="3"/>
    <x v="0"/>
    <x v="0"/>
    <x v="9"/>
    <x v="2"/>
    <n v="1"/>
    <n v="2"/>
    <n v="1617.3500000000001"/>
    <n v="2021.69"/>
    <n v="1358.57"/>
    <n v="1390.92"/>
    <n v="1665.87"/>
    <n v="1989.34"/>
    <n v="1740.6"/>
    <n v="1740.6"/>
    <n v="1792.82"/>
    <n v="1559.75"/>
    <n v="1793.71"/>
    <n v="1829.58"/>
    <n v="1673.9566666666667"/>
    <n v="10043.74"/>
    <n v="10457.06"/>
    <n v="-413.31999999999971"/>
    <n v="10868.022457999999"/>
  </r>
  <r>
    <x v="165"/>
    <x v="2"/>
    <x v="3"/>
    <x v="0"/>
    <x v="0"/>
    <x v="3"/>
    <x v="2"/>
    <n v="1"/>
    <n v="2"/>
    <n v="2455.35"/>
    <n v="2283.48"/>
    <n v="1841.51"/>
    <n v="2013.39"/>
    <n v="2799.1"/>
    <n v="2406.2399999999998"/>
    <n v="2037.74"/>
    <n v="2180.38"/>
    <n v="2333.0100000000002"/>
    <n v="2333.0100000000002"/>
    <n v="2682.96"/>
    <n v="2709.79"/>
    <n v="2299.8449999999998"/>
    <n v="13799.07"/>
    <n v="14276.89"/>
    <n v="-477.81999999999971"/>
    <n v="14837.971776999999"/>
  </r>
  <r>
    <x v="166"/>
    <x v="2"/>
    <x v="0"/>
    <x v="1"/>
    <x v="1"/>
    <x v="7"/>
    <x v="2"/>
    <n v="3"/>
    <n v="4"/>
    <n v="1376.9"/>
    <n v="1473.28"/>
    <n v="1528.36"/>
    <n v="1239.21"/>
    <n v="1032.68"/>
    <n v="1115.29"/>
    <n v="1015.87"/>
    <n v="761.9"/>
    <n v="723.81"/>
    <n v="774.48"/>
    <n v="658.31"/>
    <n v="730.72"/>
    <n v="1294.2866666666666"/>
    <n v="7765.72"/>
    <n v="4665.09"/>
    <n v="3100.63"/>
    <n v="4848.4280370000006"/>
  </r>
  <r>
    <x v="167"/>
    <x v="2"/>
    <x v="3"/>
    <x v="0"/>
    <x v="0"/>
    <x v="3"/>
    <x v="1"/>
    <n v="1"/>
    <n v="3"/>
    <n v="1922.895"/>
    <n v="1826.75"/>
    <n v="1461.4"/>
    <n v="1922.9"/>
    <n v="1749.83"/>
    <n v="1903.67"/>
    <n v="1867.14"/>
    <n v="1997.84"/>
    <n v="2137.69"/>
    <n v="1902.54"/>
    <n v="1978.64"/>
    <n v="2196.29"/>
    <n v="1797.9075"/>
    <n v="10787.445"/>
    <n v="12080.14"/>
    <n v="-1292.6949999999997"/>
    <n v="12554.889502"/>
  </r>
  <r>
    <x v="168"/>
    <x v="0"/>
    <x v="2"/>
    <x v="0"/>
    <x v="1"/>
    <x v="0"/>
    <x v="2"/>
    <n v="1"/>
    <n v="2"/>
    <n v="2545.6"/>
    <n v="2571.06"/>
    <n v="2545.6"/>
    <n v="2571.06"/>
    <n v="2545.6"/>
    <n v="2545.6"/>
    <n v="2827.3"/>
    <n v="2996.94"/>
    <n v="3176.76"/>
    <n v="3335.6"/>
    <n v="3502.38"/>
    <n v="3887.64"/>
    <n v="2554.0866666666666"/>
    <n v="15324.52"/>
    <n v="19726.62"/>
    <n v="-4402.0999999999985"/>
    <n v="20501.876165999998"/>
  </r>
  <r>
    <x v="169"/>
    <x v="0"/>
    <x v="2"/>
    <x v="1"/>
    <x v="0"/>
    <x v="3"/>
    <x v="2"/>
    <n v="1"/>
    <n v="2"/>
    <n v="5924.95"/>
    <n v="7406.19"/>
    <n v="5332.46"/>
    <n v="5095.46"/>
    <n v="5450.95"/>
    <n v="5332.46"/>
    <n v="3257.32"/>
    <n v="2638.43"/>
    <n v="2348.1999999999998"/>
    <n v="2019.45"/>
    <n v="2019.45"/>
    <n v="2019.45"/>
    <n v="5757.0783333333338"/>
    <n v="34542.47"/>
    <n v="14302.300000000003"/>
    <n v="20240.169999999998"/>
    <n v="14864.380390000004"/>
  </r>
  <r>
    <x v="170"/>
    <x v="0"/>
    <x v="2"/>
    <x v="0"/>
    <x v="0"/>
    <x v="0"/>
    <x v="2"/>
    <n v="1"/>
    <n v="2"/>
    <n v="2030"/>
    <n v="2030"/>
    <n v="2050.3000000000002"/>
    <n v="2050.3000000000002"/>
    <n v="2030"/>
    <n v="2050.3000000000002"/>
    <n v="2188.58"/>
    <n v="1750.86"/>
    <n v="1838.4"/>
    <n v="2022.24"/>
    <n v="1941.35"/>
    <n v="1727.8"/>
    <n v="2040.1500000000003"/>
    <n v="12240.900000000001"/>
    <n v="11469.23"/>
    <n v="771.67000000000189"/>
    <n v="11919.970739"/>
  </r>
  <r>
    <x v="171"/>
    <x v="2"/>
    <x v="4"/>
    <x v="1"/>
    <x v="1"/>
    <x v="1"/>
    <x v="2"/>
    <n v="3"/>
    <n v="4"/>
    <n v="1556.6499999999999"/>
    <n v="1727.88"/>
    <n v="1852.41"/>
    <n v="1494.38"/>
    <n v="1899.11"/>
    <n v="1572.22"/>
    <n v="2054.77"/>
    <n v="2013.67"/>
    <n v="1812.3"/>
    <n v="2084.15"/>
    <n v="2480.14"/>
    <n v="2108.12"/>
    <n v="1683.7749999999999"/>
    <n v="10102.65"/>
    <n v="12553.149999999998"/>
    <n v="-2450.4999999999982"/>
    <n v="13046.488794999997"/>
  </r>
  <r>
    <x v="172"/>
    <x v="0"/>
    <x v="2"/>
    <x v="0"/>
    <x v="0"/>
    <x v="6"/>
    <x v="1"/>
    <n v="3"/>
    <n v="5"/>
    <n v="4439.3"/>
    <n v="5460.34"/>
    <n v="3462.65"/>
    <n v="4838.84"/>
    <n v="3507.05"/>
    <n v="3551.44"/>
    <n v="1995.23"/>
    <n v="1616.14"/>
    <n v="1680.79"/>
    <n v="1563.13"/>
    <n v="1469.34"/>
    <n v="1586.89"/>
    <n v="4209.9366666666656"/>
    <n v="25259.619999999995"/>
    <n v="9911.5199999999986"/>
    <n v="15348.099999999997"/>
    <n v="10301.042735999999"/>
  </r>
  <r>
    <x v="173"/>
    <x v="0"/>
    <x v="2"/>
    <x v="0"/>
    <x v="1"/>
    <x v="1"/>
    <x v="2"/>
    <n v="1"/>
    <n v="2"/>
    <n v="4383.95"/>
    <n v="3682.52"/>
    <n v="3331.8"/>
    <n v="4866.18"/>
    <n v="4208.59"/>
    <n v="4383.95"/>
    <n v="2221.6999999999998"/>
    <n v="2399.44"/>
    <n v="2039.52"/>
    <n v="1998.73"/>
    <n v="2138.64"/>
    <n v="2395.2800000000002"/>
    <n v="4142.8316666666669"/>
    <n v="24856.99"/>
    <n v="13193.31"/>
    <n v="11663.680000000002"/>
    <n v="13711.807083"/>
  </r>
  <r>
    <x v="174"/>
    <x v="0"/>
    <x v="1"/>
    <x v="1"/>
    <x v="1"/>
    <x v="6"/>
    <x v="2"/>
    <n v="3"/>
    <n v="4"/>
    <n v="1317.0249999999999"/>
    <n v="1330.2"/>
    <n v="1317.03"/>
    <n v="1317.03"/>
    <n v="1317.03"/>
    <n v="1330.2"/>
    <n v="823.8"/>
    <n v="626.09"/>
    <n v="738.79"/>
    <n v="664.91"/>
    <n v="671.56"/>
    <n v="624.54999999999995"/>
    <n v="1321.4191666666666"/>
    <n v="7928.5149999999994"/>
    <n v="4149.7"/>
    <n v="3778.8149999999996"/>
    <n v="4312.7832099999996"/>
  </r>
  <r>
    <x v="175"/>
    <x v="3"/>
    <x v="2"/>
    <x v="0"/>
    <x v="0"/>
    <x v="3"/>
    <x v="1"/>
    <n v="1"/>
    <n v="3"/>
    <n v="5924.95"/>
    <n v="5510.2"/>
    <n v="7287.69"/>
    <n v="4739.96"/>
    <n v="6398.95"/>
    <n v="5924.95"/>
    <n v="2753.55"/>
    <n v="2120.23"/>
    <n v="2459.4699999999998"/>
    <n v="2287.31"/>
    <n v="2150.0700000000002"/>
    <n v="2451.08"/>
    <n v="5964.45"/>
    <n v="35786.699999999997"/>
    <n v="14221.71"/>
    <n v="21564.989999999998"/>
    <n v="14780.623202999999"/>
  </r>
  <r>
    <x v="176"/>
    <x v="0"/>
    <x v="2"/>
    <x v="1"/>
    <x v="0"/>
    <x v="6"/>
    <x v="2"/>
    <n v="1"/>
    <n v="2"/>
    <n v="3337.9"/>
    <n v="3337.9"/>
    <n v="3337.9"/>
    <n v="3371.28"/>
    <n v="3371.28"/>
    <n v="3371.28"/>
    <n v="2265.46"/>
    <n v="2333.42"/>
    <n v="2660.1"/>
    <n v="2766.5"/>
    <n v="2434.52"/>
    <n v="2312.79"/>
    <n v="3354.59"/>
    <n v="20127.54"/>
    <n v="14772.79"/>
    <n v="5354.75"/>
    <n v="15353.360647000001"/>
  </r>
  <r>
    <x v="177"/>
    <x v="2"/>
    <x v="3"/>
    <x v="1"/>
    <x v="1"/>
    <x v="0"/>
    <x v="2"/>
    <n v="1"/>
    <n v="2"/>
    <n v="1006.46"/>
    <n v="905.81"/>
    <n v="1006.46"/>
    <n v="1066.8499999999999"/>
    <n v="774.97"/>
    <n v="885.68"/>
    <n v="1013.6"/>
    <n v="810.88"/>
    <n v="794.66"/>
    <n v="953.59"/>
    <n v="1068.02"/>
    <n v="950.54"/>
    <n v="941.03833333333341"/>
    <n v="5646.2300000000005"/>
    <n v="5591.29"/>
    <n v="54.940000000000509"/>
    <n v="5811.0276969999995"/>
  </r>
  <r>
    <x v="178"/>
    <x v="2"/>
    <x v="3"/>
    <x v="0"/>
    <x v="0"/>
    <x v="2"/>
    <x v="1"/>
    <n v="1"/>
    <n v="3"/>
    <n v="1725"/>
    <n v="1397.25"/>
    <n v="1794"/>
    <n v="1293.75"/>
    <n v="1569.75"/>
    <n v="2121.75"/>
    <n v="1503.76"/>
    <n v="1233.08"/>
    <n v="1368.72"/>
    <n v="1204.47"/>
    <n v="1144.25"/>
    <n v="1029.83"/>
    <n v="1650.25"/>
    <n v="9901.5"/>
    <n v="7484.1100000000006"/>
    <n v="2417.3899999999994"/>
    <n v="7778.2355230000003"/>
  </r>
  <r>
    <x v="179"/>
    <x v="2"/>
    <x v="2"/>
    <x v="0"/>
    <x v="0"/>
    <x v="8"/>
    <x v="1"/>
    <n v="1"/>
    <n v="3"/>
    <n v="1984.67"/>
    <n v="2381.6"/>
    <n v="1607.58"/>
    <n v="2004.52"/>
    <n v="2322.06"/>
    <n v="2083.9"/>
    <n v="2605.1799999999998"/>
    <n v="2318.61"/>
    <n v="2735.96"/>
    <n v="2818.04"/>
    <n v="3128.02"/>
    <n v="2690.1"/>
    <n v="2064.0549999999998"/>
    <n v="12384.33"/>
    <n v="16295.910000000002"/>
    <n v="-3911.5800000000017"/>
    <n v="16936.339263000002"/>
  </r>
  <r>
    <x v="180"/>
    <x v="0"/>
    <x v="2"/>
    <x v="0"/>
    <x v="0"/>
    <x v="1"/>
    <x v="1"/>
    <n v="3"/>
    <n v="5"/>
    <n v="5924.95"/>
    <n v="6280.45"/>
    <n v="4680.71"/>
    <n v="7346.94"/>
    <n v="5154.71"/>
    <n v="5984.2"/>
    <n v="5875"/>
    <n v="5052.5"/>
    <n v="5507.23"/>
    <n v="5782.59"/>
    <n v="5898.24"/>
    <n v="6134.17"/>
    <n v="5895.3266666666668"/>
    <n v="35371.96"/>
    <n v="34249.729999999996"/>
    <n v="1122.2300000000032"/>
    <n v="35595.744389"/>
  </r>
  <r>
    <x v="181"/>
    <x v="2"/>
    <x v="3"/>
    <x v="0"/>
    <x v="1"/>
    <x v="5"/>
    <x v="1"/>
    <n v="1"/>
    <n v="3"/>
    <n v="1706.02"/>
    <n v="1944.86"/>
    <n v="1996.04"/>
    <n v="1313.64"/>
    <n v="1450.12"/>
    <n v="1774.26"/>
    <n v="1490.89"/>
    <n v="1267.26"/>
    <n v="1457.35"/>
    <n v="1588.51"/>
    <n v="1747.36"/>
    <n v="1590.1"/>
    <n v="1697.49"/>
    <n v="10184.94"/>
    <n v="9141.4699999999993"/>
    <n v="1043.4700000000012"/>
    <n v="9500.7297709999984"/>
  </r>
  <r>
    <x v="182"/>
    <x v="0"/>
    <x v="0"/>
    <x v="0"/>
    <x v="1"/>
    <x v="6"/>
    <x v="0"/>
    <n v="1"/>
    <n v="4"/>
    <n v="3626.65"/>
    <n v="3662.92"/>
    <n v="3662.92"/>
    <n v="3662.92"/>
    <n v="3626.65"/>
    <n v="3662.92"/>
    <n v="4996.17"/>
    <n v="4696.3999999999996"/>
    <n v="4273.72"/>
    <n v="4230.9799999999996"/>
    <n v="4230.9799999999996"/>
    <n v="4019.43"/>
    <n v="3650.8300000000004"/>
    <n v="21904.980000000003"/>
    <n v="26447.68"/>
    <n v="-4542.6999999999971"/>
    <n v="27487.073823999999"/>
  </r>
  <r>
    <x v="183"/>
    <x v="2"/>
    <x v="3"/>
    <x v="0"/>
    <x v="0"/>
    <x v="3"/>
    <x v="1"/>
    <n v="1"/>
    <n v="3"/>
    <n v="4993.5199999999995"/>
    <n v="5542.81"/>
    <n v="5093.3900000000003"/>
    <n v="6142.03"/>
    <n v="5393"/>
    <n v="4294.43"/>
    <n v="3178.57"/>
    <n v="3242.14"/>
    <n v="3663.62"/>
    <n v="4066.62"/>
    <n v="4757.95"/>
    <n v="4995.8500000000004"/>
    <n v="5243.1966666666667"/>
    <n v="31459.18"/>
    <n v="23904.75"/>
    <n v="7554.43"/>
    <n v="24844.206675000001"/>
  </r>
  <r>
    <x v="184"/>
    <x v="0"/>
    <x v="2"/>
    <x v="0"/>
    <x v="0"/>
    <x v="7"/>
    <x v="1"/>
    <n v="3"/>
    <n v="5"/>
    <n v="4640.9500000000007"/>
    <n v="3944.81"/>
    <n v="4780.18"/>
    <n v="5151.45"/>
    <n v="3619.94"/>
    <n v="4223.26"/>
    <n v="4523.8100000000004"/>
    <n v="3845.24"/>
    <n v="4114.41"/>
    <n v="4484.71"/>
    <n v="4215.63"/>
    <n v="4047"/>
    <n v="4393.4316666666664"/>
    <n v="26360.589999999997"/>
    <n v="25230.799999999999"/>
    <n v="1129.7899999999972"/>
    <n v="26222.370439999999"/>
  </r>
  <r>
    <x v="185"/>
    <x v="0"/>
    <x v="2"/>
    <x v="1"/>
    <x v="0"/>
    <x v="10"/>
    <x v="1"/>
    <n v="2"/>
    <n v="4"/>
    <n v="2963.8999999999996"/>
    <n v="2993.54"/>
    <n v="2993.54"/>
    <n v="2963.9"/>
    <n v="2993.54"/>
    <n v="2993.54"/>
    <n v="2551.9699999999998"/>
    <n v="2679.57"/>
    <n v="2518.8000000000002"/>
    <n v="2669.93"/>
    <n v="3070.42"/>
    <n v="2671.27"/>
    <n v="2983.66"/>
    <n v="17901.96"/>
    <n v="16161.960000000001"/>
    <n v="1739.9999999999982"/>
    <n v="16797.125028000002"/>
  </r>
  <r>
    <x v="186"/>
    <x v="1"/>
    <x v="4"/>
    <x v="1"/>
    <x v="0"/>
    <x v="1"/>
    <x v="2"/>
    <n v="1"/>
    <n v="2"/>
    <n v="355"/>
    <n v="301.75"/>
    <n v="397.6"/>
    <n v="269.8"/>
    <n v="273.35000000000002"/>
    <n v="376.3"/>
    <n v="749.23"/>
    <n v="636.85"/>
    <n v="713.27"/>
    <n v="713.27"/>
    <n v="820.26"/>
    <n v="705.42"/>
    <n v="328.96666666666664"/>
    <n v="1973.8"/>
    <n v="4338.3"/>
    <n v="-2364.5"/>
    <n v="4508.7951899999998"/>
  </r>
  <r>
    <x v="187"/>
    <x v="1"/>
    <x v="0"/>
    <x v="1"/>
    <x v="0"/>
    <x v="8"/>
    <x v="2"/>
    <n v="1"/>
    <n v="2"/>
    <n v="1790"/>
    <n v="2148"/>
    <n v="1754.2"/>
    <n v="2183.8000000000002"/>
    <n v="1593.1"/>
    <n v="1503.6"/>
    <n v="345.8"/>
    <n v="311.22000000000003"/>
    <n v="273.87"/>
    <n v="265.64999999999998"/>
    <n v="247.05"/>
    <n v="214.93"/>
    <n v="1828.7833333333335"/>
    <n v="10972.7"/>
    <n v="1658.52"/>
    <n v="9314.18"/>
    <n v="1723.699836"/>
  </r>
  <r>
    <x v="188"/>
    <x v="2"/>
    <x v="3"/>
    <x v="0"/>
    <x v="0"/>
    <x v="6"/>
    <x v="0"/>
    <n v="1"/>
    <n v="4"/>
    <n v="3522.5"/>
    <n v="3592.95"/>
    <n v="2923.68"/>
    <n v="3522.5"/>
    <n v="3628.18"/>
    <n v="3592.95"/>
    <n v="1866.93"/>
    <n v="1773.58"/>
    <n v="1507.54"/>
    <n v="1778.9"/>
    <n v="1547.64"/>
    <n v="1392.88"/>
    <n v="3463.7933333333331"/>
    <n v="20782.759999999998"/>
    <n v="9867.4700000000012"/>
    <n v="10915.289999999997"/>
    <n v="10255.261571000001"/>
  </r>
  <r>
    <x v="189"/>
    <x v="0"/>
    <x v="0"/>
    <x v="1"/>
    <x v="0"/>
    <x v="10"/>
    <x v="1"/>
    <n v="1"/>
    <n v="3"/>
    <n v="3556.45"/>
    <n v="3556.45"/>
    <n v="3592.01"/>
    <n v="3556.45"/>
    <n v="3556.45"/>
    <n v="3556.45"/>
    <n v="3655.52"/>
    <n v="3070.64"/>
    <n v="3592.65"/>
    <n v="3915.99"/>
    <n v="3563.55"/>
    <n v="4169.3500000000004"/>
    <n v="3562.376666666667"/>
    <n v="21374.260000000002"/>
    <n v="21967.699999999997"/>
    <n v="-593.43999999999505"/>
    <n v="22831.030609999998"/>
  </r>
  <r>
    <x v="190"/>
    <x v="0"/>
    <x v="0"/>
    <x v="1"/>
    <x v="1"/>
    <x v="3"/>
    <x v="1"/>
    <n v="3"/>
    <n v="5"/>
    <n v="2136.5500000000002"/>
    <n v="2157.92"/>
    <n v="2136.5500000000002"/>
    <n v="2136.5500000000002"/>
    <n v="2136.5500000000002"/>
    <n v="2157.92"/>
    <n v="2042.7"/>
    <n v="1940.57"/>
    <n v="2270.4699999999998"/>
    <n v="2701.86"/>
    <n v="2890.99"/>
    <n v="3093.36"/>
    <n v="2143.6733333333332"/>
    <n v="12862.039999999999"/>
    <n v="14939.95"/>
    <n v="-2077.9100000000017"/>
    <n v="15527.090035000001"/>
  </r>
  <r>
    <x v="191"/>
    <x v="2"/>
    <x v="4"/>
    <x v="1"/>
    <x v="1"/>
    <x v="4"/>
    <x v="2"/>
    <n v="1"/>
    <n v="2"/>
    <n v="602.4"/>
    <n v="572.28"/>
    <n v="692.76"/>
    <n v="457.82"/>
    <n v="524.09"/>
    <n v="590.35"/>
    <n v="424.85"/>
    <n v="437.6"/>
    <n v="516.37"/>
    <n v="449.24"/>
    <n v="435.76"/>
    <n v="396.54"/>
    <n v="573.2833333333333"/>
    <n v="3439.7"/>
    <n v="2660.36"/>
    <n v="779.33999999999969"/>
    <n v="2764.9121480000003"/>
  </r>
  <r>
    <x v="192"/>
    <x v="1"/>
    <x v="0"/>
    <x v="1"/>
    <x v="1"/>
    <x v="2"/>
    <x v="2"/>
    <n v="2"/>
    <n v="3"/>
    <n v="757.5"/>
    <n v="651.45000000000005"/>
    <n v="734.78"/>
    <n v="916.58"/>
    <n v="795.38"/>
    <n v="712.05"/>
    <n v="1680.49"/>
    <n v="1730.9"/>
    <n v="1540.5"/>
    <n v="1632.93"/>
    <n v="1469.64"/>
    <n v="1631.3"/>
    <n v="761.29"/>
    <n v="4567.74"/>
    <n v="9685.76"/>
    <n v="-5118.0200000000004"/>
    <n v="10066.410368000001"/>
  </r>
  <r>
    <x v="193"/>
    <x v="0"/>
    <x v="2"/>
    <x v="0"/>
    <x v="0"/>
    <x v="3"/>
    <x v="1"/>
    <n v="3"/>
    <n v="5"/>
    <n v="4903.75"/>
    <n v="3677.81"/>
    <n v="4854.71"/>
    <n v="3677.81"/>
    <n v="3726.85"/>
    <n v="5001.83"/>
    <n v="4078.42"/>
    <n v="4119.2"/>
    <n v="3583.7"/>
    <n v="3440.35"/>
    <n v="3922"/>
    <n v="4667.18"/>
    <n v="4307.126666666667"/>
    <n v="25842.760000000002"/>
    <n v="23810.85"/>
    <n v="2031.9100000000035"/>
    <n v="24746.616404999997"/>
  </r>
  <r>
    <x v="194"/>
    <x v="0"/>
    <x v="2"/>
    <x v="0"/>
    <x v="1"/>
    <x v="1"/>
    <x v="1"/>
    <n v="1"/>
    <n v="3"/>
    <n v="4670.0599999999995"/>
    <n v="4670.0600000000004"/>
    <n v="3642.65"/>
    <n v="4670.0600000000004"/>
    <n v="4529.96"/>
    <n v="4436.5600000000004"/>
    <n v="2833.76"/>
    <n v="2635.4"/>
    <n v="2319.15"/>
    <n v="2458.3000000000002"/>
    <n v="2409.13"/>
    <n v="2216.4"/>
    <n v="4436.5583333333334"/>
    <n v="26619.35"/>
    <n v="14872.140000000001"/>
    <n v="11747.209999999997"/>
    <n v="15456.615102000002"/>
  </r>
  <r>
    <x v="195"/>
    <x v="0"/>
    <x v="2"/>
    <x v="0"/>
    <x v="1"/>
    <x v="3"/>
    <x v="2"/>
    <n v="1"/>
    <n v="2"/>
    <n v="2781"/>
    <n v="2781"/>
    <n v="2781"/>
    <n v="2808.81"/>
    <n v="2808.81"/>
    <n v="2808.81"/>
    <n v="1701.09"/>
    <n v="1820.17"/>
    <n v="1838.37"/>
    <n v="2206.04"/>
    <n v="2117.8000000000002"/>
    <n v="1948.38"/>
    <n v="2794.9050000000002"/>
    <n v="16769.43"/>
    <n v="11631.850000000002"/>
    <n v="5137.5799999999981"/>
    <n v="12088.981705000002"/>
  </r>
  <r>
    <x v="196"/>
    <x v="0"/>
    <x v="2"/>
    <x v="0"/>
    <x v="0"/>
    <x v="1"/>
    <x v="2"/>
    <n v="1"/>
    <n v="2"/>
    <n v="4001.8"/>
    <n v="3441.55"/>
    <n v="4482.0200000000004"/>
    <n v="4321.9399999999996"/>
    <n v="3521.58"/>
    <n v="4241.91"/>
    <n v="2771.73"/>
    <n v="2522.27"/>
    <n v="2396.16"/>
    <n v="2156.54"/>
    <n v="2156.54"/>
    <n v="2178.11"/>
    <n v="4001.7999999999997"/>
    <n v="24010.799999999999"/>
    <n v="14181.350000000002"/>
    <n v="9829.4499999999971"/>
    <n v="14738.677055000002"/>
  </r>
  <r>
    <x v="197"/>
    <x v="2"/>
    <x v="3"/>
    <x v="0"/>
    <x v="0"/>
    <x v="1"/>
    <x v="1"/>
    <n v="1"/>
    <n v="3"/>
    <n v="2277.2999999999997"/>
    <n v="2026.8"/>
    <n v="2004.02"/>
    <n v="2004.02"/>
    <n v="2368.39"/>
    <n v="2117.89"/>
    <n v="1275.5"/>
    <n v="1211.73"/>
    <n v="1284.43"/>
    <n v="1361.5"/>
    <n v="1388.73"/>
    <n v="1194.31"/>
    <n v="2133.0699999999997"/>
    <n v="12798.419999999998"/>
    <n v="7716.1999999999989"/>
    <n v="5082.2199999999993"/>
    <n v="8019.4466599999987"/>
  </r>
  <r>
    <x v="198"/>
    <x v="2"/>
    <x v="1"/>
    <x v="1"/>
    <x v="1"/>
    <x v="1"/>
    <x v="2"/>
    <n v="1"/>
    <n v="2"/>
    <n v="567"/>
    <n v="601.02"/>
    <n v="430.92"/>
    <n v="555.66"/>
    <n v="646.38"/>
    <n v="663.39"/>
    <n v="579.66999999999996"/>
    <n v="562.28"/>
    <n v="500.43"/>
    <n v="525.45000000000005"/>
    <n v="514.94000000000005"/>
    <n v="509.79"/>
    <n v="577.39499999999998"/>
    <n v="3464.37"/>
    <n v="3192.56"/>
    <n v="271.80999999999995"/>
    <n v="3318.0276079999999"/>
  </r>
  <r>
    <x v="199"/>
    <x v="2"/>
    <x v="4"/>
    <x v="0"/>
    <x v="0"/>
    <x v="3"/>
    <x v="2"/>
    <n v="1"/>
    <n v="2"/>
    <n v="2312.16"/>
    <n v="1849.73"/>
    <n v="1734.12"/>
    <n v="2219.67"/>
    <n v="2381.52"/>
    <n v="2820.84"/>
    <n v="533.97"/>
    <n v="517.95000000000005"/>
    <n v="517.95000000000005"/>
    <n v="528.30999999999995"/>
    <n v="449.06"/>
    <n v="484.98"/>
    <n v="2219.6733333333332"/>
    <n v="13318.039999999999"/>
    <n v="3032.2200000000003"/>
    <n v="10285.82"/>
    <n v="3151.3862460000005"/>
  </r>
  <r>
    <x v="200"/>
    <x v="2"/>
    <x v="3"/>
    <x v="0"/>
    <x v="0"/>
    <x v="3"/>
    <x v="2"/>
    <n v="1"/>
    <n v="2"/>
    <n v="4567.66"/>
    <n v="4887.3999999999996"/>
    <n v="5389.84"/>
    <n v="4110.8900000000003"/>
    <n v="3425.75"/>
    <n v="4933.07"/>
    <n v="1147.21"/>
    <n v="1204.57"/>
    <n v="1060.02"/>
    <n v="1007.02"/>
    <n v="1198.3499999999999"/>
    <n v="1198.3499999999999"/>
    <n v="4552.4350000000004"/>
    <n v="27314.61"/>
    <n v="6815.52"/>
    <n v="20499.09"/>
    <n v="7083.3699360000001"/>
  </r>
  <r>
    <x v="201"/>
    <x v="1"/>
    <x v="1"/>
    <x v="0"/>
    <x v="0"/>
    <x v="9"/>
    <x v="1"/>
    <n v="1"/>
    <n v="3"/>
    <n v="461.55"/>
    <n v="567.71"/>
    <n v="452.32"/>
    <n v="433.86"/>
    <n v="378.47"/>
    <n v="503.09"/>
    <n v="1781.52"/>
    <n v="1870.6"/>
    <n v="2151.19"/>
    <n v="2301.77"/>
    <n v="2693.07"/>
    <n v="2693.07"/>
    <n v="466.16666666666669"/>
    <n v="2797"/>
    <n v="13491.22"/>
    <n v="-10694.22"/>
    <n v="14021.424945999999"/>
  </r>
  <r>
    <x v="202"/>
    <x v="2"/>
    <x v="0"/>
    <x v="0"/>
    <x v="1"/>
    <x v="8"/>
    <x v="0"/>
    <n v="3"/>
    <n v="6"/>
    <n v="3320"/>
    <n v="4116.8"/>
    <n v="2755.6"/>
    <n v="3519.2"/>
    <n v="3618.8"/>
    <n v="3154"/>
    <n v="2000.65"/>
    <n v="1580.51"/>
    <n v="1659.54"/>
    <n v="1410.61"/>
    <n v="1537.56"/>
    <n v="1445.31"/>
    <n v="3414.0666666666662"/>
    <n v="20484.399999999998"/>
    <n v="9634.1799999999985"/>
    <n v="10850.22"/>
    <n v="10012.803273999998"/>
  </r>
  <r>
    <x v="203"/>
    <x v="0"/>
    <x v="2"/>
    <x v="0"/>
    <x v="0"/>
    <x v="3"/>
    <x v="1"/>
    <n v="3"/>
    <n v="5"/>
    <n v="5555.5"/>
    <n v="6777.71"/>
    <n v="4944.3999999999996"/>
    <n v="6388.83"/>
    <n v="4166.63"/>
    <n v="5222.17"/>
    <n v="2845.75"/>
    <n v="2874.21"/>
    <n v="3046.66"/>
    <n v="2681.06"/>
    <n v="2788.3"/>
    <n v="3290.19"/>
    <n v="5509.2066666666678"/>
    <n v="33055.240000000005"/>
    <n v="17526.169999999998"/>
    <n v="15529.070000000007"/>
    <n v="18214.948480999999"/>
  </r>
  <r>
    <x v="204"/>
    <x v="0"/>
    <x v="2"/>
    <x v="0"/>
    <x v="0"/>
    <x v="10"/>
    <x v="1"/>
    <n v="2"/>
    <n v="4"/>
    <n v="5924.95"/>
    <n v="7109.94"/>
    <n v="5628.7"/>
    <n v="4621.46"/>
    <n v="6458.2"/>
    <n v="4799.21"/>
    <n v="2670"/>
    <n v="2483.1"/>
    <n v="2731.41"/>
    <n v="2594.84"/>
    <n v="2776.48"/>
    <n v="2915.3"/>
    <n v="5757.0766666666668"/>
    <n v="34542.46"/>
    <n v="16171.130000000001"/>
    <n v="18371.329999999998"/>
    <n v="16806.655409000003"/>
  </r>
  <r>
    <x v="205"/>
    <x v="3"/>
    <x v="1"/>
    <x v="0"/>
    <x v="1"/>
    <x v="10"/>
    <x v="1"/>
    <n v="3"/>
    <n v="5"/>
    <n v="4197.0999999999995"/>
    <n v="4616.8100000000004"/>
    <n v="3399.65"/>
    <n v="5120.46"/>
    <n v="3399.65"/>
    <n v="4994.55"/>
    <n v="3374.99"/>
    <n v="3307.49"/>
    <n v="3935.91"/>
    <n v="4486.9399999999996"/>
    <n v="3858.77"/>
    <n v="4399"/>
    <n v="4288.0366666666669"/>
    <n v="25728.22"/>
    <n v="23363.1"/>
    <n v="2365.1200000000026"/>
    <n v="24281.269829999997"/>
  </r>
  <r>
    <x v="206"/>
    <x v="0"/>
    <x v="1"/>
    <x v="0"/>
    <x v="1"/>
    <x v="0"/>
    <x v="2"/>
    <n v="1"/>
    <n v="2"/>
    <n v="4767.7999999999993"/>
    <n v="4910.83"/>
    <n v="4720.12"/>
    <n v="5626"/>
    <n v="4147.99"/>
    <n v="5912.07"/>
    <n v="2174.73"/>
    <n v="2044.25"/>
    <n v="2248.6799999999998"/>
    <n v="2113.7600000000002"/>
    <n v="2388.5500000000002"/>
    <n v="2866.26"/>
    <n v="5014.1349999999993"/>
    <n v="30084.809999999998"/>
    <n v="13836.230000000001"/>
    <n v="16248.579999999996"/>
    <n v="14379.993839000001"/>
  </r>
  <r>
    <x v="207"/>
    <x v="3"/>
    <x v="4"/>
    <x v="1"/>
    <x v="0"/>
    <x v="9"/>
    <x v="0"/>
    <n v="1"/>
    <n v="4"/>
    <n v="2232.5374999999999"/>
    <n v="2009.28"/>
    <n v="2679.05"/>
    <n v="2009.28"/>
    <n v="1786.03"/>
    <n v="2344.16"/>
    <n v="2324.2800000000002"/>
    <n v="1975.64"/>
    <n v="1679.29"/>
    <n v="1578.53"/>
    <n v="1767.95"/>
    <n v="1803.31"/>
    <n v="2176.7229166666671"/>
    <n v="13060.337500000001"/>
    <n v="11129"/>
    <n v="1931.3375000000015"/>
    <n v="11566.369699999999"/>
  </r>
  <r>
    <x v="208"/>
    <x v="2"/>
    <x v="0"/>
    <x v="0"/>
    <x v="1"/>
    <x v="1"/>
    <x v="1"/>
    <n v="3"/>
    <n v="5"/>
    <n v="1646"/>
    <n v="1925.82"/>
    <n v="1646"/>
    <n v="1711.84"/>
    <n v="1777.68"/>
    <n v="1481.4"/>
    <n v="1736.34"/>
    <n v="1597.43"/>
    <n v="1565.48"/>
    <n v="1424.59"/>
    <n v="1367.61"/>
    <n v="1244.53"/>
    <n v="1698.1233333333332"/>
    <n v="10188.74"/>
    <n v="8935.98"/>
    <n v="1252.7600000000002"/>
    <n v="9287.164014"/>
  </r>
  <r>
    <x v="209"/>
    <x v="2"/>
    <x v="3"/>
    <x v="0"/>
    <x v="0"/>
    <x v="6"/>
    <x v="1"/>
    <n v="1"/>
    <n v="3"/>
    <n v="1065.2075"/>
    <n v="1310.21"/>
    <n v="1022.6"/>
    <n v="1033.25"/>
    <n v="1214.3399999999999"/>
    <n v="1054.56"/>
    <n v="1120.6099999999999"/>
    <n v="1120.6099999999999"/>
    <n v="1243.8800000000001"/>
    <n v="1082.18"/>
    <n v="1168.75"/>
    <n v="1250.56"/>
    <n v="1116.6945833333332"/>
    <n v="6700.1674999999996"/>
    <n v="6986.59"/>
    <n v="-286.42250000000058"/>
    <n v="7261.1629869999997"/>
  </r>
  <r>
    <x v="210"/>
    <x v="0"/>
    <x v="0"/>
    <x v="0"/>
    <x v="0"/>
    <x v="2"/>
    <x v="1"/>
    <n v="2"/>
    <n v="4"/>
    <n v="3172"/>
    <n v="3172"/>
    <n v="3172"/>
    <n v="3172"/>
    <n v="3203.72"/>
    <n v="3172"/>
    <n v="2731.98"/>
    <n v="2786.62"/>
    <n v="3093.15"/>
    <n v="3464.33"/>
    <n v="4157.2"/>
    <n v="3990.91"/>
    <n v="3177.2866666666669"/>
    <n v="19063.72"/>
    <n v="20224.189999999999"/>
    <n v="-1160.4699999999975"/>
    <n v="21019.000667"/>
  </r>
  <r>
    <x v="211"/>
    <x v="3"/>
    <x v="2"/>
    <x v="0"/>
    <x v="1"/>
    <x v="1"/>
    <x v="1"/>
    <n v="2"/>
    <n v="4"/>
    <n v="2812.1749999999997"/>
    <n v="3374.61"/>
    <n v="3234"/>
    <n v="3234"/>
    <n v="3121.51"/>
    <n v="2390.35"/>
    <n v="2509.12"/>
    <n v="2634.58"/>
    <n v="2476.5100000000002"/>
    <n v="2649.87"/>
    <n v="2570.37"/>
    <n v="3033.04"/>
    <n v="3027.7741666666666"/>
    <n v="18166.645"/>
    <n v="15873.490000000002"/>
    <n v="2293.1549999999988"/>
    <n v="16497.318157000002"/>
  </r>
  <r>
    <x v="212"/>
    <x v="2"/>
    <x v="3"/>
    <x v="1"/>
    <x v="0"/>
    <x v="0"/>
    <x v="2"/>
    <n v="1"/>
    <n v="2"/>
    <n v="1172.9099999999999"/>
    <n v="1055.6199999999999"/>
    <n v="1255.01"/>
    <n v="1114.26"/>
    <n v="1219.83"/>
    <n v="914.87"/>
    <n v="395.58"/>
    <n v="383.71"/>
    <n v="414.41"/>
    <n v="464.14"/>
    <n v="427.01"/>
    <n v="435.55"/>
    <n v="1122.0833333333333"/>
    <n v="6732.5"/>
    <n v="2520.4000000000005"/>
    <n v="4212.0999999999995"/>
    <n v="2619.4517200000005"/>
  </r>
  <r>
    <x v="213"/>
    <x v="0"/>
    <x v="2"/>
    <x v="0"/>
    <x v="0"/>
    <x v="1"/>
    <x v="1"/>
    <n v="1"/>
    <n v="3"/>
    <n v="5924.95"/>
    <n v="7228.44"/>
    <n v="5510.2"/>
    <n v="4562.21"/>
    <n v="5273.21"/>
    <n v="4502.96"/>
    <n v="1711.67"/>
    <n v="1437.8"/>
    <n v="1236.51"/>
    <n v="1199.4100000000001"/>
    <n v="1283.3699999999999"/>
    <n v="1103.7"/>
    <n v="5500.3283333333338"/>
    <n v="33001.97"/>
    <n v="7972.46"/>
    <n v="25029.510000000002"/>
    <n v="8285.7776780000004"/>
  </r>
  <r>
    <x v="214"/>
    <x v="1"/>
    <x v="4"/>
    <x v="1"/>
    <x v="0"/>
    <x v="7"/>
    <x v="2"/>
    <n v="1"/>
    <n v="2"/>
    <n v="260"/>
    <n v="236.6"/>
    <n v="291.2"/>
    <n v="221"/>
    <n v="280.8"/>
    <n v="215.8"/>
    <n v="544.75"/>
    <n v="588.33000000000004"/>
    <n v="706"/>
    <n v="840.14"/>
    <n v="999.77"/>
    <n v="1029.76"/>
    <n v="250.89999999999998"/>
    <n v="1505.3999999999999"/>
    <n v="4708.75"/>
    <n v="-3203.3500000000004"/>
    <n v="4893.8038749999996"/>
  </r>
  <r>
    <x v="215"/>
    <x v="2"/>
    <x v="3"/>
    <x v="1"/>
    <x v="0"/>
    <x v="5"/>
    <x v="1"/>
    <n v="1"/>
    <n v="3"/>
    <n v="1120.72"/>
    <n v="1244"/>
    <n v="918.99"/>
    <n v="885.37"/>
    <n v="1098.31"/>
    <n v="1075.8900000000001"/>
    <n v="1387.4"/>
    <n v="1220.9100000000001"/>
    <n v="1208.7"/>
    <n v="1099.92"/>
    <n v="1220.9100000000001"/>
    <n v="1404.05"/>
    <n v="1057.2133333333334"/>
    <n v="6343.28"/>
    <n v="7541.89"/>
    <n v="-1198.6100000000006"/>
    <n v="7838.2862770000002"/>
  </r>
  <r>
    <x v="216"/>
    <x v="0"/>
    <x v="2"/>
    <x v="1"/>
    <x v="1"/>
    <x v="1"/>
    <x v="2"/>
    <n v="1"/>
    <n v="2"/>
    <n v="2218.8000000000002"/>
    <n v="2240.9899999999998"/>
    <n v="2218.8000000000002"/>
    <n v="2218.8000000000002"/>
    <n v="2240.9899999999998"/>
    <n v="2240.9899999999998"/>
    <n v="2046.22"/>
    <n v="2148.5300000000002"/>
    <n v="1976.65"/>
    <n v="1818.52"/>
    <n v="1945.82"/>
    <n v="2023.65"/>
    <n v="2229.895"/>
    <n v="13379.369999999999"/>
    <n v="11959.39"/>
    <n v="1419.9799999999996"/>
    <n v="12429.394027"/>
  </r>
  <r>
    <x v="217"/>
    <x v="0"/>
    <x v="2"/>
    <x v="1"/>
    <x v="0"/>
    <x v="1"/>
    <x v="1"/>
    <n v="1"/>
    <n v="3"/>
    <n v="5924.95"/>
    <n v="5924.95"/>
    <n v="5036.21"/>
    <n v="5273.21"/>
    <n v="5332.46"/>
    <n v="6280.45"/>
    <n v="3427.87"/>
    <n v="3462.15"/>
    <n v="3115.94"/>
    <n v="2648.55"/>
    <n v="2939.89"/>
    <n v="2528.31"/>
    <n v="5628.704999999999"/>
    <n v="33772.229999999996"/>
    <n v="18122.710000000003"/>
    <n v="15649.519999999993"/>
    <n v="18834.932503000004"/>
  </r>
  <r>
    <x v="218"/>
    <x v="0"/>
    <x v="2"/>
    <x v="1"/>
    <x v="1"/>
    <x v="4"/>
    <x v="2"/>
    <n v="2"/>
    <n v="3"/>
    <n v="1567.25"/>
    <n v="1567.25"/>
    <n v="1567.25"/>
    <n v="1567.25"/>
    <n v="1582.92"/>
    <n v="1582.92"/>
    <n v="1109.3800000000001"/>
    <n v="931.88"/>
    <n v="829.37"/>
    <n v="837.66"/>
    <n v="846.04"/>
    <n v="854.5"/>
    <n v="1572.4733333333334"/>
    <n v="9434.84"/>
    <n v="5408.83"/>
    <n v="4026.01"/>
    <n v="5621.397019"/>
  </r>
  <r>
    <x v="219"/>
    <x v="3"/>
    <x v="0"/>
    <x v="1"/>
    <x v="0"/>
    <x v="4"/>
    <x v="2"/>
    <n v="1"/>
    <n v="2"/>
    <n v="480"/>
    <n v="393.6"/>
    <n v="470.4"/>
    <n v="412.8"/>
    <n v="384"/>
    <n v="600"/>
    <n v="376.19"/>
    <n v="395"/>
    <n v="462.15"/>
    <n v="402.07"/>
    <n v="353.82"/>
    <n v="350.28"/>
    <n v="456.8"/>
    <n v="2740.8"/>
    <n v="2339.5100000000002"/>
    <n v="401.28999999999996"/>
    <n v="2431.4527430000003"/>
  </r>
  <r>
    <x v="220"/>
    <x v="2"/>
    <x v="3"/>
    <x v="1"/>
    <x v="1"/>
    <x v="4"/>
    <x v="1"/>
    <n v="2"/>
    <n v="4"/>
    <n v="662.5"/>
    <n v="589.63"/>
    <n v="695.63"/>
    <n v="755.25"/>
    <n v="556.5"/>
    <n v="761.88"/>
    <n v="568.35"/>
    <n v="602.45000000000005"/>
    <n v="692.82"/>
    <n v="755.17"/>
    <n v="883.55"/>
    <n v="821.7"/>
    <n v="670.23166666666668"/>
    <n v="4021.3900000000003"/>
    <n v="4324.04"/>
    <n v="-302.64999999999964"/>
    <n v="4493.9747719999996"/>
  </r>
  <r>
    <x v="221"/>
    <x v="3"/>
    <x v="2"/>
    <x v="0"/>
    <x v="1"/>
    <x v="9"/>
    <x v="2"/>
    <n v="1"/>
    <n v="2"/>
    <n v="3448.7849999999999"/>
    <n v="3276.35"/>
    <n v="4035.08"/>
    <n v="3552.25"/>
    <n v="4104.05"/>
    <n v="3724.69"/>
    <n v="3394.23"/>
    <n v="2613.56"/>
    <n v="2665.83"/>
    <n v="2425.91"/>
    <n v="2304.61"/>
    <n v="2650.3"/>
    <n v="3690.2008333333329"/>
    <n v="22141.204999999998"/>
    <n v="16054.439999999999"/>
    <n v="6086.7649999999994"/>
    <n v="16685.379492"/>
  </r>
  <r>
    <x v="222"/>
    <x v="2"/>
    <x v="3"/>
    <x v="1"/>
    <x v="1"/>
    <x v="3"/>
    <x v="2"/>
    <n v="1"/>
    <n v="2"/>
    <n v="1414.0100000000002"/>
    <n v="1583.69"/>
    <n v="1258.47"/>
    <n v="1131.21"/>
    <n v="1131.21"/>
    <n v="1074.6500000000001"/>
    <n v="1084.46"/>
    <n v="1138.68"/>
    <n v="1172.8399999999999"/>
    <n v="1008.64"/>
    <n v="927.95"/>
    <n v="1104.26"/>
    <n v="1265.54"/>
    <n v="7593.24"/>
    <n v="6436.8300000000008"/>
    <n v="1156.4099999999989"/>
    <n v="6689.7974190000004"/>
  </r>
  <r>
    <x v="223"/>
    <x v="0"/>
    <x v="2"/>
    <x v="0"/>
    <x v="0"/>
    <x v="4"/>
    <x v="1"/>
    <n v="3"/>
    <n v="5"/>
    <n v="5924.95"/>
    <n v="5510.2"/>
    <n v="7406.19"/>
    <n v="6991.44"/>
    <n v="5510.2"/>
    <n v="6991.44"/>
    <n v="5799.02"/>
    <n v="6378.92"/>
    <n v="6506.5"/>
    <n v="7742.74"/>
    <n v="8594.44"/>
    <n v="7305.27"/>
    <n v="6389.07"/>
    <n v="38334.42"/>
    <n v="42326.89"/>
    <n v="-3992.4700000000012"/>
    <n v="43990.336776999997"/>
  </r>
  <r>
    <x v="224"/>
    <x v="2"/>
    <x v="3"/>
    <x v="1"/>
    <x v="0"/>
    <x v="0"/>
    <x v="1"/>
    <n v="1"/>
    <n v="3"/>
    <n v="1550.05"/>
    <n v="1689.55"/>
    <n v="1720.56"/>
    <n v="1658.55"/>
    <n v="1286.54"/>
    <n v="1503.55"/>
    <n v="1714.79"/>
    <n v="1457.57"/>
    <n v="1399.27"/>
    <n v="1399.27"/>
    <n v="1595.17"/>
    <n v="1371.85"/>
    <n v="1568.1333333333332"/>
    <n v="9408.7999999999993"/>
    <n v="8937.92"/>
    <n v="470.8799999999992"/>
    <n v="9289.1802559999996"/>
  </r>
  <r>
    <x v="225"/>
    <x v="0"/>
    <x v="0"/>
    <x v="1"/>
    <x v="0"/>
    <x v="2"/>
    <x v="1"/>
    <n v="3"/>
    <n v="5"/>
    <n v="2750.85"/>
    <n v="2778.36"/>
    <n v="2778.36"/>
    <n v="2750.85"/>
    <n v="2778.36"/>
    <n v="2750.85"/>
    <n v="2444.5"/>
    <n v="2004.49"/>
    <n v="1884.22"/>
    <n v="2016.12"/>
    <n v="2197.5700000000002"/>
    <n v="1977.81"/>
    <n v="2764.605"/>
    <n v="16587.63"/>
    <n v="12524.71"/>
    <n v="4062.9200000000019"/>
    <n v="13016.931102999999"/>
  </r>
  <r>
    <x v="226"/>
    <x v="3"/>
    <x v="0"/>
    <x v="1"/>
    <x v="1"/>
    <x v="7"/>
    <x v="1"/>
    <n v="2"/>
    <n v="4"/>
    <n v="1553.8999999999999"/>
    <n v="1631.6"/>
    <n v="1507.28"/>
    <n v="1662.67"/>
    <n v="1507.28"/>
    <n v="1911.3"/>
    <n v="1395.05"/>
    <n v="1116.04"/>
    <n v="959.79"/>
    <n v="1026.98"/>
    <n v="1139.95"/>
    <n v="1094.3499999999999"/>
    <n v="1629.0049999999999"/>
    <n v="9774.0299999999988"/>
    <n v="6732.16"/>
    <n v="3041.869999999999"/>
    <n v="6996.7338879999998"/>
  </r>
  <r>
    <x v="227"/>
    <x v="2"/>
    <x v="3"/>
    <x v="1"/>
    <x v="1"/>
    <x v="8"/>
    <x v="2"/>
    <n v="1"/>
    <n v="2"/>
    <n v="1028.8500000000001"/>
    <n v="802.5"/>
    <n v="781.93"/>
    <n v="833.37"/>
    <n v="1142.02"/>
    <n v="987.7"/>
    <n v="408.6"/>
    <n v="441.29"/>
    <n v="476.59"/>
    <n v="571.91"/>
    <n v="554.75"/>
    <n v="482.63"/>
    <n v="929.39499999999998"/>
    <n v="5576.37"/>
    <n v="2935.77"/>
    <n v="2640.6"/>
    <n v="3051.1457609999998"/>
  </r>
  <r>
    <x v="228"/>
    <x v="3"/>
    <x v="0"/>
    <x v="1"/>
    <x v="1"/>
    <x v="6"/>
    <x v="1"/>
    <n v="3"/>
    <n v="5"/>
    <n v="1908.3500000000001"/>
    <n v="2041.93"/>
    <n v="1984.68"/>
    <n v="1870.18"/>
    <n v="2003.77"/>
    <n v="2366.35"/>
    <n v="599.65"/>
    <n v="497.71"/>
    <n v="532.54999999999995"/>
    <n v="569.83000000000004"/>
    <n v="638.21"/>
    <n v="650.97"/>
    <n v="2029.21"/>
    <n v="12175.26"/>
    <n v="3488.92"/>
    <n v="8686.34"/>
    <n v="3626.0345560000001"/>
  </r>
  <r>
    <x v="229"/>
    <x v="3"/>
    <x v="0"/>
    <x v="1"/>
    <x v="0"/>
    <x v="10"/>
    <x v="1"/>
    <n v="1"/>
    <n v="3"/>
    <n v="937.91"/>
    <n v="815.98"/>
    <n v="1106.73"/>
    <n v="806.6"/>
    <n v="984.81"/>
    <n v="731.57"/>
    <n v="564.78"/>
    <n v="593.02"/>
    <n v="587.09"/>
    <n v="516.64"/>
    <n v="594.14"/>
    <n v="582.26"/>
    <n v="897.26666666666654"/>
    <n v="5383.5999999999995"/>
    <n v="3437.9299999999994"/>
    <n v="1945.67"/>
    <n v="3573.0406489999996"/>
  </r>
  <r>
    <x v="230"/>
    <x v="0"/>
    <x v="2"/>
    <x v="0"/>
    <x v="0"/>
    <x v="4"/>
    <x v="1"/>
    <n v="1"/>
    <n v="3"/>
    <n v="5924.95"/>
    <n v="5036.21"/>
    <n v="6695.19"/>
    <n v="6517.45"/>
    <n v="7228.44"/>
    <n v="5391.7"/>
    <n v="1499.51"/>
    <n v="1319.57"/>
    <n v="1266.79"/>
    <n v="1152.78"/>
    <n v="1106.67"/>
    <n v="1007.07"/>
    <n v="6132.3233333333328"/>
    <n v="36793.939999999995"/>
    <n v="7352.3899999999994"/>
    <n v="29441.549999999996"/>
    <n v="7641.3389269999998"/>
  </r>
  <r>
    <x v="231"/>
    <x v="0"/>
    <x v="2"/>
    <x v="0"/>
    <x v="0"/>
    <x v="3"/>
    <x v="1"/>
    <n v="2"/>
    <n v="4"/>
    <n v="2431.7625000000003"/>
    <n v="2431.7600000000002"/>
    <n v="2456.08"/>
    <n v="2456.08"/>
    <n v="2456.08"/>
    <n v="2456.08"/>
    <n v="5875"/>
    <n v="4465"/>
    <n v="4732.8999999999996"/>
    <n v="5679.48"/>
    <n v="6644.99"/>
    <n v="6578.54"/>
    <n v="2447.9737500000001"/>
    <n v="14687.842500000001"/>
    <n v="33975.909999999996"/>
    <n v="-19288.067499999997"/>
    <n v="35311.163262999995"/>
  </r>
  <r>
    <x v="232"/>
    <x v="3"/>
    <x v="2"/>
    <x v="0"/>
    <x v="0"/>
    <x v="2"/>
    <x v="1"/>
    <n v="1"/>
    <n v="3"/>
    <n v="4164.76"/>
    <n v="4831.12"/>
    <n v="4539.59"/>
    <n v="3290.16"/>
    <n v="4123.1099999999997"/>
    <n v="3831.58"/>
    <n v="2664.95"/>
    <n v="2558.35"/>
    <n v="2686.27"/>
    <n v="2793.72"/>
    <n v="2374.66"/>
    <n v="2802.1"/>
    <n v="4130.0533333333333"/>
    <n v="24780.32"/>
    <n v="15880.05"/>
    <n v="8900.27"/>
    <n v="16504.135964999998"/>
  </r>
  <r>
    <x v="233"/>
    <x v="2"/>
    <x v="3"/>
    <x v="1"/>
    <x v="1"/>
    <x v="5"/>
    <x v="1"/>
    <n v="1"/>
    <n v="3"/>
    <n v="1178.51"/>
    <n v="1308.1500000000001"/>
    <n v="1107.8"/>
    <n v="883.88"/>
    <n v="1414.21"/>
    <n v="1473.14"/>
    <n v="1090.6500000000001"/>
    <n v="1101.56"/>
    <n v="1189.68"/>
    <n v="1046.92"/>
    <n v="1203.96"/>
    <n v="1312.32"/>
    <n v="1227.615"/>
    <n v="7365.6900000000005"/>
    <n v="6945.09"/>
    <n v="420.60000000000036"/>
    <n v="7218.0320369999999"/>
  </r>
  <r>
    <x v="234"/>
    <x v="0"/>
    <x v="1"/>
    <x v="0"/>
    <x v="0"/>
    <x v="2"/>
    <x v="1"/>
    <n v="3"/>
    <n v="5"/>
    <n v="4706.95"/>
    <n v="4377.46"/>
    <n v="4330.3900000000003"/>
    <n v="5789.55"/>
    <n v="5695.41"/>
    <n v="4095.05"/>
    <n v="2549.33"/>
    <n v="2090.4499999999998"/>
    <n v="2174.0700000000002"/>
    <n v="2065.37"/>
    <n v="2313.21"/>
    <n v="2266.9499999999998"/>
    <n v="4832.4683333333332"/>
    <n v="28994.809999999998"/>
    <n v="13459.380000000001"/>
    <n v="15535.429999999997"/>
    <n v="13988.333634000001"/>
  </r>
  <r>
    <x v="235"/>
    <x v="2"/>
    <x v="3"/>
    <x v="0"/>
    <x v="1"/>
    <x v="1"/>
    <x v="2"/>
    <n v="1"/>
    <n v="2"/>
    <n v="1678.0600000000002"/>
    <n v="1996.89"/>
    <n v="2064.0100000000002"/>
    <n v="1879.43"/>
    <n v="2047.23"/>
    <n v="1728.4"/>
    <n v="1323.22"/>
    <n v="1389.38"/>
    <n v="1250.44"/>
    <n v="1187.92"/>
    <n v="1187.92"/>
    <n v="1413.62"/>
    <n v="1899.0033333333333"/>
    <n v="11394.02"/>
    <n v="7752.5000000000009"/>
    <n v="3641.5199999999995"/>
    <n v="8057.1732500000007"/>
  </r>
  <r>
    <x v="236"/>
    <x v="0"/>
    <x v="0"/>
    <x v="0"/>
    <x v="0"/>
    <x v="6"/>
    <x v="0"/>
    <n v="1"/>
    <n v="4"/>
    <n v="2901.45"/>
    <n v="2901.45"/>
    <n v="2901.45"/>
    <n v="2901.45"/>
    <n v="2930.46"/>
    <n v="2930.46"/>
    <n v="1733.03"/>
    <n v="1421.08"/>
    <n v="1591.61"/>
    <n v="1639.36"/>
    <n v="1606.57"/>
    <n v="1606.57"/>
    <n v="2911.1199999999994"/>
    <n v="17466.719999999998"/>
    <n v="9598.2199999999993"/>
    <n v="7868.4999999999982"/>
    <n v="9975.4300459999995"/>
  </r>
  <r>
    <x v="237"/>
    <x v="0"/>
    <x v="0"/>
    <x v="0"/>
    <x v="0"/>
    <x v="0"/>
    <x v="1"/>
    <n v="3"/>
    <n v="5"/>
    <n v="5565.7000000000007"/>
    <n v="6233.58"/>
    <n v="4229.93"/>
    <n v="4842.16"/>
    <n v="4786.5"/>
    <n v="4396.8999999999996"/>
    <n v="3516.07"/>
    <n v="2812.86"/>
    <n v="2925.37"/>
    <n v="2749.85"/>
    <n v="2722.35"/>
    <n v="3239.6"/>
    <n v="5009.128333333334"/>
    <n v="30054.770000000004"/>
    <n v="17966.099999999999"/>
    <n v="12088.670000000006"/>
    <n v="18672.167729999997"/>
  </r>
  <r>
    <x v="238"/>
    <x v="2"/>
    <x v="2"/>
    <x v="0"/>
    <x v="0"/>
    <x v="9"/>
    <x v="2"/>
    <n v="3"/>
    <n v="4"/>
    <n v="4956.7"/>
    <n v="3965.36"/>
    <n v="6096.74"/>
    <n v="4907.13"/>
    <n v="5303.67"/>
    <n v="4907.13"/>
    <n v="2323.84"/>
    <n v="2440.0300000000002"/>
    <n v="2366.83"/>
    <n v="2698.19"/>
    <n v="2806.12"/>
    <n v="3255.1"/>
    <n v="5022.788333333333"/>
    <n v="30136.73"/>
    <n v="15890.110000000002"/>
    <n v="14246.619999999997"/>
    <n v="16514.591323000004"/>
  </r>
  <r>
    <x v="239"/>
    <x v="0"/>
    <x v="2"/>
    <x v="0"/>
    <x v="0"/>
    <x v="6"/>
    <x v="1"/>
    <n v="1"/>
    <n v="3"/>
    <n v="5924.95"/>
    <n v="6813.69"/>
    <n v="6813.69"/>
    <n v="5628.7"/>
    <n v="5806.45"/>
    <n v="7169.19"/>
    <n v="5875"/>
    <n v="4993.75"/>
    <n v="5892.63"/>
    <n v="5598"/>
    <n v="6045.84"/>
    <n v="6227.22"/>
    <n v="6359.4449999999997"/>
    <n v="38156.67"/>
    <n v="34632.44"/>
    <n v="3524.2299999999959"/>
    <n v="35993.494892000002"/>
  </r>
  <r>
    <x v="240"/>
    <x v="0"/>
    <x v="2"/>
    <x v="0"/>
    <x v="1"/>
    <x v="5"/>
    <x v="2"/>
    <n v="1"/>
    <n v="2"/>
    <n v="3849.9"/>
    <n v="3888.4"/>
    <n v="3849.9"/>
    <n v="3849.9"/>
    <n v="3849.9"/>
    <n v="3849.9"/>
    <n v="1339.72"/>
    <n v="1339.72"/>
    <n v="1594.27"/>
    <n v="1833.41"/>
    <n v="1558.4"/>
    <n v="1651.9"/>
    <n v="3856.3166666666671"/>
    <n v="23137.9"/>
    <n v="9317.42"/>
    <n v="13820.480000000001"/>
    <n v="9683.5946060000006"/>
  </r>
  <r>
    <x v="241"/>
    <x v="2"/>
    <x v="3"/>
    <x v="1"/>
    <x v="1"/>
    <x v="6"/>
    <x v="0"/>
    <n v="1"/>
    <n v="4"/>
    <n v="2888.9800000000005"/>
    <n v="2513.41"/>
    <n v="3553.45"/>
    <n v="2715.64"/>
    <n v="2368.96"/>
    <n v="2195.62"/>
    <n v="1375.21"/>
    <n v="1141.42"/>
    <n v="1027.28"/>
    <n v="1068.3699999999999"/>
    <n v="1111.0999999999999"/>
    <n v="1266.6500000000001"/>
    <n v="2706.0099999999998"/>
    <n v="16236.059999999998"/>
    <n v="6990.0299999999988"/>
    <n v="9246.0299999999988"/>
    <n v="7264.738178999999"/>
  </r>
  <r>
    <x v="242"/>
    <x v="2"/>
    <x v="0"/>
    <x v="1"/>
    <x v="1"/>
    <x v="0"/>
    <x v="2"/>
    <n v="1"/>
    <n v="2"/>
    <n v="455.96"/>
    <n v="433.16"/>
    <n v="497"/>
    <n v="419.48"/>
    <n v="373.89"/>
    <n v="360.21"/>
    <n v="186.38"/>
    <n v="186.38"/>
    <n v="178.92"/>
    <n v="161.03"/>
    <n v="157.81"/>
    <n v="164.12"/>
    <n v="423.2833333333333"/>
    <n v="2539.6999999999998"/>
    <n v="1034.6399999999999"/>
    <n v="1505.06"/>
    <n v="1075.301352"/>
  </r>
  <r>
    <x v="243"/>
    <x v="3"/>
    <x v="0"/>
    <x v="1"/>
    <x v="0"/>
    <x v="4"/>
    <x v="1"/>
    <n v="1"/>
    <n v="3"/>
    <n v="2631"/>
    <n v="2078.4899999999998"/>
    <n v="2709.93"/>
    <n v="2183.73"/>
    <n v="2367.9"/>
    <n v="2552.0700000000002"/>
    <n v="2225.08"/>
    <n v="1824.57"/>
    <n v="2171.2399999999998"/>
    <n v="1954.12"/>
    <n v="2169.0700000000002"/>
    <n v="2342.6"/>
    <n v="2420.52"/>
    <n v="14523.119999999999"/>
    <n v="12686.68"/>
    <n v="1836.4399999999987"/>
    <n v="13185.266524000001"/>
  </r>
  <r>
    <x v="244"/>
    <x v="3"/>
    <x v="0"/>
    <x v="0"/>
    <x v="1"/>
    <x v="10"/>
    <x v="1"/>
    <n v="2"/>
    <n v="4"/>
    <n v="4525.6499999999996"/>
    <n v="4299.37"/>
    <n v="4118.34"/>
    <n v="4344.62"/>
    <n v="5249.75"/>
    <n v="5113.9799999999996"/>
    <n v="1815"/>
    <n v="1960.2"/>
    <n v="1666.17"/>
    <n v="1616.18"/>
    <n v="1729.31"/>
    <n v="2075.17"/>
    <n v="4608.6183333333329"/>
    <n v="27651.71"/>
    <n v="10862.03"/>
    <n v="16789.68"/>
    <n v="11288.907779000001"/>
  </r>
  <r>
    <x v="245"/>
    <x v="0"/>
    <x v="1"/>
    <x v="0"/>
    <x v="0"/>
    <x v="3"/>
    <x v="1"/>
    <n v="3"/>
    <n v="5"/>
    <n v="5924.95"/>
    <n v="5984.2"/>
    <n v="7287.69"/>
    <n v="5924.95"/>
    <n v="5747.2"/>
    <n v="4443.71"/>
    <n v="3561.74"/>
    <n v="3063.1"/>
    <n v="3001.84"/>
    <n v="2971.82"/>
    <n v="3031.26"/>
    <n v="3516.26"/>
    <n v="5885.4500000000007"/>
    <n v="35312.700000000004"/>
    <n v="19146.02"/>
    <n v="16166.680000000004"/>
    <n v="19898.458586000001"/>
  </r>
  <r>
    <x v="246"/>
    <x v="0"/>
    <x v="1"/>
    <x v="0"/>
    <x v="0"/>
    <x v="3"/>
    <x v="1"/>
    <n v="1"/>
    <n v="3"/>
    <n v="2886.375"/>
    <n v="2886.38"/>
    <n v="2886.38"/>
    <n v="2886.38"/>
    <n v="2915.24"/>
    <n v="2886.38"/>
    <n v="3305.26"/>
    <n v="2809.47"/>
    <n v="3034.23"/>
    <n v="2609.44"/>
    <n v="2766.01"/>
    <n v="2434.09"/>
    <n v="2891.1891666666666"/>
    <n v="17347.134999999998"/>
    <n v="16958.5"/>
    <n v="388.6349999999984"/>
    <n v="17624.96905"/>
  </r>
  <r>
    <x v="247"/>
    <x v="0"/>
    <x v="1"/>
    <x v="0"/>
    <x v="0"/>
    <x v="8"/>
    <x v="1"/>
    <n v="1"/>
    <n v="3"/>
    <n v="5924.95"/>
    <n v="6576.69"/>
    <n v="6161.95"/>
    <n v="5687.95"/>
    <n v="4502.96"/>
    <n v="5806.45"/>
    <n v="5875"/>
    <n v="4758.75"/>
    <n v="4806.34"/>
    <n v="5383.1"/>
    <n v="6298.23"/>
    <n v="6550.16"/>
    <n v="5776.8249999999998"/>
    <n v="34660.949999999997"/>
    <n v="33671.58"/>
    <n v="989.36999999999534"/>
    <n v="34994.873094000002"/>
  </r>
  <r>
    <x v="248"/>
    <x v="2"/>
    <x v="3"/>
    <x v="0"/>
    <x v="1"/>
    <x v="10"/>
    <x v="2"/>
    <n v="1"/>
    <n v="2"/>
    <n v="743.76"/>
    <n v="855.32"/>
    <n v="647.07000000000005"/>
    <n v="654.51"/>
    <n v="617.32000000000005"/>
    <n v="877.64"/>
    <n v="862.08"/>
    <n v="879.32"/>
    <n v="914.49"/>
    <n v="1088.24"/>
    <n v="968.53"/>
    <n v="987.9"/>
    <n v="732.60333333333335"/>
    <n v="4395.62"/>
    <n v="5700.5599999999995"/>
    <n v="-1304.9399999999996"/>
    <n v="5924.5920079999996"/>
  </r>
  <r>
    <x v="249"/>
    <x v="2"/>
    <x v="0"/>
    <x v="1"/>
    <x v="1"/>
    <x v="9"/>
    <x v="0"/>
    <n v="3"/>
    <n v="6"/>
    <n v="2992.5"/>
    <n v="2902.73"/>
    <n v="2513.6999999999998"/>
    <n v="3650.85"/>
    <n v="3411.45"/>
    <n v="3052.35"/>
    <n v="5616.07"/>
    <n v="5279.11"/>
    <n v="4962.3599999999997"/>
    <n v="5061.6099999999997"/>
    <n v="5669"/>
    <n v="6179.21"/>
    <n v="3087.2633333333329"/>
    <n v="18523.579999999998"/>
    <n v="32767.360000000001"/>
    <n v="-14243.780000000002"/>
    <n v="34055.117248000002"/>
  </r>
  <r>
    <x v="250"/>
    <x v="3"/>
    <x v="0"/>
    <x v="0"/>
    <x v="0"/>
    <x v="9"/>
    <x v="1"/>
    <n v="1"/>
    <n v="3"/>
    <n v="3798.82"/>
    <n v="4026.75"/>
    <n v="2887.1"/>
    <n v="4026.75"/>
    <n v="4558.58"/>
    <n v="4406.63"/>
    <n v="2358.52"/>
    <n v="2099.08"/>
    <n v="1826.2"/>
    <n v="1661.84"/>
    <n v="1545.51"/>
    <n v="1375.5"/>
    <n v="3950.771666666667"/>
    <n v="23704.63"/>
    <n v="10866.65"/>
    <n v="12837.980000000001"/>
    <n v="11293.709344999999"/>
  </r>
  <r>
    <x v="251"/>
    <x v="0"/>
    <x v="1"/>
    <x v="0"/>
    <x v="0"/>
    <x v="7"/>
    <x v="1"/>
    <n v="2"/>
    <n v="4"/>
    <n v="2999.6499999999996"/>
    <n v="2999.65"/>
    <n v="3029.65"/>
    <n v="3029.65"/>
    <n v="2999.65"/>
    <n v="3029.65"/>
    <n v="3588.36"/>
    <n v="2834.8"/>
    <n v="2636.36"/>
    <n v="2425.4499999999998"/>
    <n v="2110.14"/>
    <n v="2025.73"/>
    <n v="3014.6499999999996"/>
    <n v="18087.899999999998"/>
    <n v="15620.84"/>
    <n v="2467.0599999999977"/>
    <n v="16234.739012"/>
  </r>
  <r>
    <x v="252"/>
    <x v="2"/>
    <x v="3"/>
    <x v="0"/>
    <x v="0"/>
    <x v="3"/>
    <x v="1"/>
    <n v="1"/>
    <n v="3"/>
    <n v="3641.5699999999997"/>
    <n v="3095.33"/>
    <n v="3423.08"/>
    <n v="2767.59"/>
    <n v="3568.74"/>
    <n v="4114.97"/>
    <n v="4516.22"/>
    <n v="3793.62"/>
    <n v="4476.47"/>
    <n v="4476.47"/>
    <n v="4655.53"/>
    <n v="4469.3100000000004"/>
    <n v="3435.2133333333331"/>
    <n v="20611.28"/>
    <n v="26387.620000000003"/>
    <n v="-5776.3400000000038"/>
    <n v="27424.653466000003"/>
  </r>
  <r>
    <x v="253"/>
    <x v="2"/>
    <x v="3"/>
    <x v="0"/>
    <x v="0"/>
    <x v="6"/>
    <x v="1"/>
    <n v="1"/>
    <n v="3"/>
    <n v="1888.9725000000001"/>
    <n v="1473.4"/>
    <n v="2191.21"/>
    <n v="2172.3200000000002"/>
    <n v="1737.85"/>
    <n v="1832.3"/>
    <n v="1107.0899999999999"/>
    <n v="1073.8800000000001"/>
    <n v="955.75"/>
    <n v="898.41"/>
    <n v="916.38"/>
    <n v="962.2"/>
    <n v="1882.6754166666667"/>
    <n v="11296.0525"/>
    <n v="5913.71"/>
    <n v="5382.3424999999997"/>
    <n v="6146.1188030000003"/>
  </r>
  <r>
    <x v="254"/>
    <x v="0"/>
    <x v="2"/>
    <x v="0"/>
    <x v="0"/>
    <x v="10"/>
    <x v="1"/>
    <n v="1"/>
    <n v="3"/>
    <n v="5924.95"/>
    <n v="5984.2"/>
    <n v="7050.69"/>
    <n v="4621.46"/>
    <n v="4739.96"/>
    <n v="6280.45"/>
    <n v="2775.68"/>
    <n v="2609.14"/>
    <n v="3104.88"/>
    <n v="3135.93"/>
    <n v="2979.13"/>
    <n v="2562.0500000000002"/>
    <n v="5766.9516666666668"/>
    <n v="34601.71"/>
    <n v="17166.810000000001"/>
    <n v="17434.899999999998"/>
    <n v="17841.465633"/>
  </r>
  <r>
    <x v="255"/>
    <x v="3"/>
    <x v="0"/>
    <x v="0"/>
    <x v="1"/>
    <x v="6"/>
    <x v="1"/>
    <n v="1"/>
    <n v="3"/>
    <n v="1558.1999999999998"/>
    <n v="1542.62"/>
    <n v="1324.47"/>
    <n v="1527.04"/>
    <n v="1667.27"/>
    <n v="1355.63"/>
    <n v="1366.69"/>
    <n v="1503.36"/>
    <n v="1623.63"/>
    <n v="1802.23"/>
    <n v="1784.21"/>
    <n v="1695"/>
    <n v="1495.8716666666667"/>
    <n v="8975.23"/>
    <n v="9775.119999999999"/>
    <n v="-799.88999999999942"/>
    <n v="10159.282216"/>
  </r>
  <r>
    <x v="256"/>
    <x v="0"/>
    <x v="2"/>
    <x v="0"/>
    <x v="0"/>
    <x v="4"/>
    <x v="2"/>
    <n v="1"/>
    <n v="2"/>
    <n v="5924.95"/>
    <n v="5332.46"/>
    <n v="4976.96"/>
    <n v="5154.71"/>
    <n v="4562.21"/>
    <n v="4858.46"/>
    <n v="2293.6999999999998"/>
    <n v="2316.64"/>
    <n v="2617.8000000000002"/>
    <n v="3115.18"/>
    <n v="2897.12"/>
    <n v="2520.4899999999998"/>
    <n v="5134.958333333333"/>
    <n v="30809.749999999996"/>
    <n v="15760.929999999998"/>
    <n v="15048.819999999998"/>
    <n v="16380.334548999999"/>
  </r>
  <r>
    <x v="257"/>
    <x v="0"/>
    <x v="0"/>
    <x v="0"/>
    <x v="0"/>
    <x v="8"/>
    <x v="1"/>
    <n v="2"/>
    <n v="4"/>
    <n v="3492.5"/>
    <n v="3527.43"/>
    <n v="3527.43"/>
    <n v="3492.5"/>
    <n v="3527.43"/>
    <n v="3527.43"/>
    <n v="1909.14"/>
    <n v="2080.96"/>
    <n v="1956.1"/>
    <n v="1662.69"/>
    <n v="1928.72"/>
    <n v="2295.1799999999998"/>
    <n v="3515.7866666666669"/>
    <n v="21094.720000000001"/>
    <n v="11832.79"/>
    <n v="9261.93"/>
    <n v="12297.818647"/>
  </r>
  <r>
    <x v="258"/>
    <x v="0"/>
    <x v="2"/>
    <x v="0"/>
    <x v="0"/>
    <x v="3"/>
    <x v="0"/>
    <n v="2"/>
    <n v="5"/>
    <n v="5924.95"/>
    <n v="6635.94"/>
    <n v="5510.2"/>
    <n v="7228.44"/>
    <n v="5332.46"/>
    <n v="5332.46"/>
    <n v="5875"/>
    <n v="5875"/>
    <n v="6345"/>
    <n v="6725.7"/>
    <n v="6120.39"/>
    <n v="6671.23"/>
    <n v="5994.0749999999998"/>
    <n v="35964.449999999997"/>
    <n v="37612.32"/>
    <n v="-1647.8700000000026"/>
    <n v="39090.484175999998"/>
  </r>
  <r>
    <x v="259"/>
    <x v="0"/>
    <x v="1"/>
    <x v="0"/>
    <x v="0"/>
    <x v="2"/>
    <x v="1"/>
    <n v="1"/>
    <n v="3"/>
    <n v="2713.25"/>
    <n v="2740.38"/>
    <n v="2740.38"/>
    <n v="2740.38"/>
    <n v="2713.25"/>
    <n v="2713.25"/>
    <n v="951.97"/>
    <n v="904.37"/>
    <n v="822.98"/>
    <n v="971.12"/>
    <n v="932.28"/>
    <n v="792.44"/>
    <n v="2726.8150000000001"/>
    <n v="16360.89"/>
    <n v="5375.16"/>
    <n v="10985.73"/>
    <n v="5586.4037879999996"/>
  </r>
  <r>
    <x v="260"/>
    <x v="2"/>
    <x v="3"/>
    <x v="0"/>
    <x v="1"/>
    <x v="3"/>
    <x v="2"/>
    <n v="1"/>
    <n v="2"/>
    <n v="827.23500000000001"/>
    <n v="835.51"/>
    <n v="794.15"/>
    <n v="1017.5"/>
    <n v="810.69"/>
    <n v="670.06"/>
    <n v="679.01"/>
    <n v="522.84"/>
    <n v="470.56"/>
    <n v="508.2"/>
    <n v="508.2"/>
    <n v="462.46"/>
    <n v="825.85750000000007"/>
    <n v="4955.1450000000004"/>
    <n v="3151.2699999999995"/>
    <n v="1803.8750000000009"/>
    <n v="3275.1149109999997"/>
  </r>
  <r>
    <x v="261"/>
    <x v="2"/>
    <x v="3"/>
    <x v="0"/>
    <x v="0"/>
    <x v="6"/>
    <x v="1"/>
    <n v="1"/>
    <n v="3"/>
    <n v="3692.1"/>
    <n v="3913.63"/>
    <n v="3249.05"/>
    <n v="3322.89"/>
    <n v="3359.81"/>
    <n v="3950.55"/>
    <n v="1808.53"/>
    <n v="1989.38"/>
    <n v="2287.79"/>
    <n v="2676.71"/>
    <n v="2516.11"/>
    <n v="2390.3000000000002"/>
    <n v="3581.3383333333331"/>
    <n v="21488.03"/>
    <n v="13668.82"/>
    <n v="7819.2099999999991"/>
    <n v="14206.004626"/>
  </r>
  <r>
    <x v="262"/>
    <x v="2"/>
    <x v="3"/>
    <x v="0"/>
    <x v="1"/>
    <x v="9"/>
    <x v="2"/>
    <n v="1"/>
    <n v="2"/>
    <n v="5126.5875000000005"/>
    <n v="5434.18"/>
    <n v="5536.71"/>
    <n v="4665.1899999999996"/>
    <n v="6408.23"/>
    <n v="4972.79"/>
    <n v="4008.84"/>
    <n v="3808.4"/>
    <n v="3389.48"/>
    <n v="3558.95"/>
    <n v="3914.85"/>
    <n v="4462.93"/>
    <n v="5357.28125"/>
    <n v="32143.6875"/>
    <n v="23143.449999999997"/>
    <n v="9000.2375000000029"/>
    <n v="24052.987584999995"/>
  </r>
  <r>
    <x v="263"/>
    <x v="3"/>
    <x v="1"/>
    <x v="1"/>
    <x v="0"/>
    <x v="4"/>
    <x v="1"/>
    <n v="2"/>
    <n v="4"/>
    <n v="787.25"/>
    <n v="944.7"/>
    <n v="684.91"/>
    <n v="708.53"/>
    <n v="614.05999999999995"/>
    <n v="708.53"/>
    <n v="2460.06"/>
    <n v="1845.05"/>
    <n v="1881.95"/>
    <n v="1674.94"/>
    <n v="1423.7"/>
    <n v="1594.54"/>
    <n v="741.33"/>
    <n v="4447.9800000000005"/>
    <n v="10880.240000000002"/>
    <n v="-6432.2600000000011"/>
    <n v="11307.833432000001"/>
  </r>
  <r>
    <x v="264"/>
    <x v="0"/>
    <x v="2"/>
    <x v="0"/>
    <x v="0"/>
    <x v="5"/>
    <x v="1"/>
    <n v="3"/>
    <n v="5"/>
    <n v="3985.1"/>
    <n v="3985.1"/>
    <n v="3985.1"/>
    <n v="3985.1"/>
    <n v="4024.95"/>
    <n v="3985.1"/>
    <n v="4218.67"/>
    <n v="4134.3"/>
    <n v="4134.3"/>
    <n v="4671.76"/>
    <n v="4111.1499999999996"/>
    <n v="3782.26"/>
    <n v="3991.7416666666663"/>
    <n v="23950.449999999997"/>
    <n v="25052.440000000002"/>
    <n v="-1101.9900000000052"/>
    <n v="26037.000892000004"/>
  </r>
  <r>
    <x v="265"/>
    <x v="2"/>
    <x v="2"/>
    <x v="0"/>
    <x v="0"/>
    <x v="1"/>
    <x v="1"/>
    <n v="1"/>
    <n v="3"/>
    <n v="2028.4"/>
    <n v="1825.56"/>
    <n v="2129.8200000000002"/>
    <n v="2129.8200000000002"/>
    <n v="2312.38"/>
    <n v="1906.7"/>
    <n v="4154.3999999999996"/>
    <n v="3572.78"/>
    <n v="3394.14"/>
    <n v="3428.08"/>
    <n v="3942.29"/>
    <n v="3626.91"/>
    <n v="2055.4466666666667"/>
    <n v="12332.68"/>
    <n v="22118.6"/>
    <n v="-9785.9199999999983"/>
    <n v="22987.860979999998"/>
  </r>
  <r>
    <x v="266"/>
    <x v="0"/>
    <x v="2"/>
    <x v="0"/>
    <x v="0"/>
    <x v="5"/>
    <x v="1"/>
    <n v="1"/>
    <n v="3"/>
    <n v="5924.95"/>
    <n v="4739.96"/>
    <n v="6635.94"/>
    <n v="5569.45"/>
    <n v="6991.44"/>
    <n v="4562.21"/>
    <n v="5687.54"/>
    <n v="5346.29"/>
    <n v="5239.3599999999997"/>
    <n v="5553.72"/>
    <n v="6220.17"/>
    <n v="6282.37"/>
    <n v="5737.3249999999998"/>
    <n v="34423.949999999997"/>
    <n v="34329.450000000004"/>
    <n v="94.499999999992724"/>
    <n v="35678.597385000001"/>
  </r>
  <r>
    <x v="267"/>
    <x v="0"/>
    <x v="2"/>
    <x v="0"/>
    <x v="0"/>
    <x v="9"/>
    <x v="1"/>
    <n v="3"/>
    <n v="5"/>
    <n v="5141.9000000000005"/>
    <n v="5399"/>
    <n v="5450.41"/>
    <n v="4422.03"/>
    <n v="5553.25"/>
    <n v="4884.8100000000004"/>
    <n v="4758.3999999999996"/>
    <n v="3663.97"/>
    <n v="3590.69"/>
    <n v="3231.62"/>
    <n v="3102.36"/>
    <n v="2730.08"/>
    <n v="5141.9000000000005"/>
    <n v="30851.4"/>
    <n v="21077.120000000003"/>
    <n v="9774.2799999999988"/>
    <n v="21905.450816000004"/>
  </r>
  <r>
    <x v="268"/>
    <x v="0"/>
    <x v="2"/>
    <x v="0"/>
    <x v="0"/>
    <x v="5"/>
    <x v="0"/>
    <n v="1"/>
    <n v="4"/>
    <n v="5326.8499999999995"/>
    <n v="6179.15"/>
    <n v="4847.43"/>
    <n v="6338.95"/>
    <n v="4527.82"/>
    <n v="4048.41"/>
    <n v="2782.58"/>
    <n v="2448.67"/>
    <n v="2277.2600000000002"/>
    <n v="2322.81"/>
    <n v="1997.62"/>
    <n v="2337.2199999999998"/>
    <n v="5211.4350000000004"/>
    <n v="31268.61"/>
    <n v="14166.159999999998"/>
    <n v="17102.450000000004"/>
    <n v="14722.890087999998"/>
  </r>
  <r>
    <x v="269"/>
    <x v="2"/>
    <x v="3"/>
    <x v="0"/>
    <x v="0"/>
    <x v="8"/>
    <x v="1"/>
    <n v="1"/>
    <n v="3"/>
    <n v="2759.95"/>
    <n v="2097.56"/>
    <n v="2345.96"/>
    <n v="2456.36"/>
    <n v="2870.35"/>
    <n v="2373.56"/>
    <n v="2575.25"/>
    <n v="2343.48"/>
    <n v="2273.1799999999998"/>
    <n v="2523.23"/>
    <n v="2952.18"/>
    <n v="2597.92"/>
    <n v="2483.9566666666665"/>
    <n v="14903.74"/>
    <n v="15265.24"/>
    <n v="-361.5"/>
    <n v="15865.163931999999"/>
  </r>
  <r>
    <x v="270"/>
    <x v="2"/>
    <x v="3"/>
    <x v="1"/>
    <x v="1"/>
    <x v="1"/>
    <x v="1"/>
    <n v="1"/>
    <n v="3"/>
    <n v="1270"/>
    <n v="1143"/>
    <n v="1346.2"/>
    <n v="1206.5"/>
    <n v="1219.2"/>
    <n v="1104.9000000000001"/>
    <n v="1568.8"/>
    <n v="1286.42"/>
    <n v="1453.65"/>
    <n v="1322.82"/>
    <n v="1283.1400000000001"/>
    <n v="1514.11"/>
    <n v="1214.9666666666665"/>
    <n v="7289.7999999999993"/>
    <n v="8428.94"/>
    <n v="-1139.1400000000012"/>
    <n v="8760.1973420000013"/>
  </r>
  <r>
    <x v="271"/>
    <x v="0"/>
    <x v="1"/>
    <x v="0"/>
    <x v="1"/>
    <x v="7"/>
    <x v="2"/>
    <n v="1"/>
    <n v="2"/>
    <n v="1596.45"/>
    <n v="1612.41"/>
    <n v="1596.45"/>
    <n v="1612.41"/>
    <n v="1612.41"/>
    <n v="1612.41"/>
    <n v="494.73"/>
    <n v="450.2"/>
    <n v="481.71"/>
    <n v="467.26"/>
    <n v="425.21"/>
    <n v="429.46"/>
    <n v="1607.0900000000001"/>
    <n v="9642.5400000000009"/>
    <n v="2748.57"/>
    <n v="6893.9700000000012"/>
    <n v="2856.5888010000003"/>
  </r>
  <r>
    <x v="272"/>
    <x v="2"/>
    <x v="3"/>
    <x v="1"/>
    <x v="0"/>
    <x v="6"/>
    <x v="2"/>
    <n v="1"/>
    <n v="2"/>
    <n v="626.36"/>
    <n v="739.1"/>
    <n v="732.84"/>
    <n v="682.73"/>
    <n v="757.9"/>
    <n v="676.47"/>
    <n v="311.7"/>
    <n v="271.18"/>
    <n v="257.62"/>
    <n v="234.43"/>
    <n v="220.36"/>
    <n v="213.75"/>
    <n v="702.56666666666672"/>
    <n v="4215.4000000000005"/>
    <n v="1509.04"/>
    <n v="2706.3600000000006"/>
    <n v="1568.345272"/>
  </r>
  <r>
    <x v="273"/>
    <x v="2"/>
    <x v="3"/>
    <x v="0"/>
    <x v="0"/>
    <x v="10"/>
    <x v="1"/>
    <n v="1"/>
    <n v="3"/>
    <n v="3407.6"/>
    <n v="3305.37"/>
    <n v="3169.07"/>
    <n v="2726.08"/>
    <n v="2828.31"/>
    <n v="2964.61"/>
    <n v="1032.9100000000001"/>
    <n v="857.32"/>
    <n v="900.19"/>
    <n v="765.16"/>
    <n v="703.95"/>
    <n v="654.66999999999996"/>
    <n v="3066.8399999999997"/>
    <n v="18401.039999999997"/>
    <n v="4914.2"/>
    <n v="13486.839999999997"/>
    <n v="5107.3280599999998"/>
  </r>
  <r>
    <x v="274"/>
    <x v="0"/>
    <x v="1"/>
    <x v="1"/>
    <x v="0"/>
    <x v="6"/>
    <x v="1"/>
    <n v="1"/>
    <n v="3"/>
    <n v="1424.25"/>
    <n v="1424.25"/>
    <n v="1438.49"/>
    <n v="1424.25"/>
    <n v="1438.49"/>
    <n v="1424.25"/>
    <n v="1548.27"/>
    <n v="1346.99"/>
    <n v="1144.94"/>
    <n v="1190.74"/>
    <n v="1428.89"/>
    <n v="1628.93"/>
    <n v="1428.9966666666667"/>
    <n v="8573.98"/>
    <n v="8288.76"/>
    <n v="285.21999999999935"/>
    <n v="8614.5082679999996"/>
  </r>
  <r>
    <x v="275"/>
    <x v="0"/>
    <x v="1"/>
    <x v="0"/>
    <x v="1"/>
    <x v="7"/>
    <x v="2"/>
    <n v="1"/>
    <n v="2"/>
    <n v="1906.25"/>
    <n v="1906.25"/>
    <n v="1906.25"/>
    <n v="1906.25"/>
    <n v="1925.31"/>
    <n v="1925.31"/>
    <n v="1543.51"/>
    <n v="1250.24"/>
    <n v="1187.73"/>
    <n v="1306.5"/>
    <n v="1502.48"/>
    <n v="1517.5"/>
    <n v="1912.6033333333332"/>
    <n v="11475.619999999999"/>
    <n v="8307.9599999999991"/>
    <n v="3167.66"/>
    <n v="8634.4628279999997"/>
  </r>
  <r>
    <x v="276"/>
    <x v="2"/>
    <x v="3"/>
    <x v="0"/>
    <x v="1"/>
    <x v="5"/>
    <x v="2"/>
    <n v="1"/>
    <n v="2"/>
    <n v="824.67499999999995"/>
    <n v="857.66"/>
    <n v="651.49"/>
    <n v="907.14"/>
    <n v="816.43"/>
    <n v="841.17"/>
    <n v="920.77"/>
    <n v="801.07"/>
    <n v="704.94"/>
    <n v="817.73"/>
    <n v="956.74"/>
    <n v="880.2"/>
    <n v="816.4274999999999"/>
    <n v="4898.5649999999996"/>
    <n v="5081.45"/>
    <n v="-182.88500000000022"/>
    <n v="5281.1509850000002"/>
  </r>
  <r>
    <x v="277"/>
    <x v="2"/>
    <x v="3"/>
    <x v="0"/>
    <x v="0"/>
    <x v="3"/>
    <x v="1"/>
    <n v="1"/>
    <n v="3"/>
    <n v="2428.92"/>
    <n v="2380.34"/>
    <n v="3036.15"/>
    <n v="2088.87"/>
    <n v="2817.55"/>
    <n v="3011.86"/>
    <n v="2877.39"/>
    <n v="2963.71"/>
    <n v="2904.44"/>
    <n v="2846.35"/>
    <n v="3187.91"/>
    <n v="2901"/>
    <n v="2627.2816666666663"/>
    <n v="15763.689999999999"/>
    <n v="17680.800000000003"/>
    <n v="-1917.1100000000042"/>
    <n v="18375.655440000002"/>
  </r>
  <r>
    <x v="278"/>
    <x v="3"/>
    <x v="0"/>
    <x v="0"/>
    <x v="1"/>
    <x v="5"/>
    <x v="2"/>
    <n v="3"/>
    <n v="4"/>
    <n v="993.40000000000009"/>
    <n v="1023.2"/>
    <n v="1033.1400000000001"/>
    <n v="1142.4100000000001"/>
    <n v="923.86"/>
    <n v="1241.75"/>
    <n v="1817.59"/>
    <n v="1617.66"/>
    <n v="1908.84"/>
    <n v="1698.87"/>
    <n v="1478.02"/>
    <n v="1315.44"/>
    <n v="1059.6266666666668"/>
    <n v="6357.76"/>
    <n v="9836.42"/>
    <n v="-3478.66"/>
    <n v="10222.991306"/>
  </r>
  <r>
    <x v="279"/>
    <x v="0"/>
    <x v="2"/>
    <x v="0"/>
    <x v="0"/>
    <x v="9"/>
    <x v="3"/>
    <n v="1"/>
    <n v="5"/>
    <n v="4024.5"/>
    <n v="3420.83"/>
    <n v="3702.54"/>
    <n v="5030.63"/>
    <n v="4668.42"/>
    <n v="3984.26"/>
    <n v="2934.5"/>
    <n v="3051.88"/>
    <n v="2960.32"/>
    <n v="3108.34"/>
    <n v="3667.84"/>
    <n v="3154.34"/>
    <n v="4138.53"/>
    <n v="24831.18"/>
    <n v="18877.22"/>
    <n v="5953.9599999999991"/>
    <n v="19619.094746000002"/>
  </r>
  <r>
    <x v="280"/>
    <x v="0"/>
    <x v="2"/>
    <x v="0"/>
    <x v="0"/>
    <x v="0"/>
    <x v="1"/>
    <n v="3"/>
    <n v="5"/>
    <n v="5924.95"/>
    <n v="5747.2"/>
    <n v="5391.7"/>
    <n v="6517.45"/>
    <n v="6576.69"/>
    <n v="6576.69"/>
    <n v="5875"/>
    <n v="6051.25"/>
    <n v="5809.2"/>
    <n v="5518.74"/>
    <n v="4690.93"/>
    <n v="5160.0200000000004"/>
    <n v="6122.4466666666667"/>
    <n v="36734.68"/>
    <n v="33105.14"/>
    <n v="3629.5400000000009"/>
    <n v="34406.172001999999"/>
  </r>
  <r>
    <x v="281"/>
    <x v="0"/>
    <x v="2"/>
    <x v="1"/>
    <x v="0"/>
    <x v="4"/>
    <x v="1"/>
    <n v="1"/>
    <n v="3"/>
    <n v="1443"/>
    <n v="1457.43"/>
    <n v="1457.43"/>
    <n v="1443"/>
    <n v="1457.43"/>
    <n v="1457.43"/>
    <n v="2808.7"/>
    <n v="2162.6999999999998"/>
    <n v="2508.73"/>
    <n v="2182.6"/>
    <n v="1877.04"/>
    <n v="1989.66"/>
    <n v="1452.6200000000001"/>
    <n v="8715.7200000000012"/>
    <n v="13529.43"/>
    <n v="-4813.7099999999991"/>
    <n v="14061.136598999999"/>
  </r>
  <r>
    <x v="282"/>
    <x v="2"/>
    <x v="4"/>
    <x v="0"/>
    <x v="0"/>
    <x v="9"/>
    <x v="2"/>
    <n v="1"/>
    <n v="2"/>
    <n v="1482.9375"/>
    <n v="1809.18"/>
    <n v="1453.28"/>
    <n v="1764.7"/>
    <n v="1275.33"/>
    <n v="1453.28"/>
    <n v="3220.08"/>
    <n v="2640.47"/>
    <n v="2561.2600000000002"/>
    <n v="2638.1"/>
    <n v="2295.15"/>
    <n v="2731.23"/>
    <n v="1539.7845833333333"/>
    <n v="9238.7075000000004"/>
    <n v="16086.289999999999"/>
    <n v="-6847.5824999999986"/>
    <n v="16718.481196999997"/>
  </r>
  <r>
    <x v="283"/>
    <x v="3"/>
    <x v="1"/>
    <x v="1"/>
    <x v="1"/>
    <x v="5"/>
    <x v="2"/>
    <n v="2"/>
    <n v="3"/>
    <n v="1536.25"/>
    <n v="1290.45"/>
    <n v="1659.15"/>
    <n v="1904.95"/>
    <n v="1889.59"/>
    <n v="1582.34"/>
    <n v="1148.29"/>
    <n v="1228.67"/>
    <n v="1056.6600000000001"/>
    <n v="1067.23"/>
    <n v="1163.28"/>
    <n v="1361.04"/>
    <n v="1643.7883333333332"/>
    <n v="9862.73"/>
    <n v="7025.17"/>
    <n v="2837.5599999999995"/>
    <n v="7301.2591810000004"/>
  </r>
  <r>
    <x v="284"/>
    <x v="2"/>
    <x v="3"/>
    <x v="0"/>
    <x v="1"/>
    <x v="1"/>
    <x v="2"/>
    <n v="1"/>
    <n v="2"/>
    <n v="2019.21"/>
    <n v="1776.9"/>
    <n v="2140.36"/>
    <n v="2281.71"/>
    <n v="1534.6"/>
    <n v="1978.83"/>
    <n v="1027.43"/>
    <n v="821.94"/>
    <n v="715.09"/>
    <n v="722.24"/>
    <n v="816.13"/>
    <n v="734.52"/>
    <n v="1955.2683333333334"/>
    <n v="11731.61"/>
    <n v="4837.3500000000004"/>
    <n v="6894.26"/>
    <n v="5027.4578550000006"/>
  </r>
  <r>
    <x v="285"/>
    <x v="0"/>
    <x v="2"/>
    <x v="0"/>
    <x v="0"/>
    <x v="0"/>
    <x v="2"/>
    <n v="1"/>
    <n v="2"/>
    <n v="4272.25"/>
    <n v="3930.47"/>
    <n v="4272.25"/>
    <n v="5126.7"/>
    <n v="5340.31"/>
    <n v="3674.14"/>
    <n v="1799.84"/>
    <n v="1529.86"/>
    <n v="1453.37"/>
    <n v="1424.3"/>
    <n v="1224.9000000000001"/>
    <n v="1077.9100000000001"/>
    <n v="4436.0199999999995"/>
    <n v="26616.12"/>
    <n v="8510.18"/>
    <n v="18105.939999999999"/>
    <n v="8844.6300740000006"/>
  </r>
  <r>
    <x v="286"/>
    <x v="0"/>
    <x v="0"/>
    <x v="0"/>
    <x v="1"/>
    <x v="10"/>
    <x v="1"/>
    <n v="1"/>
    <n v="3"/>
    <n v="3781.7200000000003"/>
    <n v="3781.72"/>
    <n v="3781.72"/>
    <n v="3819.54"/>
    <n v="3819.54"/>
    <n v="3819.54"/>
    <n v="1759.32"/>
    <n v="1337.08"/>
    <n v="1551.01"/>
    <n v="1582.03"/>
    <n v="1866.8"/>
    <n v="2128.15"/>
    <n v="3800.6300000000006"/>
    <n v="22803.780000000002"/>
    <n v="10224.39"/>
    <n v="12579.390000000003"/>
    <n v="10626.208526999999"/>
  </r>
  <r>
    <x v="287"/>
    <x v="0"/>
    <x v="2"/>
    <x v="0"/>
    <x v="0"/>
    <x v="6"/>
    <x v="1"/>
    <n v="1"/>
    <n v="3"/>
    <n v="4388.6499999999996"/>
    <n v="4739.74"/>
    <n v="4037.56"/>
    <n v="4432.54"/>
    <n v="4476.42"/>
    <n v="3774.24"/>
    <n v="3506.31"/>
    <n v="2629.73"/>
    <n v="2708.62"/>
    <n v="2979.48"/>
    <n v="2770.92"/>
    <n v="3048.01"/>
    <n v="4308.1916666666657"/>
    <n v="25849.149999999994"/>
    <n v="17643.07"/>
    <n v="8206.0799999999945"/>
    <n v="18336.442651000001"/>
  </r>
  <r>
    <x v="288"/>
    <x v="2"/>
    <x v="3"/>
    <x v="1"/>
    <x v="0"/>
    <x v="6"/>
    <x v="1"/>
    <n v="1"/>
    <n v="3"/>
    <n v="1133.0500000000002"/>
    <n v="1110.3900000000001"/>
    <n v="1076.4000000000001"/>
    <n v="1404.98"/>
    <n v="929.1"/>
    <n v="1404.98"/>
    <n v="3675.53"/>
    <n v="3197.71"/>
    <n v="3293.64"/>
    <n v="2898.4"/>
    <n v="3391.13"/>
    <n v="2950.28"/>
    <n v="1176.4833333333336"/>
    <n v="7058.9000000000015"/>
    <n v="19406.689999999999"/>
    <n v="-12347.789999999997"/>
    <n v="20169.372916999997"/>
  </r>
  <r>
    <x v="289"/>
    <x v="2"/>
    <x v="4"/>
    <x v="1"/>
    <x v="1"/>
    <x v="7"/>
    <x v="2"/>
    <n v="2"/>
    <n v="3"/>
    <n v="852.84999999999991"/>
    <n v="946.66"/>
    <n v="784.62"/>
    <n v="716.39"/>
    <n v="869.91"/>
    <n v="895.49"/>
    <n v="688"/>
    <n v="701.76"/>
    <n v="807.02"/>
    <n v="936.14"/>
    <n v="1076.56"/>
    <n v="1001.2"/>
    <n v="844.31999999999982"/>
    <n v="5065.9199999999992"/>
    <n v="5210.6799999999994"/>
    <n v="-144.76000000000022"/>
    <n v="5415.4597239999994"/>
  </r>
  <r>
    <x v="290"/>
    <x v="2"/>
    <x v="3"/>
    <x v="1"/>
    <x v="0"/>
    <x v="2"/>
    <x v="1"/>
    <n v="1"/>
    <n v="3"/>
    <n v="2007.15"/>
    <n v="1826.51"/>
    <n v="2207.87"/>
    <n v="2007.15"/>
    <n v="2167.7199999999998"/>
    <n v="1525.43"/>
    <n v="932.85"/>
    <n v="914.19"/>
    <n v="996.47"/>
    <n v="926.72"/>
    <n v="1056.46"/>
    <n v="1162.1099999999999"/>
    <n v="1956.9716666666666"/>
    <n v="11741.83"/>
    <n v="5988.8"/>
    <n v="5753.03"/>
    <n v="6224.1598400000003"/>
  </r>
  <r>
    <x v="291"/>
    <x v="0"/>
    <x v="0"/>
    <x v="0"/>
    <x v="1"/>
    <x v="5"/>
    <x v="2"/>
    <n v="3"/>
    <n v="4"/>
    <n v="3090.5"/>
    <n v="3121.41"/>
    <n v="3090.5"/>
    <n v="3090.5"/>
    <n v="3121.41"/>
    <n v="3121.41"/>
    <n v="1420.49"/>
    <n v="1107.98"/>
    <n v="1285.26"/>
    <n v="1426.64"/>
    <n v="1483.71"/>
    <n v="1706.27"/>
    <n v="3105.9549999999999"/>
    <n v="18635.73"/>
    <n v="8430.35"/>
    <n v="10205.379999999999"/>
    <n v="8761.6627550000012"/>
  </r>
  <r>
    <x v="292"/>
    <x v="2"/>
    <x v="3"/>
    <x v="0"/>
    <x v="0"/>
    <x v="1"/>
    <x v="1"/>
    <n v="1"/>
    <n v="3"/>
    <n v="2544.37"/>
    <n v="3078.69"/>
    <n v="2442.6"/>
    <n v="2111.83"/>
    <n v="2111.83"/>
    <n v="3129.58"/>
    <n v="2885.33"/>
    <n v="2567.94"/>
    <n v="2336.83"/>
    <n v="2406.9299999999998"/>
    <n v="2479.14"/>
    <n v="2132.06"/>
    <n v="2569.8166666666666"/>
    <n v="15418.9"/>
    <n v="14808.23"/>
    <n v="610.67000000000007"/>
    <n v="15390.193438999999"/>
  </r>
  <r>
    <x v="293"/>
    <x v="0"/>
    <x v="2"/>
    <x v="0"/>
    <x v="0"/>
    <x v="6"/>
    <x v="1"/>
    <n v="1"/>
    <n v="3"/>
    <n v="5206.5"/>
    <n v="6299.87"/>
    <n v="4009.01"/>
    <n v="5466.83"/>
    <n v="4842.05"/>
    <n v="6195.74"/>
    <n v="2387.5100000000002"/>
    <n v="2005.51"/>
    <n v="2346.4499999999998"/>
    <n v="2534.17"/>
    <n v="2610.1999999999998"/>
    <n v="2558"/>
    <n v="5336.666666666667"/>
    <n v="32020"/>
    <n v="14441.84"/>
    <n v="17578.16"/>
    <n v="15009.404312000001"/>
  </r>
  <r>
    <x v="294"/>
    <x v="0"/>
    <x v="2"/>
    <x v="1"/>
    <x v="1"/>
    <x v="1"/>
    <x v="1"/>
    <n v="1"/>
    <n v="3"/>
    <n v="3370.65"/>
    <n v="3370.65"/>
    <n v="3404.36"/>
    <n v="3404.36"/>
    <n v="3370.65"/>
    <n v="3370.65"/>
    <n v="1779.22"/>
    <n v="1547.92"/>
    <n v="1656.27"/>
    <n v="1855.02"/>
    <n v="1984.87"/>
    <n v="2322.3000000000002"/>
    <n v="3381.8866666666672"/>
    <n v="20291.320000000003"/>
    <n v="11145.599999999999"/>
    <n v="9145.7200000000048"/>
    <n v="11583.622079999999"/>
  </r>
  <r>
    <x v="295"/>
    <x v="0"/>
    <x v="2"/>
    <x v="0"/>
    <x v="0"/>
    <x v="3"/>
    <x v="0"/>
    <n v="2"/>
    <n v="5"/>
    <n v="5924.95"/>
    <n v="6872.94"/>
    <n v="5095.46"/>
    <n v="6339.7"/>
    <n v="6221.2"/>
    <n v="4680.71"/>
    <n v="5875"/>
    <n v="5757.5"/>
    <n v="5009.03"/>
    <n v="5610.11"/>
    <n v="4824.6899999999996"/>
    <n v="5741.38"/>
    <n v="5855.8266666666668"/>
    <n v="35134.959999999999"/>
    <n v="32817.71"/>
    <n v="2317.25"/>
    <n v="34107.446002999997"/>
  </r>
  <r>
    <x v="296"/>
    <x v="0"/>
    <x v="2"/>
    <x v="0"/>
    <x v="1"/>
    <x v="5"/>
    <x v="1"/>
    <n v="2"/>
    <n v="4"/>
    <n v="4661.1499999999996"/>
    <n v="3589.09"/>
    <n v="5639.99"/>
    <n v="5639.99"/>
    <n v="4987.43"/>
    <n v="3728.92"/>
    <n v="2702.73"/>
    <n v="2216.2399999999998"/>
    <n v="2304.89"/>
    <n v="2189.65"/>
    <n v="2364.8200000000002"/>
    <n v="2624.95"/>
    <n v="4707.7616666666663"/>
    <n v="28246.57"/>
    <n v="14403.279999999999"/>
    <n v="13843.29"/>
    <n v="14969.328903999998"/>
  </r>
  <r>
    <x v="297"/>
    <x v="3"/>
    <x v="0"/>
    <x v="1"/>
    <x v="0"/>
    <x v="3"/>
    <x v="2"/>
    <n v="1"/>
    <n v="2"/>
    <n v="333.75"/>
    <n v="287.02999999999997"/>
    <n v="290.36"/>
    <n v="310.39"/>
    <n v="390.49"/>
    <n v="300.38"/>
    <n v="547.53"/>
    <n v="591.33000000000004"/>
    <n v="638.64"/>
    <n v="632.25"/>
    <n v="556.38"/>
    <n v="617.58000000000004"/>
    <n v="318.73333333333335"/>
    <n v="1912.4"/>
    <n v="3583.71"/>
    <n v="-1671.31"/>
    <n v="3724.5498029999999"/>
  </r>
  <r>
    <x v="298"/>
    <x v="2"/>
    <x v="3"/>
    <x v="0"/>
    <x v="1"/>
    <x v="6"/>
    <x v="2"/>
    <n v="1"/>
    <n v="2"/>
    <n v="856.08500000000004"/>
    <n v="941.69"/>
    <n v="1061.55"/>
    <n v="958.82"/>
    <n v="659.19"/>
    <n v="727.67"/>
    <n v="1258.3399999999999"/>
    <n v="1359.01"/>
    <n v="1291.06"/>
    <n v="1471.81"/>
    <n v="1427.66"/>
    <n v="1299.17"/>
    <n v="867.50083333333339"/>
    <n v="5205.0050000000001"/>
    <n v="8107.0499999999993"/>
    <n v="-2902.0449999999992"/>
    <n v="8425.6570649999994"/>
  </r>
  <r>
    <x v="299"/>
    <x v="3"/>
    <x v="2"/>
    <x v="0"/>
    <x v="1"/>
    <x v="3"/>
    <x v="1"/>
    <n v="3"/>
    <n v="5"/>
    <n v="3149.2599999999998"/>
    <n v="3842.1"/>
    <n v="3779.11"/>
    <n v="3779.11"/>
    <n v="3149.26"/>
    <n v="3779.11"/>
    <n v="1686.5"/>
    <n v="1585.31"/>
    <n v="1854.81"/>
    <n v="2077.39"/>
    <n v="2035.84"/>
    <n v="2137.63"/>
    <n v="3579.6583333333333"/>
    <n v="21477.95"/>
    <n v="11377.48"/>
    <n v="10100.470000000001"/>
    <n v="11824.614964"/>
  </r>
  <r>
    <x v="300"/>
    <x v="0"/>
    <x v="0"/>
    <x v="0"/>
    <x v="0"/>
    <x v="1"/>
    <x v="1"/>
    <n v="3"/>
    <n v="5"/>
    <n v="4184.1000000000004"/>
    <n v="4351.46"/>
    <n v="5230.13"/>
    <n v="3807.53"/>
    <n v="3974.9"/>
    <n v="4560.67"/>
    <n v="1966.92"/>
    <n v="1652.21"/>
    <n v="1850.48"/>
    <n v="1998.52"/>
    <n v="1738.71"/>
    <n v="1617"/>
    <n v="4351.4650000000001"/>
    <n v="26108.79"/>
    <n v="10823.84"/>
    <n v="15284.95"/>
    <n v="11249.216912"/>
  </r>
  <r>
    <x v="301"/>
    <x v="3"/>
    <x v="4"/>
    <x v="1"/>
    <x v="0"/>
    <x v="4"/>
    <x v="1"/>
    <n v="3"/>
    <n v="5"/>
    <n v="1780.1"/>
    <n v="1655.49"/>
    <n v="2153.92"/>
    <n v="1388.48"/>
    <n v="1708.9"/>
    <n v="1815.7"/>
    <n v="1264.78"/>
    <n v="1125.6500000000001"/>
    <n v="1317.01"/>
    <n v="1501.39"/>
    <n v="1756.63"/>
    <n v="1721.5"/>
    <n v="1750.4316666666666"/>
    <n v="10502.59"/>
    <n v="8686.9600000000009"/>
    <n v="1815.6299999999992"/>
    <n v="9028.3575280000005"/>
  </r>
  <r>
    <x v="302"/>
    <x v="0"/>
    <x v="1"/>
    <x v="0"/>
    <x v="1"/>
    <x v="6"/>
    <x v="1"/>
    <n v="1"/>
    <n v="3"/>
    <n v="2936.75"/>
    <n v="2966.12"/>
    <n v="2936.75"/>
    <n v="2936.75"/>
    <n v="2936.75"/>
    <n v="2936.75"/>
    <n v="1099.8699999999999"/>
    <n v="1165.8599999999999"/>
    <n v="1084.25"/>
    <n v="1008.35"/>
    <n v="1189.8499999999999"/>
    <n v="1142.26"/>
    <n v="2941.645"/>
    <n v="17649.87"/>
    <n v="6690.4400000000005"/>
    <n v="10959.429999999998"/>
    <n v="6953.3742920000004"/>
  </r>
  <r>
    <x v="303"/>
    <x v="0"/>
    <x v="2"/>
    <x v="1"/>
    <x v="0"/>
    <x v="4"/>
    <x v="1"/>
    <n v="3"/>
    <n v="5"/>
    <n v="5924.95"/>
    <n v="5332.46"/>
    <n v="5510.2"/>
    <n v="7169.19"/>
    <n v="6872.94"/>
    <n v="6576.69"/>
    <n v="2320.27"/>
    <n v="1856.22"/>
    <n v="1930.47"/>
    <n v="1988.38"/>
    <n v="2226.9899999999998"/>
    <n v="2650.12"/>
    <n v="6231.0716666666667"/>
    <n v="37386.43"/>
    <n v="12972.45"/>
    <n v="24413.98"/>
    <n v="13482.267285"/>
  </r>
  <r>
    <x v="304"/>
    <x v="2"/>
    <x v="3"/>
    <x v="1"/>
    <x v="0"/>
    <x v="0"/>
    <x v="1"/>
    <n v="1"/>
    <n v="3"/>
    <n v="1729.82"/>
    <n v="2162.2800000000002"/>
    <n v="1902.8"/>
    <n v="1470.35"/>
    <n v="1660.63"/>
    <n v="1539.54"/>
    <n v="1137.8399999999999"/>
    <n v="944.41"/>
    <n v="1038.8499999999999"/>
    <n v="934.97"/>
    <n v="1000.42"/>
    <n v="850.36"/>
    <n v="1744.2366666666669"/>
    <n v="10465.420000000002"/>
    <n v="5906.8499999999995"/>
    <n v="4558.5700000000024"/>
    <n v="6138.9892049999999"/>
  </r>
  <r>
    <x v="305"/>
    <x v="0"/>
    <x v="2"/>
    <x v="1"/>
    <x v="1"/>
    <x v="6"/>
    <x v="0"/>
    <n v="1"/>
    <n v="4"/>
    <n v="5924.95"/>
    <n v="6102.7"/>
    <n v="4502.96"/>
    <n v="6458.2"/>
    <n v="6280.45"/>
    <n v="6754.44"/>
    <n v="2974.44"/>
    <n v="3182.65"/>
    <n v="3055.34"/>
    <n v="3574.75"/>
    <n v="3896.48"/>
    <n v="3818.55"/>
    <n v="6003.9500000000007"/>
    <n v="36023.700000000004"/>
    <n v="20502.21"/>
    <n v="15521.490000000005"/>
    <n v="21307.946852999998"/>
  </r>
  <r>
    <x v="306"/>
    <x v="2"/>
    <x v="3"/>
    <x v="0"/>
    <x v="1"/>
    <x v="4"/>
    <x v="1"/>
    <n v="1"/>
    <n v="3"/>
    <n v="1279.81"/>
    <n v="1049.44"/>
    <n v="1254.21"/>
    <n v="1394.99"/>
    <n v="1036.6500000000001"/>
    <n v="1561.37"/>
    <n v="1814.82"/>
    <n v="1488.15"/>
    <n v="1636.97"/>
    <n v="1440.53"/>
    <n v="1224.45"/>
    <n v="1089.76"/>
    <n v="1262.7450000000001"/>
    <n v="7576.47"/>
    <n v="8694.68"/>
    <n v="-1118.21"/>
    <n v="9036.380924000001"/>
  </r>
  <r>
    <x v="307"/>
    <x v="2"/>
    <x v="3"/>
    <x v="0"/>
    <x v="1"/>
    <x v="10"/>
    <x v="2"/>
    <n v="1"/>
    <n v="2"/>
    <n v="821.74750000000006"/>
    <n v="945.01"/>
    <n v="912.14"/>
    <n v="1010.75"/>
    <n v="706.7"/>
    <n v="920.36"/>
    <n v="524.28"/>
    <n v="414.18"/>
    <n v="385.19"/>
    <n v="327.41000000000003"/>
    <n v="356.88"/>
    <n v="371.16"/>
    <n v="886.11791666666659"/>
    <n v="5316.7074999999995"/>
    <n v="2379.1"/>
    <n v="2937.6074999999996"/>
    <n v="2472.59863"/>
  </r>
  <r>
    <x v="308"/>
    <x v="0"/>
    <x v="2"/>
    <x v="0"/>
    <x v="0"/>
    <x v="10"/>
    <x v="2"/>
    <n v="1"/>
    <n v="2"/>
    <n v="5924.95"/>
    <n v="5036.21"/>
    <n v="5213.96"/>
    <n v="6872.94"/>
    <n v="5865.7"/>
    <n v="7228.44"/>
    <n v="1980.83"/>
    <n v="1842.17"/>
    <n v="1786.9"/>
    <n v="1786.9"/>
    <n v="1608.21"/>
    <n v="1366.98"/>
    <n v="6023.7"/>
    <n v="36142.199999999997"/>
    <n v="10371.989999999998"/>
    <n v="25770.21"/>
    <n v="10779.609206999998"/>
  </r>
  <r>
    <x v="309"/>
    <x v="2"/>
    <x v="3"/>
    <x v="0"/>
    <x v="0"/>
    <x v="7"/>
    <x v="1"/>
    <n v="1"/>
    <n v="3"/>
    <n v="1662.7199999999998"/>
    <n v="1712.6"/>
    <n v="1928.76"/>
    <n v="1496.45"/>
    <n v="1296.92"/>
    <n v="1479.82"/>
    <n v="992.16"/>
    <n v="1091.3800000000001"/>
    <n v="1113.21"/>
    <n v="1068.68"/>
    <n v="1175.55"/>
    <n v="1304.8599999999999"/>
    <n v="1596.2116666666668"/>
    <n v="9577.27"/>
    <n v="6745.84"/>
    <n v="2831.4300000000003"/>
    <n v="7010.9515120000005"/>
  </r>
  <r>
    <x v="310"/>
    <x v="3"/>
    <x v="0"/>
    <x v="1"/>
    <x v="1"/>
    <x v="1"/>
    <x v="1"/>
    <n v="2"/>
    <n v="4"/>
    <n v="1630.6"/>
    <n v="1386.01"/>
    <n v="1646.91"/>
    <n v="1826.27"/>
    <n v="2005.64"/>
    <n v="1386.01"/>
    <n v="1532.49"/>
    <n v="1287.29"/>
    <n v="1287.29"/>
    <n v="1145.69"/>
    <n v="1271.72"/>
    <n v="1424.33"/>
    <n v="1646.9066666666665"/>
    <n v="9881.4399999999987"/>
    <n v="7948.81"/>
    <n v="1932.6299999999983"/>
    <n v="8261.198233000001"/>
  </r>
  <r>
    <x v="311"/>
    <x v="0"/>
    <x v="1"/>
    <x v="0"/>
    <x v="0"/>
    <x v="10"/>
    <x v="2"/>
    <n v="1"/>
    <n v="2"/>
    <n v="1177.2"/>
    <n v="1188.97"/>
    <n v="1177.2"/>
    <n v="1188.97"/>
    <n v="1177.2"/>
    <n v="1188.97"/>
    <n v="495.04"/>
    <n v="544.54"/>
    <n v="500.98"/>
    <n v="465.91"/>
    <n v="479.89"/>
    <n v="407.91"/>
    <n v="1183.085"/>
    <n v="7098.51"/>
    <n v="2894.27"/>
    <n v="4204.24"/>
    <n v="3008.014811"/>
  </r>
  <r>
    <x v="312"/>
    <x v="2"/>
    <x v="3"/>
    <x v="0"/>
    <x v="1"/>
    <x v="1"/>
    <x v="1"/>
    <n v="1"/>
    <n v="3"/>
    <n v="3479.1575000000003"/>
    <n v="4035.82"/>
    <n v="4279.3599999999997"/>
    <n v="4314.16"/>
    <n v="3548.74"/>
    <n v="3026.87"/>
    <n v="1121.1500000000001"/>
    <n v="930.55"/>
    <n v="911.94"/>
    <n v="1057.8499999999999"/>
    <n v="952.07"/>
    <n v="1132.96"/>
    <n v="3780.6845833333336"/>
    <n v="22684.107500000002"/>
    <n v="6106.5199999999995"/>
    <n v="16577.587500000001"/>
    <n v="6346.5062359999993"/>
  </r>
  <r>
    <x v="313"/>
    <x v="2"/>
    <x v="3"/>
    <x v="0"/>
    <x v="0"/>
    <x v="0"/>
    <x v="2"/>
    <n v="1"/>
    <n v="2"/>
    <n v="2961.7349999999997"/>
    <n v="2517.4699999999998"/>
    <n v="3317.14"/>
    <n v="2547.09"/>
    <n v="2991.35"/>
    <n v="2458.2399999999998"/>
    <n v="1414.95"/>
    <n v="1160.26"/>
    <n v="1102.25"/>
    <n v="1179.4100000000001"/>
    <n v="1061.47"/>
    <n v="987.17"/>
    <n v="2798.8375000000001"/>
    <n v="16793.025000000001"/>
    <n v="6905.51"/>
    <n v="9887.5150000000012"/>
    <n v="7176.8965429999998"/>
  </r>
  <r>
    <x v="314"/>
    <x v="2"/>
    <x v="3"/>
    <x v="0"/>
    <x v="0"/>
    <x v="9"/>
    <x v="1"/>
    <n v="1"/>
    <n v="3"/>
    <n v="3604.8"/>
    <n v="4397.8599999999997"/>
    <n v="3496.66"/>
    <n v="4506"/>
    <n v="4109.47"/>
    <n v="3136.18"/>
    <n v="3361.58"/>
    <n v="2588.42"/>
    <n v="2277.81"/>
    <n v="2050.0300000000002"/>
    <n v="1845.03"/>
    <n v="1863.48"/>
    <n v="3875.1616666666669"/>
    <n v="23250.97"/>
    <n v="13986.35"/>
    <n v="9264.6200000000008"/>
    <n v="14536.013555000001"/>
  </r>
  <r>
    <x v="315"/>
    <x v="0"/>
    <x v="2"/>
    <x v="1"/>
    <x v="0"/>
    <x v="4"/>
    <x v="1"/>
    <n v="1"/>
    <n v="3"/>
    <n v="5129.625"/>
    <n v="3847.22"/>
    <n v="6360.74"/>
    <n v="4667.96"/>
    <n v="6206.85"/>
    <n v="6258.14"/>
    <n v="4274.72"/>
    <n v="4103.7299999999996"/>
    <n v="4637.21"/>
    <n v="4637.21"/>
    <n v="5471.91"/>
    <n v="5581.35"/>
    <n v="5411.7558333333327"/>
    <n v="32470.534999999996"/>
    <n v="28706.129999999997"/>
    <n v="3764.4049999999988"/>
    <n v="29834.280908999997"/>
  </r>
  <r>
    <x v="316"/>
    <x v="2"/>
    <x v="0"/>
    <x v="1"/>
    <x v="0"/>
    <x v="9"/>
    <x v="2"/>
    <n v="1"/>
    <n v="2"/>
    <n v="739.46"/>
    <n v="591.57000000000005"/>
    <n v="606.36"/>
    <n v="776.43"/>
    <n v="687.7"/>
    <n v="909.54"/>
    <n v="1379.08"/>
    <n v="1337.71"/>
    <n v="1605.25"/>
    <n v="1653.41"/>
    <n v="1868.35"/>
    <n v="1793.62"/>
    <n v="718.5100000000001"/>
    <n v="4311.0600000000004"/>
    <n v="9637.4199999999983"/>
    <n v="-5326.3599999999979"/>
    <n v="10016.170605999998"/>
  </r>
  <r>
    <x v="317"/>
    <x v="2"/>
    <x v="3"/>
    <x v="0"/>
    <x v="1"/>
    <x v="10"/>
    <x v="2"/>
    <n v="1"/>
    <n v="2"/>
    <n v="1915.4099999999999"/>
    <n v="1953.72"/>
    <n v="1723.87"/>
    <n v="1513.17"/>
    <n v="2202.7199999999998"/>
    <n v="2106.9499999999998"/>
    <n v="1859.73"/>
    <n v="1710.95"/>
    <n v="1864.94"/>
    <n v="2219.2800000000002"/>
    <n v="2574.36"/>
    <n v="2780.31"/>
    <n v="1902.64"/>
    <n v="11415.84"/>
    <n v="13009.570000000002"/>
    <n v="-1593.7300000000014"/>
    <n v="13520.846101000001"/>
  </r>
  <r>
    <x v="318"/>
    <x v="1"/>
    <x v="2"/>
    <x v="0"/>
    <x v="1"/>
    <x v="6"/>
    <x v="2"/>
    <n v="1"/>
    <n v="2"/>
    <n v="1523.15"/>
    <n v="1782.09"/>
    <n v="1690.7"/>
    <n v="1218.52"/>
    <n v="1660.23"/>
    <n v="1629.77"/>
    <n v="1357.54"/>
    <n v="1086.03"/>
    <n v="1205.49"/>
    <n v="1277.82"/>
    <n v="1367.27"/>
    <n v="1203.2"/>
    <n v="1584.0766666666666"/>
    <n v="9504.4599999999991"/>
    <n v="7497.3499999999995"/>
    <n v="2007.1099999999997"/>
    <n v="7791.9958549999992"/>
  </r>
  <r>
    <x v="319"/>
    <x v="0"/>
    <x v="0"/>
    <x v="0"/>
    <x v="0"/>
    <x v="3"/>
    <x v="0"/>
    <n v="3"/>
    <n v="6"/>
    <n v="5924.95"/>
    <n v="5213.96"/>
    <n v="5095.46"/>
    <n v="6221.2"/>
    <n v="6043.45"/>
    <n v="6339.7"/>
    <n v="4836.87"/>
    <n v="4595.03"/>
    <n v="4916.68"/>
    <n v="5359.18"/>
    <n v="4930.45"/>
    <n v="5423.5"/>
    <n v="5806.4533333333338"/>
    <n v="34838.720000000001"/>
    <n v="30061.710000000003"/>
    <n v="4777.0099999999984"/>
    <n v="31243.135203000002"/>
  </r>
  <r>
    <x v="320"/>
    <x v="0"/>
    <x v="1"/>
    <x v="0"/>
    <x v="1"/>
    <x v="6"/>
    <x v="0"/>
    <n v="1"/>
    <n v="4"/>
    <n v="5924.95"/>
    <n v="6576.69"/>
    <n v="4739.96"/>
    <n v="6398.95"/>
    <n v="5687.95"/>
    <n v="5687.95"/>
    <n v="2944.31"/>
    <n v="2738.21"/>
    <n v="3121.56"/>
    <n v="3371.28"/>
    <n v="3337.57"/>
    <n v="3704.7"/>
    <n v="5836.0749999999998"/>
    <n v="35016.449999999997"/>
    <n v="19217.63"/>
    <n v="15798.819999999996"/>
    <n v="19972.882859000001"/>
  </r>
  <r>
    <x v="321"/>
    <x v="2"/>
    <x v="3"/>
    <x v="0"/>
    <x v="1"/>
    <x v="6"/>
    <x v="2"/>
    <n v="1"/>
    <n v="2"/>
    <n v="1791.96"/>
    <n v="1612.76"/>
    <n v="1899.48"/>
    <n v="1774.04"/>
    <n v="2168.27"/>
    <n v="1487.33"/>
    <n v="1376.52"/>
    <n v="1307.69"/>
    <n v="1503.84"/>
    <n v="1609.11"/>
    <n v="1786.11"/>
    <n v="1893.28"/>
    <n v="1788.9733333333334"/>
    <n v="10733.84"/>
    <n v="9476.5499999999993"/>
    <n v="1257.2900000000009"/>
    <n v="9848.9784149999996"/>
  </r>
  <r>
    <x v="322"/>
    <x v="0"/>
    <x v="2"/>
    <x v="0"/>
    <x v="0"/>
    <x v="9"/>
    <x v="1"/>
    <n v="2"/>
    <n v="4"/>
    <n v="3951.7128205128201"/>
    <n v="3991.23"/>
    <n v="3951.71"/>
    <n v="3951.71"/>
    <n v="3951.71"/>
    <n v="3991.23"/>
    <n v="2837.31"/>
    <n v="2326.59"/>
    <n v="2024.13"/>
    <n v="1943.16"/>
    <n v="1884.87"/>
    <n v="1903.72"/>
    <n v="3964.8838034188029"/>
    <n v="23789.302820512818"/>
    <n v="12919.78"/>
    <n v="10869.522820512817"/>
    <n v="13427.527354"/>
  </r>
  <r>
    <x v="323"/>
    <x v="2"/>
    <x v="3"/>
    <x v="1"/>
    <x v="0"/>
    <x v="3"/>
    <x v="1"/>
    <n v="1"/>
    <n v="3"/>
    <n v="1505.47"/>
    <n v="1866.78"/>
    <n v="1535.58"/>
    <n v="1234.49"/>
    <n v="1475.36"/>
    <n v="1324.81"/>
    <n v="1284.56"/>
    <n v="1233.18"/>
    <n v="1048.2"/>
    <n v="1090.1300000000001"/>
    <n v="1297.25"/>
    <n v="1530.76"/>
    <n v="1490.415"/>
    <n v="8942.49"/>
    <n v="7484.08"/>
    <n v="1458.4099999999999"/>
    <n v="7778.2043439999998"/>
  </r>
  <r>
    <x v="324"/>
    <x v="2"/>
    <x v="3"/>
    <x v="0"/>
    <x v="0"/>
    <x v="5"/>
    <x v="0"/>
    <n v="1"/>
    <n v="4"/>
    <n v="2864.01"/>
    <n v="3436.81"/>
    <n v="2548.9699999999998"/>
    <n v="2377.13"/>
    <n v="2176.65"/>
    <n v="2778.09"/>
    <n v="2092.39"/>
    <n v="2029.62"/>
    <n v="1867.25"/>
    <n v="2222.0300000000002"/>
    <n v="2666.44"/>
    <n v="2826.43"/>
    <n v="2696.9433333333332"/>
    <n v="16181.659999999998"/>
    <n v="13704.160000000002"/>
    <n v="2477.4999999999964"/>
    <n v="14242.733488000002"/>
  </r>
  <r>
    <x v="325"/>
    <x v="2"/>
    <x v="3"/>
    <x v="0"/>
    <x v="0"/>
    <x v="10"/>
    <x v="1"/>
    <n v="1"/>
    <n v="3"/>
    <n v="1195.3700000000001"/>
    <n v="1374.68"/>
    <n v="1422.49"/>
    <n v="1243.18"/>
    <n v="1386.63"/>
    <n v="1004.11"/>
    <n v="1272.75"/>
    <n v="1043.6600000000001"/>
    <n v="1106.28"/>
    <n v="1073.0899999999999"/>
    <n v="1201.8599999999999"/>
    <n v="1418.19"/>
    <n v="1271.0766666666666"/>
    <n v="7626.46"/>
    <n v="7115.83"/>
    <n v="510.63000000000011"/>
    <n v="7395.4821190000002"/>
  </r>
  <r>
    <x v="326"/>
    <x v="0"/>
    <x v="0"/>
    <x v="0"/>
    <x v="0"/>
    <x v="0"/>
    <x v="1"/>
    <n v="2"/>
    <n v="4"/>
    <n v="2028.5374999999999"/>
    <n v="2048.8200000000002"/>
    <n v="2048.8200000000002"/>
    <n v="2028.54"/>
    <n v="2028.54"/>
    <n v="2048.8200000000002"/>
    <n v="2418.9899999999998"/>
    <n v="2056.14"/>
    <n v="1994.46"/>
    <n v="2014.4"/>
    <n v="1974.11"/>
    <n v="2092.56"/>
    <n v="2038.6795833333333"/>
    <n v="12232.077499999999"/>
    <n v="12550.66"/>
    <n v="-318.58250000000044"/>
    <n v="13043.900938000001"/>
  </r>
  <r>
    <x v="327"/>
    <x v="3"/>
    <x v="1"/>
    <x v="0"/>
    <x v="1"/>
    <x v="5"/>
    <x v="2"/>
    <n v="1"/>
    <n v="2"/>
    <n v="4002.6499999999996"/>
    <n v="3442.28"/>
    <n v="5003.3100000000004"/>
    <n v="4923.26"/>
    <n v="3522.33"/>
    <n v="3402.25"/>
    <n v="4502.45"/>
    <n v="3692.01"/>
    <n v="3987.37"/>
    <n v="3748.13"/>
    <n v="4272.87"/>
    <n v="3888.31"/>
    <n v="4049.3466666666668"/>
    <n v="24296.080000000002"/>
    <n v="24091.14"/>
    <n v="204.94000000000233"/>
    <n v="25037.921802000001"/>
  </r>
  <r>
    <x v="328"/>
    <x v="2"/>
    <x v="4"/>
    <x v="1"/>
    <x v="0"/>
    <x v="8"/>
    <x v="2"/>
    <n v="1"/>
    <n v="2"/>
    <n v="250"/>
    <n v="257.5"/>
    <n v="210"/>
    <n v="282.5"/>
    <n v="207.5"/>
    <n v="250"/>
    <n v="575.08000000000004"/>
    <n v="592.33000000000004"/>
    <n v="539.02"/>
    <n v="549.79999999999995"/>
    <n v="632.27"/>
    <n v="739.76"/>
    <n v="242.91666666666666"/>
    <n v="1457.5"/>
    <n v="3628.26"/>
    <n v="-2170.7600000000002"/>
    <n v="3770.8506180000004"/>
  </r>
  <r>
    <x v="329"/>
    <x v="0"/>
    <x v="2"/>
    <x v="1"/>
    <x v="1"/>
    <x v="4"/>
    <x v="2"/>
    <n v="1"/>
    <n v="2"/>
    <n v="4387.25"/>
    <n v="3290.44"/>
    <n v="3948.53"/>
    <n v="4475"/>
    <n v="5484.06"/>
    <n v="4650.49"/>
    <n v="1465.55"/>
    <n v="1216.4100000000001"/>
    <n v="1082.5999999999999"/>
    <n v="1266.6400000000001"/>
    <n v="1405.97"/>
    <n v="1195.07"/>
    <n v="4372.628333333334"/>
    <n v="26235.770000000004"/>
    <n v="7632.24"/>
    <n v="18603.530000000006"/>
    <n v="7932.1870319999998"/>
  </r>
  <r>
    <x v="330"/>
    <x v="2"/>
    <x v="3"/>
    <x v="0"/>
    <x v="0"/>
    <x v="2"/>
    <x v="2"/>
    <n v="1"/>
    <n v="2"/>
    <n v="1637.5350000000001"/>
    <n v="1703.04"/>
    <n v="1915.92"/>
    <n v="1784.91"/>
    <n v="1408.28"/>
    <n v="1768.54"/>
    <n v="871.15"/>
    <n v="906"/>
    <n v="788.22"/>
    <n v="748.81"/>
    <n v="741.32"/>
    <n v="845.1"/>
    <n v="1703.0374999999997"/>
    <n v="10218.224999999999"/>
    <n v="4900.6000000000004"/>
    <n v="5317.6249999999982"/>
    <n v="5093.1935800000001"/>
  </r>
  <r>
    <x v="331"/>
    <x v="0"/>
    <x v="2"/>
    <x v="0"/>
    <x v="1"/>
    <x v="2"/>
    <x v="1"/>
    <n v="1"/>
    <n v="3"/>
    <n v="5924.95"/>
    <n v="5391.7"/>
    <n v="5036.21"/>
    <n v="6932.19"/>
    <n v="5687.95"/>
    <n v="7287.69"/>
    <n v="3456.49"/>
    <n v="3352.8"/>
    <n v="3688.08"/>
    <n v="4167.53"/>
    <n v="3792.45"/>
    <n v="3223.58"/>
    <n v="6043.4483333333337"/>
    <n v="36260.69"/>
    <n v="21680.93"/>
    <n v="14579.760000000002"/>
    <n v="22532.990549000002"/>
  </r>
  <r>
    <x v="332"/>
    <x v="2"/>
    <x v="3"/>
    <x v="0"/>
    <x v="0"/>
    <x v="3"/>
    <x v="1"/>
    <n v="1"/>
    <n v="3"/>
    <n v="4537.8325000000004"/>
    <n v="5490.78"/>
    <n v="3947.91"/>
    <n v="3448.75"/>
    <n v="5309.26"/>
    <n v="5445.4"/>
    <n v="2711.04"/>
    <n v="2548.38"/>
    <n v="2446.44"/>
    <n v="2177.33"/>
    <n v="2569.25"/>
    <n v="3057.41"/>
    <n v="4696.6554166666674"/>
    <n v="28179.932500000003"/>
    <n v="15509.85"/>
    <n v="12670.082500000002"/>
    <n v="16119.387105"/>
  </r>
  <r>
    <x v="333"/>
    <x v="0"/>
    <x v="2"/>
    <x v="1"/>
    <x v="0"/>
    <x v="1"/>
    <x v="2"/>
    <n v="1"/>
    <n v="2"/>
    <n v="3173.2999999999997"/>
    <n v="3173.3"/>
    <n v="3173.3"/>
    <n v="3205.03"/>
    <n v="3205.03"/>
    <n v="3205.03"/>
    <n v="2148.42"/>
    <n v="1955.06"/>
    <n v="2267.87"/>
    <n v="2721.44"/>
    <n v="3156.87"/>
    <n v="3220.01"/>
    <n v="3189.1650000000004"/>
    <n v="19134.990000000002"/>
    <n v="15469.67"/>
    <n v="3665.3200000000015"/>
    <n v="16077.628031"/>
  </r>
  <r>
    <x v="334"/>
    <x v="0"/>
    <x v="0"/>
    <x v="1"/>
    <x v="1"/>
    <x v="8"/>
    <x v="2"/>
    <n v="1"/>
    <n v="2"/>
    <n v="1444.7"/>
    <n v="1444.7"/>
    <n v="1444.7"/>
    <n v="1444.7"/>
    <n v="1444.7"/>
    <n v="1459.15"/>
    <n v="906.28"/>
    <n v="806.59"/>
    <n v="935.64"/>
    <n v="888.86"/>
    <n v="906.64"/>
    <n v="1087.97"/>
    <n v="1447.1083333333333"/>
    <n v="8682.65"/>
    <n v="5531.9800000000005"/>
    <n v="3150.6699999999992"/>
    <n v="5749.3868140000004"/>
  </r>
  <r>
    <x v="335"/>
    <x v="2"/>
    <x v="3"/>
    <x v="0"/>
    <x v="0"/>
    <x v="6"/>
    <x v="1"/>
    <n v="1"/>
    <n v="3"/>
    <n v="2317.02"/>
    <n v="2780.42"/>
    <n v="2317.02"/>
    <n v="1899.96"/>
    <n v="2849.93"/>
    <n v="1784.11"/>
    <n v="2065.81"/>
    <n v="1693.96"/>
    <n v="1948.05"/>
    <n v="1753.25"/>
    <n v="1805.85"/>
    <n v="2022.55"/>
    <n v="2324.7433333333338"/>
    <n v="13948.460000000003"/>
    <n v="11289.47"/>
    <n v="2658.9900000000034"/>
    <n v="11733.146170999999"/>
  </r>
  <r>
    <x v="336"/>
    <x v="2"/>
    <x v="3"/>
    <x v="0"/>
    <x v="0"/>
    <x v="4"/>
    <x v="1"/>
    <n v="1"/>
    <n v="3"/>
    <n v="5924.95"/>
    <n v="7169.19"/>
    <n v="5569.45"/>
    <n v="6576.69"/>
    <n v="5569.45"/>
    <n v="6695.19"/>
    <n v="3344.56"/>
    <n v="3545.23"/>
    <n v="3048.9"/>
    <n v="2926.94"/>
    <n v="3512.33"/>
    <n v="3477.21"/>
    <n v="6250.82"/>
    <n v="37504.92"/>
    <n v="19855.170000000002"/>
    <n v="17649.749999999996"/>
    <n v="20635.478181000002"/>
  </r>
  <r>
    <x v="337"/>
    <x v="0"/>
    <x v="2"/>
    <x v="0"/>
    <x v="0"/>
    <x v="6"/>
    <x v="1"/>
    <n v="1"/>
    <n v="3"/>
    <n v="5722.7999999999993"/>
    <n v="4463.78"/>
    <n v="6810.13"/>
    <n v="6752.9"/>
    <n v="6466.76"/>
    <n v="6752.9"/>
    <n v="3229.27"/>
    <n v="3455.32"/>
    <n v="3973.62"/>
    <n v="3457.05"/>
    <n v="4044.75"/>
    <n v="4570.57"/>
    <n v="6161.545000000001"/>
    <n v="36969.270000000004"/>
    <n v="22730.579999999998"/>
    <n v="14238.690000000006"/>
    <n v="23623.891793999999"/>
  </r>
  <r>
    <x v="338"/>
    <x v="2"/>
    <x v="3"/>
    <x v="0"/>
    <x v="0"/>
    <x v="1"/>
    <x v="1"/>
    <n v="1"/>
    <n v="3"/>
    <n v="1136.56"/>
    <n v="931.98"/>
    <n v="1272.95"/>
    <n v="1057"/>
    <n v="1045.6400000000001"/>
    <n v="1329.78"/>
    <n v="1459.3"/>
    <n v="1473.89"/>
    <n v="1414.93"/>
    <n v="1358.33"/>
    <n v="1168.1600000000001"/>
    <n v="1390.11"/>
    <n v="1128.9849999999999"/>
    <n v="6773.91"/>
    <n v="8264.7199999999993"/>
    <n v="-1490.8099999999995"/>
    <n v="8589.5234959999998"/>
  </r>
  <r>
    <x v="339"/>
    <x v="3"/>
    <x v="4"/>
    <x v="1"/>
    <x v="0"/>
    <x v="1"/>
    <x v="0"/>
    <n v="1"/>
    <n v="4"/>
    <n v="1925.05"/>
    <n v="2059.8000000000002"/>
    <n v="1790.3"/>
    <n v="1617.04"/>
    <n v="2194.56"/>
    <n v="1963.55"/>
    <n v="2390.25"/>
    <n v="1912.2"/>
    <n v="1663.61"/>
    <n v="1530.52"/>
    <n v="1622.35"/>
    <n v="1898.15"/>
    <n v="1925.05"/>
    <n v="11550.3"/>
    <n v="11017.08"/>
    <n v="533.21999999999935"/>
    <n v="11450.051244"/>
  </r>
  <r>
    <x v="340"/>
    <x v="0"/>
    <x v="2"/>
    <x v="0"/>
    <x v="0"/>
    <x v="3"/>
    <x v="1"/>
    <n v="1"/>
    <n v="3"/>
    <n v="5924.95"/>
    <n v="5687.95"/>
    <n v="5865.7"/>
    <n v="5332.46"/>
    <n v="5036.21"/>
    <n v="6813.69"/>
    <n v="3649.92"/>
    <n v="3868.92"/>
    <n v="4526.6400000000003"/>
    <n v="4662.4399999999996"/>
    <n v="5175.3100000000004"/>
    <n v="5382.32"/>
    <n v="5776.8266666666668"/>
    <n v="34660.959999999999"/>
    <n v="27265.55"/>
    <n v="7395.41"/>
    <n v="28337.086114999998"/>
  </r>
  <r>
    <x v="341"/>
    <x v="2"/>
    <x v="4"/>
    <x v="1"/>
    <x v="0"/>
    <x v="0"/>
    <x v="2"/>
    <n v="1"/>
    <n v="2"/>
    <n v="991.91000000000008"/>
    <n v="1081.18"/>
    <n v="952.23"/>
    <n v="892.72"/>
    <n v="1071.26"/>
    <n v="1200.21"/>
    <n v="350.89"/>
    <n v="382.47"/>
    <n v="386.29"/>
    <n v="463.55"/>
    <n v="398.65"/>
    <n v="470.41"/>
    <n v="1031.585"/>
    <n v="6189.51"/>
    <n v="2452.2599999999998"/>
    <n v="3737.2500000000005"/>
    <n v="2548.6338179999998"/>
  </r>
  <r>
    <x v="342"/>
    <x v="2"/>
    <x v="3"/>
    <x v="0"/>
    <x v="0"/>
    <x v="10"/>
    <x v="1"/>
    <n v="1"/>
    <n v="3"/>
    <n v="1106.1199999999999"/>
    <n v="1150.3599999999999"/>
    <n v="1238.8499999999999"/>
    <n v="1061.8800000000001"/>
    <n v="1283.0999999999999"/>
    <n v="1338.41"/>
    <n v="741.93"/>
    <n v="712.25"/>
    <n v="633.9"/>
    <n v="741.66"/>
    <n v="823.24"/>
    <n v="790.31"/>
    <n v="1196.4533333333331"/>
    <n v="7178.7199999999993"/>
    <n v="4443.2899999999991"/>
    <n v="2735.4300000000003"/>
    <n v="4617.9112969999987"/>
  </r>
  <r>
    <x v="343"/>
    <x v="2"/>
    <x v="2"/>
    <x v="0"/>
    <x v="0"/>
    <x v="4"/>
    <x v="1"/>
    <n v="1"/>
    <n v="3"/>
    <n v="1026.1125"/>
    <n v="882.46"/>
    <n v="1149.25"/>
    <n v="1169.77"/>
    <n v="1056.9000000000001"/>
    <n v="1097.94"/>
    <n v="2508.1"/>
    <n v="2508.1"/>
    <n v="2257.29"/>
    <n v="2528.16"/>
    <n v="2578.7199999999998"/>
    <n v="3042.89"/>
    <n v="1063.7387500000002"/>
    <n v="6382.4325000000008"/>
    <n v="15423.259999999998"/>
    <n v="-9040.8274999999976"/>
    <n v="16029.394117999998"/>
  </r>
  <r>
    <x v="344"/>
    <x v="0"/>
    <x v="0"/>
    <x v="0"/>
    <x v="0"/>
    <x v="6"/>
    <x v="1"/>
    <n v="1"/>
    <n v="3"/>
    <n v="1211.3"/>
    <n v="1223.4100000000001"/>
    <n v="1223.4100000000001"/>
    <n v="1211.3"/>
    <n v="1211.3"/>
    <n v="1211.3"/>
    <n v="1761.27"/>
    <n v="1373.79"/>
    <n v="1524.91"/>
    <n v="1509.66"/>
    <n v="1615.34"/>
    <n v="1373.04"/>
    <n v="1215.3366666666668"/>
    <n v="7292.02"/>
    <n v="9158.01"/>
    <n v="-1865.9899999999998"/>
    <n v="9517.9197930000009"/>
  </r>
  <r>
    <x v="345"/>
    <x v="0"/>
    <x v="2"/>
    <x v="0"/>
    <x v="0"/>
    <x v="1"/>
    <x v="1"/>
    <n v="3"/>
    <n v="5"/>
    <n v="3039.7000000000003"/>
    <n v="3070.1"/>
    <n v="3070.1"/>
    <n v="3039.7"/>
    <n v="3039.7"/>
    <n v="3070.1"/>
    <n v="5875"/>
    <n v="5052.5"/>
    <n v="4900.93"/>
    <n v="5194.99"/>
    <n v="4987.1899999999996"/>
    <n v="5485.91"/>
    <n v="3054.8999999999996"/>
    <n v="18329.399999999998"/>
    <n v="31496.519999999997"/>
    <n v="-13167.119999999999"/>
    <n v="32734.333235999999"/>
  </r>
  <r>
    <x v="346"/>
    <x v="2"/>
    <x v="3"/>
    <x v="0"/>
    <x v="1"/>
    <x v="0"/>
    <x v="2"/>
    <n v="1"/>
    <n v="2"/>
    <n v="2331.5974999999999"/>
    <n v="1888.59"/>
    <n v="2238.33"/>
    <n v="2401.5500000000002"/>
    <n v="1958.54"/>
    <n v="1841.96"/>
    <n v="1108.78"/>
    <n v="920.29"/>
    <n v="892.68"/>
    <n v="758.78"/>
    <n v="713.25"/>
    <n v="770.31"/>
    <n v="2110.0945833333335"/>
    <n v="12660.567500000001"/>
    <n v="5164.09"/>
    <n v="7496.4775000000009"/>
    <n v="5367.0387369999999"/>
  </r>
  <r>
    <x v="347"/>
    <x v="0"/>
    <x v="2"/>
    <x v="0"/>
    <x v="0"/>
    <x v="9"/>
    <x v="1"/>
    <n v="3"/>
    <n v="5"/>
    <n v="5924.95"/>
    <n v="5687.95"/>
    <n v="5450.95"/>
    <n v="5984.2"/>
    <n v="5865.7"/>
    <n v="4680.71"/>
    <n v="4054.16"/>
    <n v="3446.04"/>
    <n v="3342.66"/>
    <n v="3008.39"/>
    <n v="3279.15"/>
    <n v="3738.23"/>
    <n v="5599.0766666666668"/>
    <n v="33594.46"/>
    <n v="20868.63"/>
    <n v="12725.829999999998"/>
    <n v="21688.767159000003"/>
  </r>
  <r>
    <x v="348"/>
    <x v="0"/>
    <x v="2"/>
    <x v="0"/>
    <x v="0"/>
    <x v="4"/>
    <x v="2"/>
    <n v="1"/>
    <n v="2"/>
    <n v="5022.55"/>
    <n v="5323.9"/>
    <n v="5323.9"/>
    <n v="4972.32"/>
    <n v="5926.61"/>
    <n v="5625.26"/>
    <n v="1468.79"/>
    <n v="1204.4100000000001"/>
    <n v="1083.97"/>
    <n v="1040.6099999999999"/>
    <n v="1227.92"/>
    <n v="1215.6400000000001"/>
    <n v="5365.7566666666671"/>
    <n v="32194.54"/>
    <n v="7241.34"/>
    <n v="24953.200000000001"/>
    <n v="7525.9246620000004"/>
  </r>
  <r>
    <x v="349"/>
    <x v="0"/>
    <x v="1"/>
    <x v="0"/>
    <x v="0"/>
    <x v="6"/>
    <x v="1"/>
    <n v="2"/>
    <n v="4"/>
    <n v="3628.2"/>
    <n v="3628.2"/>
    <n v="3628.2"/>
    <n v="3664.48"/>
    <n v="3664.48"/>
    <n v="3628.2"/>
    <n v="3253.35"/>
    <n v="2862.95"/>
    <n v="2519.4"/>
    <n v="2897.31"/>
    <n v="2781.42"/>
    <n v="3226.45"/>
    <n v="3640.2933333333331"/>
    <n v="21841.759999999998"/>
    <n v="17540.879999999997"/>
    <n v="4300.880000000001"/>
    <n v="18230.236583999998"/>
  </r>
  <r>
    <x v="350"/>
    <x v="0"/>
    <x v="0"/>
    <x v="0"/>
    <x v="0"/>
    <x v="10"/>
    <x v="1"/>
    <n v="2"/>
    <n v="4"/>
    <n v="2240.35"/>
    <n v="2240.35"/>
    <n v="2240.35"/>
    <n v="2240.35"/>
    <n v="2262.75"/>
    <n v="2262.75"/>
    <n v="2665.41"/>
    <n v="2345.56"/>
    <n v="2040.64"/>
    <n v="2244.6999999999998"/>
    <n v="2244.6999999999998"/>
    <n v="2267.15"/>
    <n v="2247.8166666666666"/>
    <n v="13486.9"/>
    <n v="13808.159999999998"/>
    <n v="-321.2599999999984"/>
    <n v="14350.820687999998"/>
  </r>
  <r>
    <x v="351"/>
    <x v="0"/>
    <x v="1"/>
    <x v="0"/>
    <x v="0"/>
    <x v="9"/>
    <x v="1"/>
    <n v="1"/>
    <n v="3"/>
    <n v="3227.1499999999996"/>
    <n v="3227.15"/>
    <n v="3259.42"/>
    <n v="3259.42"/>
    <n v="3227.15"/>
    <n v="3259.42"/>
    <n v="1821.73"/>
    <n v="1967.47"/>
    <n v="2105.19"/>
    <n v="1831.52"/>
    <n v="2051.3000000000002"/>
    <n v="1743.61"/>
    <n v="3243.2849999999999"/>
    <n v="19459.71"/>
    <n v="11520.82"/>
    <n v="7938.8899999999994"/>
    <n v="11973.588226"/>
  </r>
  <r>
    <x v="352"/>
    <x v="0"/>
    <x v="2"/>
    <x v="0"/>
    <x v="1"/>
    <x v="3"/>
    <x v="1"/>
    <n v="1"/>
    <n v="3"/>
    <n v="5750.5"/>
    <n v="4830.42"/>
    <n v="5405.47"/>
    <n v="4887.93"/>
    <n v="5117.95"/>
    <n v="6210.54"/>
    <n v="2761.8"/>
    <n v="2927.51"/>
    <n v="3337.36"/>
    <n v="3137.12"/>
    <n v="3764.54"/>
    <n v="3689.25"/>
    <n v="5367.1350000000002"/>
    <n v="32202.81"/>
    <n v="19617.580000000002"/>
    <n v="12585.23"/>
    <n v="20388.550894"/>
  </r>
  <r>
    <x v="353"/>
    <x v="0"/>
    <x v="0"/>
    <x v="0"/>
    <x v="0"/>
    <x v="3"/>
    <x v="1"/>
    <n v="1"/>
    <n v="3"/>
    <n v="3902.7749999999996"/>
    <n v="3902.78"/>
    <n v="3941.8"/>
    <n v="3902.78"/>
    <n v="3941.8"/>
    <n v="3902.78"/>
    <n v="2930.07"/>
    <n v="2607.7600000000002"/>
    <n v="2738.15"/>
    <n v="3285.78"/>
    <n v="3384.35"/>
    <n v="3688.94"/>
    <n v="3915.7858333333334"/>
    <n v="23494.715"/>
    <n v="18635.05"/>
    <n v="4859.6650000000009"/>
    <n v="19367.407465"/>
  </r>
  <r>
    <x v="354"/>
    <x v="2"/>
    <x v="3"/>
    <x v="0"/>
    <x v="0"/>
    <x v="3"/>
    <x v="0"/>
    <n v="1"/>
    <n v="4"/>
    <n v="2211.645"/>
    <n v="2366.46"/>
    <n v="2145.3000000000002"/>
    <n v="2012.6"/>
    <n v="2720.32"/>
    <n v="2300.11"/>
    <n v="1258.3599999999999"/>
    <n v="943.77"/>
    <n v="972.08"/>
    <n v="894.31"/>
    <n v="992.68"/>
    <n v="943.05"/>
    <n v="2292.7391666666667"/>
    <n v="13756.434999999999"/>
    <n v="6004.25"/>
    <n v="7752.1849999999995"/>
    <n v="6240.2170249999999"/>
  </r>
  <r>
    <x v="355"/>
    <x v="0"/>
    <x v="1"/>
    <x v="1"/>
    <x v="1"/>
    <x v="4"/>
    <x v="2"/>
    <n v="1"/>
    <n v="2"/>
    <n v="1888.1999999999998"/>
    <n v="1888.2"/>
    <n v="1907.08"/>
    <n v="1888.2"/>
    <n v="1907.08"/>
    <n v="1907.08"/>
    <n v="1168.79"/>
    <n v="1168.79"/>
    <n v="1086.97"/>
    <n v="1239.1500000000001"/>
    <n v="1090.45"/>
    <n v="959.6"/>
    <n v="1897.6399999999996"/>
    <n v="11385.839999999998"/>
    <n v="6713.7500000000009"/>
    <n v="4672.0899999999974"/>
    <n v="6977.6003750000009"/>
  </r>
  <r>
    <x v="356"/>
    <x v="2"/>
    <x v="3"/>
    <x v="0"/>
    <x v="0"/>
    <x v="5"/>
    <x v="1"/>
    <n v="1"/>
    <n v="3"/>
    <n v="4107.3824999999997"/>
    <n v="3737.72"/>
    <n v="5093.1499999999996"/>
    <n v="5134.2299999999996"/>
    <n v="4107.38"/>
    <n v="4435.97"/>
    <n v="2648.03"/>
    <n v="2859.87"/>
    <n v="3317.45"/>
    <n v="3682.37"/>
    <n v="3682.37"/>
    <n v="3792.84"/>
    <n v="4435.9720833333331"/>
    <n v="26615.8325"/>
    <n v="19982.929999999997"/>
    <n v="6632.9025000000038"/>
    <n v="20768.259148999998"/>
  </r>
  <r>
    <x v="357"/>
    <x v="2"/>
    <x v="0"/>
    <x v="1"/>
    <x v="1"/>
    <x v="6"/>
    <x v="1"/>
    <n v="3"/>
    <n v="5"/>
    <n v="1307.2"/>
    <n v="1045.76"/>
    <n v="1228.77"/>
    <n v="1594.78"/>
    <n v="1006.54"/>
    <n v="1084.98"/>
    <n v="1453.7"/>
    <n v="1555.46"/>
    <n v="1462.13"/>
    <n v="1389.02"/>
    <n v="1194.56"/>
    <n v="1361.8"/>
    <n v="1211.3383333333334"/>
    <n v="7268.0300000000007"/>
    <n v="8416.6699999999983"/>
    <n v="-1148.6399999999976"/>
    <n v="8747.4451309999986"/>
  </r>
  <r>
    <x v="358"/>
    <x v="3"/>
    <x v="1"/>
    <x v="0"/>
    <x v="1"/>
    <x v="0"/>
    <x v="1"/>
    <n v="3"/>
    <n v="5"/>
    <n v="3321.5"/>
    <n v="2790.06"/>
    <n v="3454.36"/>
    <n v="3952.59"/>
    <n v="3786.51"/>
    <n v="3587.22"/>
    <n v="2101.9899999999998"/>
    <n v="1681.59"/>
    <n v="1496.62"/>
    <n v="1691.18"/>
    <n v="1555.89"/>
    <n v="1742.6"/>
    <n v="3482.0400000000004"/>
    <n v="20892.240000000002"/>
    <n v="10269.870000000001"/>
    <n v="10622.37"/>
    <n v="10673.475891"/>
  </r>
  <r>
    <x v="359"/>
    <x v="1"/>
    <x v="0"/>
    <x v="1"/>
    <x v="1"/>
    <x v="5"/>
    <x v="0"/>
    <n v="3"/>
    <n v="6"/>
    <n v="1724.8500000000001"/>
    <n v="1448.87"/>
    <n v="1949.08"/>
    <n v="1586.86"/>
    <n v="1552.37"/>
    <n v="1845.59"/>
    <n v="991.81"/>
    <n v="803.37"/>
    <n v="690.9"/>
    <n v="690.9"/>
    <n v="801.44"/>
    <n v="825.48"/>
    <n v="1684.6033333333332"/>
    <n v="10107.619999999999"/>
    <n v="4803.8999999999996"/>
    <n v="5303.7199999999993"/>
    <n v="4992.6932699999998"/>
  </r>
  <r>
    <x v="360"/>
    <x v="0"/>
    <x v="0"/>
    <x v="1"/>
    <x v="0"/>
    <x v="6"/>
    <x v="1"/>
    <n v="1"/>
    <n v="3"/>
    <n v="2243.75"/>
    <n v="2266.19"/>
    <n v="2266.19"/>
    <n v="2243.75"/>
    <n v="2266.19"/>
    <n v="2266.19"/>
    <n v="1808.67"/>
    <n v="1465.02"/>
    <n v="1479.67"/>
    <n v="1316.91"/>
    <n v="1264.23"/>
    <n v="1302.1600000000001"/>
    <n v="2258.7100000000005"/>
    <n v="13552.260000000002"/>
    <n v="8636.66"/>
    <n v="4915.6000000000022"/>
    <n v="8976.0807380000006"/>
  </r>
  <r>
    <x v="361"/>
    <x v="0"/>
    <x v="0"/>
    <x v="1"/>
    <x v="0"/>
    <x v="0"/>
    <x v="1"/>
    <n v="3"/>
    <n v="5"/>
    <n v="1145.1500000000001"/>
    <n v="1156.5999999999999"/>
    <n v="1156.5999999999999"/>
    <n v="1156.5999999999999"/>
    <n v="1145.1500000000001"/>
    <n v="1156.5999999999999"/>
    <n v="1185.53"/>
    <n v="960.28"/>
    <n v="1008.29"/>
    <n v="1159.53"/>
    <n v="1229.0999999999999"/>
    <n v="1253.68"/>
    <n v="1152.7833333333335"/>
    <n v="6916.7000000000007"/>
    <n v="6796.41"/>
    <n v="120.29000000000087"/>
    <n v="7063.5089129999997"/>
  </r>
  <r>
    <x v="362"/>
    <x v="3"/>
    <x v="4"/>
    <x v="1"/>
    <x v="1"/>
    <x v="10"/>
    <x v="1"/>
    <n v="1"/>
    <n v="3"/>
    <n v="1176.5"/>
    <n v="1105.9100000000001"/>
    <n v="894.14"/>
    <n v="1388.27"/>
    <n v="1388.27"/>
    <n v="1152.97"/>
    <n v="2967.53"/>
    <n v="2255.3200000000002"/>
    <n v="2661.28"/>
    <n v="2714.51"/>
    <n v="2741.66"/>
    <n v="3125.49"/>
    <n v="1184.3433333333335"/>
    <n v="7106.06"/>
    <n v="16465.79"/>
    <n v="-9359.73"/>
    <n v="17112.895547"/>
  </r>
  <r>
    <x v="363"/>
    <x v="0"/>
    <x v="0"/>
    <x v="0"/>
    <x v="0"/>
    <x v="9"/>
    <x v="1"/>
    <n v="3"/>
    <n v="5"/>
    <n v="3677.3500000000004"/>
    <n v="3677.35"/>
    <n v="3714.12"/>
    <n v="3714.12"/>
    <n v="3714.12"/>
    <n v="3677.35"/>
    <n v="2333.34"/>
    <n v="2520.0100000000002"/>
    <n v="2570.41"/>
    <n v="2853.16"/>
    <n v="3423.79"/>
    <n v="3012.94"/>
    <n v="3695.7349999999992"/>
    <n v="22174.409999999996"/>
    <n v="16713.649999999998"/>
    <n v="5460.7599999999984"/>
    <n v="17370.496444999997"/>
  </r>
  <r>
    <x v="364"/>
    <x v="0"/>
    <x v="2"/>
    <x v="1"/>
    <x v="0"/>
    <x v="5"/>
    <x v="2"/>
    <n v="1"/>
    <n v="2"/>
    <n v="3060.75"/>
    <n v="3060.75"/>
    <n v="3060.75"/>
    <n v="3060.75"/>
    <n v="3091.36"/>
    <n v="3060.75"/>
    <n v="1623.45"/>
    <n v="1314.99"/>
    <n v="1183.49"/>
    <n v="1372.85"/>
    <n v="1400.31"/>
    <n v="1610.36"/>
    <n v="3065.8516666666669"/>
    <n v="18395.11"/>
    <n v="8505.4500000000007"/>
    <n v="9889.66"/>
    <n v="8839.7141850000007"/>
  </r>
  <r>
    <x v="365"/>
    <x v="3"/>
    <x v="0"/>
    <x v="0"/>
    <x v="0"/>
    <x v="6"/>
    <x v="1"/>
    <n v="3"/>
    <n v="5"/>
    <n v="3157.9"/>
    <n v="2936.85"/>
    <n v="3852.64"/>
    <n v="2968.43"/>
    <n v="2557.9"/>
    <n v="2368.4299999999998"/>
    <n v="946.5"/>
    <n v="766.67"/>
    <n v="874"/>
    <n v="1031.32"/>
    <n v="876.62"/>
    <n v="990.58"/>
    <n v="2973.6916666666662"/>
    <n v="17842.149999999998"/>
    <n v="5485.69"/>
    <n v="12356.46"/>
    <n v="5701.2776169999997"/>
  </r>
  <r>
    <x v="366"/>
    <x v="0"/>
    <x v="1"/>
    <x v="0"/>
    <x v="1"/>
    <x v="3"/>
    <x v="2"/>
    <n v="1"/>
    <n v="2"/>
    <n v="2166.75"/>
    <n v="2188.42"/>
    <n v="2188.42"/>
    <n v="2188.42"/>
    <n v="2188.42"/>
    <n v="2166.75"/>
    <n v="1804.07"/>
    <n v="1587.58"/>
    <n v="1508.2"/>
    <n v="1478.04"/>
    <n v="1256.33"/>
    <n v="1294.02"/>
    <n v="2181.1966666666667"/>
    <n v="13087.18"/>
    <n v="8928.24"/>
    <n v="4158.9400000000005"/>
    <n v="9279.1198320000003"/>
  </r>
  <r>
    <x v="367"/>
    <x v="2"/>
    <x v="3"/>
    <x v="0"/>
    <x v="1"/>
    <x v="10"/>
    <x v="1"/>
    <n v="1"/>
    <n v="3"/>
    <n v="2165"/>
    <n v="2338.1999999999998"/>
    <n v="2468.1"/>
    <n v="1861.9"/>
    <n v="2641.3"/>
    <n v="1883.55"/>
    <n v="1203.25"/>
    <n v="1022.76"/>
    <n v="879.57"/>
    <n v="976.32"/>
    <n v="986.08"/>
    <n v="1163.57"/>
    <n v="2226.3416666666667"/>
    <n v="13358.05"/>
    <n v="6231.55"/>
    <n v="7126.4999999999991"/>
    <n v="6476.4499150000001"/>
  </r>
  <r>
    <x v="368"/>
    <x v="2"/>
    <x v="3"/>
    <x v="0"/>
    <x v="0"/>
    <x v="0"/>
    <x v="1"/>
    <n v="1"/>
    <n v="3"/>
    <n v="2480.7325000000001"/>
    <n v="2356.6999999999998"/>
    <n v="2952.07"/>
    <n v="1885.36"/>
    <n v="2902.46"/>
    <n v="2108.62"/>
    <n v="3551.64"/>
    <n v="3338.54"/>
    <n v="3805.94"/>
    <n v="4148.47"/>
    <n v="3733.62"/>
    <n v="3210.91"/>
    <n v="2447.6570833333335"/>
    <n v="14685.942500000001"/>
    <n v="21789.119999999999"/>
    <n v="-7103.177499999998"/>
    <n v="22645.432416"/>
  </r>
  <r>
    <x v="369"/>
    <x v="0"/>
    <x v="2"/>
    <x v="0"/>
    <x v="0"/>
    <x v="5"/>
    <x v="1"/>
    <n v="1"/>
    <n v="3"/>
    <n v="5887.9807692307495"/>
    <n v="6182.38"/>
    <n v="4710.38"/>
    <n v="4769.26"/>
    <n v="7359.98"/>
    <n v="5946.86"/>
    <n v="4182.2700000000004"/>
    <n v="4516.8500000000004"/>
    <n v="4471.68"/>
    <n v="3935.08"/>
    <n v="3541.57"/>
    <n v="3789.48"/>
    <n v="5809.4734615384577"/>
    <n v="34856.840769230745"/>
    <n v="24436.93"/>
    <n v="10419.910769230744"/>
    <n v="25397.301349000001"/>
  </r>
  <r>
    <x v="370"/>
    <x v="3"/>
    <x v="0"/>
    <x v="0"/>
    <x v="0"/>
    <x v="0"/>
    <x v="1"/>
    <n v="1"/>
    <n v="3"/>
    <n v="3281.35"/>
    <n v="3773.55"/>
    <n v="3117.28"/>
    <n v="2789.15"/>
    <n v="2887.59"/>
    <n v="2953.22"/>
    <n v="4777.68"/>
    <n v="4108.8"/>
    <n v="3615.74"/>
    <n v="3073.38"/>
    <n v="2981.18"/>
    <n v="3338.92"/>
    <n v="3133.69"/>
    <n v="18802.14"/>
    <n v="21895.699999999997"/>
    <n v="-3093.5599999999977"/>
    <n v="22756.201009999997"/>
  </r>
  <r>
    <x v="371"/>
    <x v="2"/>
    <x v="0"/>
    <x v="1"/>
    <x v="1"/>
    <x v="9"/>
    <x v="2"/>
    <n v="1"/>
    <n v="2"/>
    <n v="361.34999999999997"/>
    <n v="339.67"/>
    <n v="281.85000000000002"/>
    <n v="411.94"/>
    <n v="278.24"/>
    <n v="339.67"/>
    <n v="233.88"/>
    <n v="196.46"/>
    <n v="188.6"/>
    <n v="171.63"/>
    <n v="183.64"/>
    <n v="198.33"/>
    <n v="335.45333333333332"/>
    <n v="2012.72"/>
    <n v="1172.54"/>
    <n v="840.18000000000006"/>
    <n v="1218.6208219999999"/>
  </r>
  <r>
    <x v="372"/>
    <x v="2"/>
    <x v="0"/>
    <x v="1"/>
    <x v="1"/>
    <x v="6"/>
    <x v="2"/>
    <n v="2"/>
    <n v="3"/>
    <n v="731.5"/>
    <n v="731.5"/>
    <n v="629.09"/>
    <n v="585.20000000000005"/>
    <n v="694.93"/>
    <n v="731.5"/>
    <n v="1152.25"/>
    <n v="1013.98"/>
    <n v="1044.4000000000001"/>
    <n v="887.74"/>
    <n v="1038.6600000000001"/>
    <n v="1007.5"/>
    <n v="683.95333333333326"/>
    <n v="4103.7199999999993"/>
    <n v="6144.53"/>
    <n v="-2040.8100000000004"/>
    <n v="6386.010029"/>
  </r>
  <r>
    <x v="373"/>
    <x v="0"/>
    <x v="1"/>
    <x v="0"/>
    <x v="0"/>
    <x v="1"/>
    <x v="2"/>
    <n v="1"/>
    <n v="2"/>
    <n v="2430.5625"/>
    <n v="2430.56"/>
    <n v="2454.87"/>
    <n v="2430.56"/>
    <n v="2454.87"/>
    <n v="2430.56"/>
    <n v="2030.13"/>
    <n v="1644.41"/>
    <n v="1808.85"/>
    <n v="2170.62"/>
    <n v="1845.03"/>
    <n v="1697.43"/>
    <n v="2438.6637500000002"/>
    <n v="14631.9825"/>
    <n v="11196.47"/>
    <n v="3435.5125000000007"/>
    <n v="11636.491270999999"/>
  </r>
  <r>
    <x v="374"/>
    <x v="0"/>
    <x v="1"/>
    <x v="0"/>
    <x v="0"/>
    <x v="7"/>
    <x v="0"/>
    <n v="3"/>
    <n v="6"/>
    <n v="5924.95"/>
    <n v="5687.95"/>
    <n v="6695.19"/>
    <n v="5154.71"/>
    <n v="7169.19"/>
    <n v="5510.2"/>
    <n v="5875"/>
    <n v="6110"/>
    <n v="6659.9"/>
    <n v="6260.31"/>
    <n v="5884.69"/>
    <n v="6943.93"/>
    <n v="6023.6983333333328"/>
    <n v="36142.189999999995"/>
    <n v="37733.83"/>
    <n v="-1591.6400000000067"/>
    <n v="39216.769519000001"/>
  </r>
  <r>
    <x v="375"/>
    <x v="0"/>
    <x v="2"/>
    <x v="0"/>
    <x v="0"/>
    <x v="10"/>
    <x v="1"/>
    <n v="3"/>
    <n v="5"/>
    <n v="5924.95"/>
    <n v="5569.45"/>
    <n v="4502.96"/>
    <n v="7406.19"/>
    <n v="6813.69"/>
    <n v="5036.21"/>
    <n v="3326.05"/>
    <n v="3326.05"/>
    <n v="3658.66"/>
    <n v="3219.62"/>
    <n v="3155.23"/>
    <n v="3092.13"/>
    <n v="5875.5749999999998"/>
    <n v="35253.449999999997"/>
    <n v="19777.740000000002"/>
    <n v="15475.709999999995"/>
    <n v="20555.005182000001"/>
  </r>
  <r>
    <x v="376"/>
    <x v="2"/>
    <x v="3"/>
    <x v="0"/>
    <x v="0"/>
    <x v="1"/>
    <x v="2"/>
    <n v="1"/>
    <n v="2"/>
    <n v="2337.4349999999999"/>
    <n v="2711.42"/>
    <n v="2197.19"/>
    <n v="2056.94"/>
    <n v="1846.57"/>
    <n v="1893.32"/>
    <n v="1032.3800000000001"/>
    <n v="815.58"/>
    <n v="856.36"/>
    <n v="839.23"/>
    <n v="956.72"/>
    <n v="947.15"/>
    <n v="2173.8125"/>
    <n v="13042.875"/>
    <n v="5447.42"/>
    <n v="7595.4549999999999"/>
    <n v="5661.5036060000002"/>
  </r>
  <r>
    <x v="377"/>
    <x v="0"/>
    <x v="1"/>
    <x v="0"/>
    <x v="0"/>
    <x v="1"/>
    <x v="1"/>
    <n v="3"/>
    <n v="5"/>
    <n v="5159.0499999999993"/>
    <n v="5829.73"/>
    <n v="4282.01"/>
    <n v="4075.65"/>
    <n v="6242.45"/>
    <n v="4333.6000000000004"/>
    <n v="4145.8900000000003"/>
    <n v="4436.1000000000004"/>
    <n v="4391.74"/>
    <n v="4611.33"/>
    <n v="4749.67"/>
    <n v="5034.6499999999996"/>
    <n v="4987.081666666666"/>
    <n v="29922.489999999998"/>
    <n v="27369.380000000005"/>
    <n v="2553.1099999999933"/>
    <n v="28444.996634000006"/>
  </r>
  <r>
    <x v="378"/>
    <x v="2"/>
    <x v="3"/>
    <x v="0"/>
    <x v="1"/>
    <x v="6"/>
    <x v="2"/>
    <n v="1"/>
    <n v="2"/>
    <n v="848.01"/>
    <n v="703.85"/>
    <n v="703.85"/>
    <n v="966.73"/>
    <n v="881.93"/>
    <n v="839.53"/>
    <n v="360.08"/>
    <n v="360.08"/>
    <n v="327.67"/>
    <n v="308.01"/>
    <n v="286.45"/>
    <n v="252.08"/>
    <n v="823.98333333333323"/>
    <n v="4943.8999999999996"/>
    <n v="1894.37"/>
    <n v="3049.5299999999997"/>
    <n v="1968.8187409999998"/>
  </r>
  <r>
    <x v="379"/>
    <x v="0"/>
    <x v="2"/>
    <x v="0"/>
    <x v="1"/>
    <x v="3"/>
    <x v="1"/>
    <n v="2"/>
    <n v="4"/>
    <n v="5924.95"/>
    <n v="6576.69"/>
    <n v="4799.21"/>
    <n v="7109.94"/>
    <n v="7406.19"/>
    <n v="6576.69"/>
    <n v="4820.9799999999996"/>
    <n v="4917.3999999999996"/>
    <n v="5359.97"/>
    <n v="5413.57"/>
    <n v="5575.98"/>
    <n v="6691.18"/>
    <n v="6398.9449999999997"/>
    <n v="38393.67"/>
    <n v="32779.08"/>
    <n v="5614.5899999999965"/>
    <n v="34067.297844000001"/>
  </r>
  <r>
    <x v="380"/>
    <x v="0"/>
    <x v="2"/>
    <x v="0"/>
    <x v="1"/>
    <x v="4"/>
    <x v="1"/>
    <n v="1"/>
    <n v="3"/>
    <n v="4050.6750000000002"/>
    <n v="4334.22"/>
    <n v="5063.34"/>
    <n v="3726.62"/>
    <n v="4050.68"/>
    <n v="3281.05"/>
    <n v="3728.76"/>
    <n v="2833.86"/>
    <n v="2890.54"/>
    <n v="3468.65"/>
    <n v="3156.47"/>
    <n v="3061.78"/>
    <n v="4084.4308333333333"/>
    <n v="24506.584999999999"/>
    <n v="19140.059999999998"/>
    <n v="5366.5250000000015"/>
    <n v="19892.264357999997"/>
  </r>
  <r>
    <x v="381"/>
    <x v="3"/>
    <x v="2"/>
    <x v="0"/>
    <x v="1"/>
    <x v="3"/>
    <x v="2"/>
    <n v="1"/>
    <n v="2"/>
    <n v="2019.4"/>
    <n v="1837.65"/>
    <n v="2524.25"/>
    <n v="1676.1"/>
    <n v="1857.85"/>
    <n v="2140.56"/>
    <n v="1370.25"/>
    <n v="1096.2"/>
    <n v="1118.1199999999999"/>
    <n v="1151.6600000000001"/>
    <n v="1347.44"/>
    <n v="1212.7"/>
    <n v="2009.3016666666665"/>
    <n v="12055.81"/>
    <n v="7296.37"/>
    <n v="4759.4399999999996"/>
    <n v="7583.1173410000001"/>
  </r>
  <r>
    <x v="382"/>
    <x v="0"/>
    <x v="2"/>
    <x v="0"/>
    <x v="1"/>
    <x v="9"/>
    <x v="1"/>
    <n v="1"/>
    <n v="3"/>
    <n v="3920.7249999999999"/>
    <n v="3920.73"/>
    <n v="3920.73"/>
    <n v="3920.73"/>
    <n v="3959.93"/>
    <n v="3959.93"/>
    <n v="3544.52"/>
    <n v="3296.4"/>
    <n v="2801.94"/>
    <n v="2493.73"/>
    <n v="2643.35"/>
    <n v="2379.02"/>
    <n v="3933.7958333333331"/>
    <n v="23602.774999999998"/>
    <n v="17158.96"/>
    <n v="6443.8149999999987"/>
    <n v="17833.307128"/>
  </r>
  <r>
    <x v="383"/>
    <x v="2"/>
    <x v="3"/>
    <x v="0"/>
    <x v="0"/>
    <x v="6"/>
    <x v="1"/>
    <n v="1"/>
    <n v="3"/>
    <n v="2479.67"/>
    <n v="2306.09"/>
    <n v="2182.11"/>
    <n v="2901.21"/>
    <n v="2430.08"/>
    <n v="2479.67"/>
    <n v="1718.5"/>
    <n v="1426.36"/>
    <n v="1226.67"/>
    <n v="1079.47"/>
    <n v="1176.6199999999999"/>
    <n v="1176.6199999999999"/>
    <n v="2463.1383333333338"/>
    <n v="14778.830000000002"/>
    <n v="7804.24"/>
    <n v="6974.590000000002"/>
    <n v="8110.9466320000001"/>
  </r>
  <r>
    <x v="384"/>
    <x v="3"/>
    <x v="0"/>
    <x v="0"/>
    <x v="1"/>
    <x v="1"/>
    <x v="2"/>
    <n v="1"/>
    <n v="2"/>
    <n v="2098.7624999999998"/>
    <n v="2182.71"/>
    <n v="1741.97"/>
    <n v="1825.92"/>
    <n v="1909.87"/>
    <n v="2476.54"/>
    <n v="4987.71"/>
    <n v="4339.3100000000004"/>
    <n v="4860.03"/>
    <n v="5783.44"/>
    <n v="4973.76"/>
    <n v="5918.77"/>
    <n v="2039.2954166666666"/>
    <n v="12235.772499999999"/>
    <n v="30863.02"/>
    <n v="-18627.247500000001"/>
    <n v="32075.936686000001"/>
  </r>
  <r>
    <x v="385"/>
    <x v="2"/>
    <x v="4"/>
    <x v="1"/>
    <x v="0"/>
    <x v="4"/>
    <x v="3"/>
    <n v="1"/>
    <n v="5"/>
    <n v="3102.3500000000004"/>
    <n v="3412.59"/>
    <n v="3288.49"/>
    <n v="3009.28"/>
    <n v="3629.75"/>
    <n v="3381.56"/>
    <n v="3206.22"/>
    <n v="2917.66"/>
    <n v="3005.19"/>
    <n v="3185.5"/>
    <n v="3281.07"/>
    <n v="3904.47"/>
    <n v="3304.0033333333336"/>
    <n v="19824.02"/>
    <n v="19500.11"/>
    <n v="323.90999999999985"/>
    <n v="20266.464323"/>
  </r>
  <r>
    <x v="386"/>
    <x v="2"/>
    <x v="3"/>
    <x v="0"/>
    <x v="1"/>
    <x v="5"/>
    <x v="1"/>
    <n v="1"/>
    <n v="3"/>
    <n v="3770.76"/>
    <n v="4147.84"/>
    <n v="2828.07"/>
    <n v="3808.47"/>
    <n v="4638.03"/>
    <n v="4147.84"/>
    <n v="1245.6400000000001"/>
    <n v="1170.9000000000001"/>
    <n v="1252.8599999999999"/>
    <n v="1315.5"/>
    <n v="1118.18"/>
    <n v="1196.45"/>
    <n v="3890.1683333333331"/>
    <n v="23341.01"/>
    <n v="7299.53"/>
    <n v="16041.48"/>
    <n v="7586.4015289999998"/>
  </r>
  <r>
    <x v="387"/>
    <x v="0"/>
    <x v="0"/>
    <x v="0"/>
    <x v="0"/>
    <x v="10"/>
    <x v="0"/>
    <n v="1"/>
    <n v="4"/>
    <n v="4203.1499999999996"/>
    <n v="3866.9"/>
    <n v="3362.52"/>
    <n v="5085.8100000000004"/>
    <n v="3530.65"/>
    <n v="5169.87"/>
    <n v="2129.4899999999998"/>
    <n v="1767.48"/>
    <n v="1873.53"/>
    <n v="1892.27"/>
    <n v="1665.2"/>
    <n v="1898.33"/>
    <n v="4203.1500000000005"/>
    <n v="25218.9"/>
    <n v="11226.300000000001"/>
    <n v="13992.6"/>
    <n v="11667.493590000002"/>
  </r>
  <r>
    <x v="388"/>
    <x v="2"/>
    <x v="3"/>
    <x v="0"/>
    <x v="1"/>
    <x v="4"/>
    <x v="2"/>
    <n v="1"/>
    <n v="2"/>
    <n v="2720.6"/>
    <n v="2176.48"/>
    <n v="2965.45"/>
    <n v="2448.54"/>
    <n v="2149.27"/>
    <n v="2720.6"/>
    <n v="2049.33"/>
    <n v="1926.37"/>
    <n v="1772.26"/>
    <n v="1807.71"/>
    <n v="1681.17"/>
    <n v="1529.86"/>
    <n v="2530.1566666666668"/>
    <n v="15180.94"/>
    <n v="10766.7"/>
    <n v="4414.24"/>
    <n v="11189.831310000001"/>
  </r>
  <r>
    <x v="389"/>
    <x v="2"/>
    <x v="3"/>
    <x v="0"/>
    <x v="0"/>
    <x v="5"/>
    <x v="1"/>
    <n v="1"/>
    <n v="3"/>
    <n v="3155.27"/>
    <n v="3533.9"/>
    <n v="3849.43"/>
    <n v="3092.16"/>
    <n v="2776.64"/>
    <n v="3786.32"/>
    <n v="5875"/>
    <n v="4993.75"/>
    <n v="5343.31"/>
    <n v="6144.81"/>
    <n v="5223.09"/>
    <n v="6111.02"/>
    <n v="3365.6200000000003"/>
    <n v="20193.72"/>
    <n v="33690.980000000003"/>
    <n v="-13497.260000000002"/>
    <n v="35015.035514000003"/>
  </r>
  <r>
    <x v="390"/>
    <x v="3"/>
    <x v="4"/>
    <x v="0"/>
    <x v="1"/>
    <x v="0"/>
    <x v="1"/>
    <n v="2"/>
    <n v="4"/>
    <n v="4568.6499999999996"/>
    <n v="4842.7700000000004"/>
    <n v="5665.13"/>
    <n v="3426.49"/>
    <n v="5573.75"/>
    <n v="3929.04"/>
    <n v="2604.37"/>
    <n v="2682.5"/>
    <n v="2843.45"/>
    <n v="2701.28"/>
    <n v="2566.2199999999998"/>
    <n v="2283.94"/>
    <n v="4667.6383333333333"/>
    <n v="28005.83"/>
    <n v="15681.76"/>
    <n v="12324.070000000002"/>
    <n v="16298.053168"/>
  </r>
  <r>
    <x v="391"/>
    <x v="0"/>
    <x v="2"/>
    <x v="0"/>
    <x v="0"/>
    <x v="0"/>
    <x v="1"/>
    <n v="1"/>
    <n v="3"/>
    <n v="5924.95"/>
    <n v="6872.94"/>
    <n v="5332.46"/>
    <n v="4799.21"/>
    <n v="4502.96"/>
    <n v="4799.21"/>
    <n v="5543.22"/>
    <n v="5155.1899999999996"/>
    <n v="5361.4"/>
    <n v="6112"/>
    <n v="5378.56"/>
    <n v="6400.49"/>
    <n v="5371.954999999999"/>
    <n v="32231.729999999996"/>
    <n v="33950.86"/>
    <n v="-1719.1300000000047"/>
    <n v="35285.128797999998"/>
  </r>
  <r>
    <x v="392"/>
    <x v="2"/>
    <x v="3"/>
    <x v="0"/>
    <x v="0"/>
    <x v="6"/>
    <x v="2"/>
    <n v="1"/>
    <n v="2"/>
    <n v="673.63749999999993"/>
    <n v="815.1"/>
    <n v="720.79"/>
    <n v="532.16999999999996"/>
    <n v="559.12"/>
    <n v="592.79999999999995"/>
    <n v="1225.1500000000001"/>
    <n v="1225.1500000000001"/>
    <n v="1372.17"/>
    <n v="1331"/>
    <n v="1357.62"/>
    <n v="1466.23"/>
    <n v="648.93625000000009"/>
    <n v="3893.6175000000003"/>
    <n v="7977.32"/>
    <n v="-4083.7024999999994"/>
    <n v="8290.8286759999992"/>
  </r>
  <r>
    <x v="393"/>
    <x v="2"/>
    <x v="3"/>
    <x v="0"/>
    <x v="1"/>
    <x v="6"/>
    <x v="2"/>
    <n v="1"/>
    <n v="2"/>
    <n v="2480.85"/>
    <n v="2902.59"/>
    <n v="2753.74"/>
    <n v="2332"/>
    <n v="2654.51"/>
    <n v="2679.32"/>
    <n v="2343.25"/>
    <n v="1898.03"/>
    <n v="2049.87"/>
    <n v="1885.88"/>
    <n v="1603"/>
    <n v="1699.18"/>
    <n v="2633.835"/>
    <n v="15803.01"/>
    <n v="11479.21"/>
    <n v="4323.8000000000011"/>
    <n v="11930.342952999999"/>
  </r>
  <r>
    <x v="394"/>
    <x v="2"/>
    <x v="4"/>
    <x v="1"/>
    <x v="1"/>
    <x v="0"/>
    <x v="1"/>
    <n v="1"/>
    <n v="3"/>
    <n v="2211.5500000000002"/>
    <n v="2476.94"/>
    <n v="1990.4"/>
    <n v="1857.7"/>
    <n v="1769.24"/>
    <n v="1968.28"/>
    <n v="1631.83"/>
    <n v="1338.1"/>
    <n v="1605.72"/>
    <n v="1621.78"/>
    <n v="1832.61"/>
    <n v="2180.81"/>
    <n v="2045.6850000000002"/>
    <n v="12274.11"/>
    <n v="10210.849999999999"/>
    <n v="2063.260000000002"/>
    <n v="10612.136404999999"/>
  </r>
  <r>
    <x v="395"/>
    <x v="2"/>
    <x v="3"/>
    <x v="0"/>
    <x v="0"/>
    <x v="10"/>
    <x v="1"/>
    <n v="1"/>
    <n v="3"/>
    <n v="3928.06"/>
    <n v="3024.61"/>
    <n v="4556.55"/>
    <n v="4792.2299999999996"/>
    <n v="4085.18"/>
    <n v="3770.94"/>
    <n v="5875"/>
    <n v="5228.75"/>
    <n v="4915.03"/>
    <n v="4226.93"/>
    <n v="4480.55"/>
    <n v="4614.97"/>
    <n v="4026.2616666666668"/>
    <n v="24157.57"/>
    <n v="29341.23"/>
    <n v="-5183.66"/>
    <n v="30494.340338999998"/>
  </r>
  <r>
    <x v="396"/>
    <x v="0"/>
    <x v="2"/>
    <x v="1"/>
    <x v="0"/>
    <x v="5"/>
    <x v="1"/>
    <n v="1"/>
    <n v="3"/>
    <n v="4606.6500000000005"/>
    <n v="3547.12"/>
    <n v="5712.25"/>
    <n v="3915.65"/>
    <n v="5712.25"/>
    <n v="5435.85"/>
    <n v="2154.1"/>
    <n v="2046.4"/>
    <n v="2025.94"/>
    <n v="1985.42"/>
    <n v="1965.57"/>
    <n v="1690.39"/>
    <n v="4821.628333333334"/>
    <n v="28929.770000000004"/>
    <n v="11867.82"/>
    <n v="17061.950000000004"/>
    <n v="12334.225326"/>
  </r>
  <r>
    <x v="397"/>
    <x v="1"/>
    <x v="4"/>
    <x v="1"/>
    <x v="0"/>
    <x v="0"/>
    <x v="2"/>
    <n v="1"/>
    <n v="2"/>
    <n v="450"/>
    <n v="369"/>
    <n v="373.5"/>
    <n v="346.5"/>
    <n v="346.5"/>
    <n v="369"/>
    <n v="656.1"/>
    <n v="616.73"/>
    <n v="672.24"/>
    <n v="692.41"/>
    <n v="810.12"/>
    <n v="866.83"/>
    <n v="375.75"/>
    <n v="2254.5"/>
    <n v="4314.43"/>
    <n v="-2059.9300000000003"/>
    <n v="4483.9870989999999"/>
  </r>
  <r>
    <x v="398"/>
    <x v="0"/>
    <x v="2"/>
    <x v="0"/>
    <x v="1"/>
    <x v="1"/>
    <x v="1"/>
    <n v="2"/>
    <n v="4"/>
    <n v="3129.95"/>
    <n v="3129.95"/>
    <n v="3129.95"/>
    <n v="3129.95"/>
    <n v="3161.25"/>
    <n v="3161.25"/>
    <n v="1077.6500000000001"/>
    <n v="1142.31"/>
    <n v="1085.19"/>
    <n v="1030.93"/>
    <n v="958.76"/>
    <n v="1016.29"/>
    <n v="3140.3833333333332"/>
    <n v="18842.3"/>
    <n v="6311.13"/>
    <n v="12531.169999999998"/>
    <n v="6559.1574090000004"/>
  </r>
  <r>
    <x v="399"/>
    <x v="0"/>
    <x v="2"/>
    <x v="0"/>
    <x v="0"/>
    <x v="4"/>
    <x v="1"/>
    <n v="2"/>
    <n v="4"/>
    <n v="5924.95"/>
    <n v="6458.2"/>
    <n v="4739.96"/>
    <n v="4502.96"/>
    <n v="7287.69"/>
    <n v="6695.19"/>
    <n v="5875"/>
    <n v="4817.5"/>
    <n v="5106.55"/>
    <n v="4902.29"/>
    <n v="5098.38"/>
    <n v="5659.2"/>
    <n v="5934.8249999999998"/>
    <n v="35608.949999999997"/>
    <n v="31458.920000000002"/>
    <n v="4150.0299999999952"/>
    <n v="32695.255556000004"/>
  </r>
  <r>
    <x v="400"/>
    <x v="2"/>
    <x v="3"/>
    <x v="0"/>
    <x v="1"/>
    <x v="8"/>
    <x v="2"/>
    <n v="1"/>
    <n v="2"/>
    <n v="1006.7975"/>
    <n v="1258.5"/>
    <n v="1117.55"/>
    <n v="1248.43"/>
    <n v="1026.93"/>
    <n v="996.73"/>
    <n v="1812.25"/>
    <n v="1703.52"/>
    <n v="1669.45"/>
    <n v="1819.7"/>
    <n v="1874.29"/>
    <n v="1724.35"/>
    <n v="1109.15625"/>
    <n v="6654.9375"/>
    <n v="10603.56"/>
    <n v="-3948.6224999999995"/>
    <n v="11020.279907999999"/>
  </r>
  <r>
    <x v="401"/>
    <x v="0"/>
    <x v="0"/>
    <x v="0"/>
    <x v="0"/>
    <x v="10"/>
    <x v="1"/>
    <n v="1"/>
    <n v="3"/>
    <n v="5801.5"/>
    <n v="5395.4"/>
    <n v="5859.52"/>
    <n v="6787.76"/>
    <n v="5801.5"/>
    <n v="5337.38"/>
    <n v="2471.23"/>
    <n v="2668.93"/>
    <n v="2935.82"/>
    <n v="2583.52"/>
    <n v="2402.67"/>
    <n v="2402.67"/>
    <n v="5830.5099999999993"/>
    <n v="34983.06"/>
    <n v="15464.84"/>
    <n v="19518.219999999998"/>
    <n v="16072.608212000001"/>
  </r>
  <r>
    <x v="402"/>
    <x v="2"/>
    <x v="3"/>
    <x v="0"/>
    <x v="0"/>
    <x v="0"/>
    <x v="1"/>
    <n v="1"/>
    <n v="3"/>
    <n v="2869.25"/>
    <n v="3127.48"/>
    <n v="3500.49"/>
    <n v="3328.33"/>
    <n v="2897.94"/>
    <n v="2266.71"/>
    <n v="1994.09"/>
    <n v="2053.91"/>
    <n v="1807.44"/>
    <n v="1717.07"/>
    <n v="1905.95"/>
    <n v="2191.84"/>
    <n v="2998.3666666666668"/>
    <n v="17990.2"/>
    <n v="11670.300000000001"/>
    <n v="6319.9"/>
    <n v="12128.942790000001"/>
  </r>
  <r>
    <x v="403"/>
    <x v="0"/>
    <x v="0"/>
    <x v="1"/>
    <x v="0"/>
    <x v="9"/>
    <x v="1"/>
    <n v="1"/>
    <n v="3"/>
    <n v="4059.0499999999997"/>
    <n v="4262"/>
    <n v="3450.19"/>
    <n v="4140.2299999999996"/>
    <n v="4383.7700000000004"/>
    <n v="4586.7299999999996"/>
    <n v="2238.34"/>
    <n v="1701.14"/>
    <n v="1854.24"/>
    <n v="2188"/>
    <n v="2384.92"/>
    <n v="2051.0300000000002"/>
    <n v="4146.9949999999999"/>
    <n v="24881.969999999998"/>
    <n v="12417.67"/>
    <n v="12464.299999999997"/>
    <n v="12905.684431"/>
  </r>
  <r>
    <x v="404"/>
    <x v="0"/>
    <x v="0"/>
    <x v="1"/>
    <x v="0"/>
    <x v="4"/>
    <x v="1"/>
    <n v="1"/>
    <n v="3"/>
    <n v="2904.5"/>
    <n v="2904.5"/>
    <n v="2904.5"/>
    <n v="2933.55"/>
    <n v="2933.55"/>
    <n v="2933.55"/>
    <n v="2552.3000000000002"/>
    <n v="2782.01"/>
    <n v="3338.41"/>
    <n v="3672.25"/>
    <n v="4186.37"/>
    <n v="3935.19"/>
    <n v="2919.0249999999996"/>
    <n v="17514.149999999998"/>
    <n v="20466.53"/>
    <n v="-2952.380000000001"/>
    <n v="21270.864629"/>
  </r>
  <r>
    <x v="405"/>
    <x v="2"/>
    <x v="3"/>
    <x v="0"/>
    <x v="0"/>
    <x v="9"/>
    <x v="1"/>
    <n v="1"/>
    <n v="3"/>
    <n v="4757.47"/>
    <n v="4281.72"/>
    <n v="4947.7700000000004"/>
    <n v="4424.45"/>
    <n v="4329.3"/>
    <n v="5708.96"/>
    <n v="3176.76"/>
    <n v="2509.64"/>
    <n v="2308.87"/>
    <n v="2470.4899999999998"/>
    <n v="2519.9"/>
    <n v="2797.09"/>
    <n v="4741.6116666666667"/>
    <n v="28449.67"/>
    <n v="15782.749999999998"/>
    <n v="12666.92"/>
    <n v="16403.012074999999"/>
  </r>
  <r>
    <x v="406"/>
    <x v="2"/>
    <x v="3"/>
    <x v="0"/>
    <x v="0"/>
    <x v="6"/>
    <x v="2"/>
    <n v="1"/>
    <n v="2"/>
    <n v="780.125"/>
    <n v="912.75"/>
    <n v="686.51"/>
    <n v="616.29999999999995"/>
    <n v="873.74"/>
    <n v="975.16"/>
    <n v="571.08000000000004"/>
    <n v="474"/>
    <n v="511.92"/>
    <n v="547.75"/>
    <n v="465.59"/>
    <n v="446.97"/>
    <n v="807.43083333333334"/>
    <n v="4844.585"/>
    <n v="3017.3100000000004"/>
    <n v="1827.2749999999996"/>
    <n v="3135.8902830000006"/>
  </r>
  <r>
    <x v="407"/>
    <x v="0"/>
    <x v="0"/>
    <x v="0"/>
    <x v="0"/>
    <x v="1"/>
    <x v="1"/>
    <n v="1"/>
    <n v="3"/>
    <n v="5924.95"/>
    <n v="6754.44"/>
    <n v="5569.45"/>
    <n v="5747.2"/>
    <n v="6991.44"/>
    <n v="7346.94"/>
    <n v="4472.8900000000003"/>
    <n v="3623.04"/>
    <n v="3949.11"/>
    <n v="4580.97"/>
    <n v="4214.49"/>
    <n v="3582.32"/>
    <n v="6389.07"/>
    <n v="38334.42"/>
    <n v="24422.82"/>
    <n v="13911.599999999999"/>
    <n v="25382.636825999998"/>
  </r>
  <r>
    <x v="408"/>
    <x v="0"/>
    <x v="0"/>
    <x v="1"/>
    <x v="1"/>
    <x v="0"/>
    <x v="2"/>
    <n v="1"/>
    <n v="2"/>
    <n v="1088.75"/>
    <n v="1099.6400000000001"/>
    <n v="1088.75"/>
    <n v="1088.75"/>
    <n v="1099.6400000000001"/>
    <n v="1099.6400000000001"/>
    <n v="952.42"/>
    <n v="1047.6600000000001"/>
    <n v="911.46"/>
    <n v="920.57"/>
    <n v="1058.6600000000001"/>
    <n v="952.79"/>
    <n v="1094.1950000000002"/>
    <n v="6565.170000000001"/>
    <n v="5843.56"/>
    <n v="721.61000000000058"/>
    <n v="6073.2119080000002"/>
  </r>
  <r>
    <x v="409"/>
    <x v="0"/>
    <x v="2"/>
    <x v="0"/>
    <x v="0"/>
    <x v="3"/>
    <x v="1"/>
    <n v="3"/>
    <n v="5"/>
    <n v="5421.0961538461506"/>
    <n v="4336.88"/>
    <n v="6342.68"/>
    <n v="5475.31"/>
    <n v="6288.47"/>
    <n v="4770.5600000000004"/>
    <n v="2396.2399999999998"/>
    <n v="2587.94"/>
    <n v="2484.42"/>
    <n v="2459.58"/>
    <n v="2484.1799999999998"/>
    <n v="2111.5500000000002"/>
    <n v="5439.166025641026"/>
    <n v="32634.996153846154"/>
    <n v="14523.91"/>
    <n v="18111.086153846154"/>
    <n v="15094.699662999999"/>
  </r>
  <r>
    <x v="410"/>
    <x v="0"/>
    <x v="2"/>
    <x v="0"/>
    <x v="0"/>
    <x v="3"/>
    <x v="1"/>
    <n v="1"/>
    <n v="3"/>
    <n v="5924.95"/>
    <n v="5984.2"/>
    <n v="5747.2"/>
    <n v="7228.44"/>
    <n v="5450.95"/>
    <n v="5865.7"/>
    <n v="5875"/>
    <n v="5111.25"/>
    <n v="4753.46"/>
    <n v="4230.58"/>
    <n v="4653.6400000000003"/>
    <n v="4607.1000000000004"/>
    <n v="6033.5733333333328"/>
    <n v="36201.439999999995"/>
    <n v="29231.03"/>
    <n v="6970.4099999999962"/>
    <n v="30379.809479"/>
  </r>
  <r>
    <x v="411"/>
    <x v="0"/>
    <x v="0"/>
    <x v="1"/>
    <x v="1"/>
    <x v="4"/>
    <x v="0"/>
    <n v="1"/>
    <n v="4"/>
    <n v="5924.95"/>
    <n v="6517.45"/>
    <n v="7109.94"/>
    <n v="5095.46"/>
    <n v="6991.44"/>
    <n v="5924.95"/>
    <n v="2041.82"/>
    <n v="1755.97"/>
    <n v="1861.33"/>
    <n v="2121.92"/>
    <n v="1846.07"/>
    <n v="2067.6"/>
    <n v="6260.6983333333328"/>
    <n v="37564.189999999995"/>
    <n v="11694.710000000001"/>
    <n v="25869.479999999996"/>
    <n v="12154.312103"/>
  </r>
  <r>
    <x v="412"/>
    <x v="0"/>
    <x v="0"/>
    <x v="0"/>
    <x v="0"/>
    <x v="7"/>
    <x v="1"/>
    <n v="1"/>
    <n v="3"/>
    <n v="5924.95"/>
    <n v="5213.96"/>
    <n v="5450.95"/>
    <n v="5391.7"/>
    <n v="5332.46"/>
    <n v="7287.69"/>
    <n v="2796.13"/>
    <n v="2712.25"/>
    <n v="2929.23"/>
    <n v="3075.69"/>
    <n v="3567.8"/>
    <n v="3924.58"/>
    <n v="5766.9516666666668"/>
    <n v="34601.71"/>
    <n v="19005.68"/>
    <n v="15596.029999999999"/>
    <n v="19752.603223999999"/>
  </r>
  <r>
    <x v="413"/>
    <x v="0"/>
    <x v="2"/>
    <x v="0"/>
    <x v="0"/>
    <x v="1"/>
    <x v="1"/>
    <n v="3"/>
    <n v="5"/>
    <n v="3312.8874999999998"/>
    <n v="3312.89"/>
    <n v="3346.02"/>
    <n v="3346.02"/>
    <n v="3312.89"/>
    <n v="3312.89"/>
    <n v="2484.25"/>
    <n v="2384.88"/>
    <n v="2456.4299999999998"/>
    <n v="2849.46"/>
    <n v="2763.98"/>
    <n v="2957.46"/>
    <n v="3323.9329166666666"/>
    <n v="19943.5975"/>
    <n v="15896.46"/>
    <n v="4047.1375000000007"/>
    <n v="16521.190877999998"/>
  </r>
  <r>
    <x v="414"/>
    <x v="0"/>
    <x v="2"/>
    <x v="0"/>
    <x v="0"/>
    <x v="3"/>
    <x v="1"/>
    <n v="3"/>
    <n v="5"/>
    <n v="5924.95"/>
    <n v="4502.96"/>
    <n v="5095.46"/>
    <n v="4976.96"/>
    <n v="4917.71"/>
    <n v="4443.71"/>
    <n v="3773.15"/>
    <n v="4112.7299999999996"/>
    <n v="4894.1499999999996"/>
    <n v="5530.39"/>
    <n v="6249.34"/>
    <n v="5311.94"/>
    <n v="4976.958333333333"/>
    <n v="29861.749999999996"/>
    <n v="29871.699999999997"/>
    <n v="-9.9500000000007276"/>
    <n v="31045.657809999997"/>
  </r>
  <r>
    <x v="415"/>
    <x v="0"/>
    <x v="1"/>
    <x v="1"/>
    <x v="0"/>
    <x v="1"/>
    <x v="1"/>
    <n v="3"/>
    <n v="5"/>
    <n v="2912.8500000000004"/>
    <n v="2912.85"/>
    <n v="2912.85"/>
    <n v="2912.85"/>
    <n v="2912.85"/>
    <n v="2941.98"/>
    <n v="3444.03"/>
    <n v="2892.99"/>
    <n v="3211.22"/>
    <n v="3532.34"/>
    <n v="4168.16"/>
    <n v="5001.79"/>
    <n v="2917.7050000000004"/>
    <n v="17506.230000000003"/>
    <n v="22250.53"/>
    <n v="-4744.2999999999956"/>
    <n v="23124.975828999999"/>
  </r>
  <r>
    <x v="416"/>
    <x v="0"/>
    <x v="1"/>
    <x v="0"/>
    <x v="1"/>
    <x v="3"/>
    <x v="1"/>
    <n v="1"/>
    <n v="3"/>
    <n v="2987.9"/>
    <n v="2987.9"/>
    <n v="3017.78"/>
    <n v="2987.9"/>
    <n v="2987.9"/>
    <n v="2987.9"/>
    <n v="1924.86"/>
    <n v="1905.61"/>
    <n v="1619.77"/>
    <n v="1733.15"/>
    <n v="1837.14"/>
    <n v="1616.68"/>
    <n v="2992.8799999999997"/>
    <n v="17957.28"/>
    <n v="10637.21"/>
    <n v="7320.07"/>
    <n v="11055.252353"/>
  </r>
  <r>
    <x v="417"/>
    <x v="0"/>
    <x v="0"/>
    <x v="0"/>
    <x v="0"/>
    <x v="1"/>
    <x v="1"/>
    <n v="2"/>
    <n v="4"/>
    <n v="2469.1"/>
    <n v="2493.79"/>
    <n v="2493.79"/>
    <n v="2493.79"/>
    <n v="2469.1"/>
    <n v="2493.79"/>
    <n v="2618.0300000000002"/>
    <n v="2042.06"/>
    <n v="2389.21"/>
    <n v="2054.7199999999998"/>
    <n v="1951.98"/>
    <n v="1912.94"/>
    <n v="2485.56"/>
    <n v="14913.36"/>
    <n v="12968.94"/>
    <n v="1944.42"/>
    <n v="13478.619342"/>
  </r>
  <r>
    <x v="418"/>
    <x v="2"/>
    <x v="4"/>
    <x v="1"/>
    <x v="0"/>
    <x v="2"/>
    <x v="2"/>
    <n v="1"/>
    <n v="2"/>
    <n v="713.5"/>
    <n v="556.53"/>
    <n v="849.07"/>
    <n v="756.31"/>
    <n v="570.79999999999995"/>
    <n v="592.21"/>
    <n v="811.87"/>
    <n v="828.11"/>
    <n v="728.74"/>
    <n v="728.74"/>
    <n v="830.76"/>
    <n v="755.99"/>
    <n v="673.07"/>
    <n v="4038.42"/>
    <n v="4684.21"/>
    <n v="-645.79"/>
    <n v="4868.2994529999996"/>
  </r>
  <r>
    <x v="419"/>
    <x v="0"/>
    <x v="1"/>
    <x v="1"/>
    <x v="0"/>
    <x v="9"/>
    <x v="2"/>
    <n v="1"/>
    <n v="2"/>
    <n v="2660.9625000000001"/>
    <n v="2660.96"/>
    <n v="2660.96"/>
    <n v="2660.96"/>
    <n v="2687.57"/>
    <n v="2660.96"/>
    <n v="1328.8"/>
    <n v="1381.95"/>
    <n v="1312.85"/>
    <n v="1549.16"/>
    <n v="1642.11"/>
    <n v="1937.69"/>
    <n v="2665.3954166666667"/>
    <n v="15992.372500000001"/>
    <n v="9152.56"/>
    <n v="6839.8125000000018"/>
    <n v="9512.2556079999995"/>
  </r>
  <r>
    <x v="420"/>
    <x v="2"/>
    <x v="3"/>
    <x v="0"/>
    <x v="0"/>
    <x v="6"/>
    <x v="1"/>
    <n v="1"/>
    <n v="3"/>
    <n v="1399.9700000000003"/>
    <n v="1203.97"/>
    <n v="1497.97"/>
    <n v="1385.97"/>
    <n v="1147.98"/>
    <n v="1693.96"/>
    <n v="897.11"/>
    <n v="959.91"/>
    <n v="1027.0999999999999"/>
    <n v="1006.56"/>
    <n v="1066.95"/>
    <n v="1280.3399999999999"/>
    <n v="1388.3033333333333"/>
    <n v="8329.82"/>
    <n v="6237.97"/>
    <n v="2091.8499999999995"/>
    <n v="6483.1222210000005"/>
  </r>
  <r>
    <x v="421"/>
    <x v="2"/>
    <x v="3"/>
    <x v="1"/>
    <x v="1"/>
    <x v="1"/>
    <x v="2"/>
    <n v="1"/>
    <n v="2"/>
    <n v="315.59999999999997"/>
    <n v="321.91000000000003"/>
    <n v="309.29000000000002"/>
    <n v="331.38"/>
    <n v="388.19"/>
    <n v="290.35000000000002"/>
    <n v="871.83"/>
    <n v="793.37"/>
    <n v="721.97"/>
    <n v="851.92"/>
    <n v="1022.3"/>
    <n v="1001.85"/>
    <n v="326.11999999999995"/>
    <n v="1956.7199999999998"/>
    <n v="5263.2400000000007"/>
    <n v="-3306.5200000000009"/>
    <n v="5470.0853320000006"/>
  </r>
  <r>
    <x v="422"/>
    <x v="2"/>
    <x v="3"/>
    <x v="0"/>
    <x v="1"/>
    <x v="8"/>
    <x v="2"/>
    <n v="1"/>
    <n v="2"/>
    <n v="2936.7725"/>
    <n v="3201.08"/>
    <n v="3201.08"/>
    <n v="3347.92"/>
    <n v="2613.73"/>
    <n v="2731.2"/>
    <n v="1830.93"/>
    <n v="1519.67"/>
    <n v="1702.03"/>
    <n v="1531.83"/>
    <n v="1715.65"/>
    <n v="1629.87"/>
    <n v="3005.2970833333329"/>
    <n v="18031.782499999998"/>
    <n v="9929.98"/>
    <n v="8101.802499999998"/>
    <n v="10320.228213999999"/>
  </r>
  <r>
    <x v="423"/>
    <x v="0"/>
    <x v="2"/>
    <x v="1"/>
    <x v="1"/>
    <x v="6"/>
    <x v="1"/>
    <n v="2"/>
    <n v="4"/>
    <n v="4138"/>
    <n v="4510.42"/>
    <n v="5089.74"/>
    <n v="3972.48"/>
    <n v="4510.42"/>
    <n v="3434.54"/>
    <n v="3352.45"/>
    <n v="2983.68"/>
    <n v="2774.82"/>
    <n v="3107.8"/>
    <n v="3573.97"/>
    <n v="3716.93"/>
    <n v="4275.9333333333334"/>
    <n v="25655.599999999999"/>
    <n v="19509.649999999998"/>
    <n v="6145.9500000000007"/>
    <n v="20276.379244999996"/>
  </r>
  <r>
    <x v="424"/>
    <x v="0"/>
    <x v="2"/>
    <x v="0"/>
    <x v="0"/>
    <x v="3"/>
    <x v="2"/>
    <n v="1"/>
    <n v="2"/>
    <n v="4368.5749999999998"/>
    <n v="4630.6899999999996"/>
    <n v="3625.92"/>
    <n v="5285.98"/>
    <n v="5111.2299999999996"/>
    <n v="4761.75"/>
    <n v="2708.47"/>
    <n v="2627.22"/>
    <n v="2443.31"/>
    <n v="2809.81"/>
    <n v="2669.32"/>
    <n v="2882.87"/>
    <n v="4630.6908333333331"/>
    <n v="27784.145"/>
    <n v="16141"/>
    <n v="11643.145"/>
    <n v="16775.3413"/>
  </r>
  <r>
    <x v="425"/>
    <x v="3"/>
    <x v="0"/>
    <x v="1"/>
    <x v="0"/>
    <x v="4"/>
    <x v="0"/>
    <n v="1"/>
    <n v="4"/>
    <n v="2350.6999999999998"/>
    <n v="2938.38"/>
    <n v="2797.33"/>
    <n v="2162.64"/>
    <n v="2139.14"/>
    <n v="1927.57"/>
    <n v="3242.97"/>
    <n v="2821.38"/>
    <n v="3047.09"/>
    <n v="3138.5"/>
    <n v="3577.89"/>
    <n v="4221.91"/>
    <n v="2385.9599999999996"/>
    <n v="14315.759999999998"/>
    <n v="20049.739999999998"/>
    <n v="-5733.98"/>
    <n v="20837.694781999999"/>
  </r>
  <r>
    <x v="426"/>
    <x v="0"/>
    <x v="0"/>
    <x v="0"/>
    <x v="0"/>
    <x v="4"/>
    <x v="3"/>
    <n v="1"/>
    <n v="5"/>
    <n v="5924.95"/>
    <n v="6635.94"/>
    <n v="7169.19"/>
    <n v="5213.96"/>
    <n v="4443.71"/>
    <n v="5332.46"/>
    <n v="1409.81"/>
    <n v="1071.46"/>
    <n v="985.74"/>
    <n v="1163.17"/>
    <n v="1058.48"/>
    <n v="910.29"/>
    <n v="5786.7016666666668"/>
    <n v="34720.21"/>
    <n v="6598.95"/>
    <n v="28121.26"/>
    <n v="6858.2887350000001"/>
  </r>
  <r>
    <x v="427"/>
    <x v="0"/>
    <x v="2"/>
    <x v="0"/>
    <x v="0"/>
    <x v="2"/>
    <x v="1"/>
    <n v="3"/>
    <n v="5"/>
    <n v="5103.95"/>
    <n v="5563.31"/>
    <n v="6277.86"/>
    <n v="4287.32"/>
    <n v="3981.08"/>
    <n v="4746.67"/>
    <n v="2399.79"/>
    <n v="2543.7800000000002"/>
    <n v="2772.72"/>
    <n v="2578.63"/>
    <n v="2913.85"/>
    <n v="2826.43"/>
    <n v="4993.3649999999989"/>
    <n v="29960.189999999995"/>
    <n v="16035.199999999999"/>
    <n v="13924.989999999996"/>
    <n v="16665.38336"/>
  </r>
  <r>
    <x v="428"/>
    <x v="0"/>
    <x v="2"/>
    <x v="0"/>
    <x v="1"/>
    <x v="7"/>
    <x v="1"/>
    <n v="2"/>
    <n v="4"/>
    <n v="5924.95"/>
    <n v="5391.7"/>
    <n v="4976.96"/>
    <n v="7346.94"/>
    <n v="6102.7"/>
    <n v="5806.45"/>
    <n v="3924.12"/>
    <n v="3767.16"/>
    <n v="4068.53"/>
    <n v="3987.16"/>
    <n v="4505.49"/>
    <n v="3964.83"/>
    <n v="5924.95"/>
    <n v="35549.699999999997"/>
    <n v="24217.29"/>
    <n v="11332.409999999996"/>
    <n v="25169.029497"/>
  </r>
  <r>
    <x v="429"/>
    <x v="2"/>
    <x v="3"/>
    <x v="1"/>
    <x v="1"/>
    <x v="9"/>
    <x v="2"/>
    <n v="1"/>
    <n v="2"/>
    <n v="843"/>
    <n v="969.45"/>
    <n v="859.86"/>
    <n v="750.27"/>
    <n v="952.59"/>
    <n v="834.57"/>
    <n v="802.85"/>
    <n v="602.14"/>
    <n v="704.5"/>
    <n v="598.83000000000004"/>
    <n v="658.71"/>
    <n v="638.95000000000005"/>
    <n v="868.29"/>
    <n v="5209.74"/>
    <n v="4005.9799999999996"/>
    <n v="1203.7600000000002"/>
    <n v="4163.4150139999992"/>
  </r>
  <r>
    <x v="430"/>
    <x v="1"/>
    <x v="0"/>
    <x v="1"/>
    <x v="1"/>
    <x v="0"/>
    <x v="2"/>
    <n v="3"/>
    <n v="4"/>
    <n v="1062.1500000000001"/>
    <n v="987.8"/>
    <n v="998.42"/>
    <n v="1040.9100000000001"/>
    <n v="1253.3399999999999"/>
    <n v="1306.44"/>
    <n v="938.87"/>
    <n v="948.26"/>
    <n v="1109.46"/>
    <n v="1286.97"/>
    <n v="1299.8399999999999"/>
    <n v="1247.8499999999999"/>
    <n v="1108.1766666666665"/>
    <n v="6649.0599999999995"/>
    <n v="6831.25"/>
    <n v="-182.19000000000051"/>
    <n v="7099.7181250000003"/>
  </r>
  <r>
    <x v="431"/>
    <x v="3"/>
    <x v="0"/>
    <x v="0"/>
    <x v="0"/>
    <x v="0"/>
    <x v="1"/>
    <n v="1"/>
    <n v="3"/>
    <n v="3141.5699999999997"/>
    <n v="2764.58"/>
    <n v="2387.59"/>
    <n v="3832.72"/>
    <n v="2544.67"/>
    <n v="2890.24"/>
    <n v="3021.72"/>
    <n v="3323.89"/>
    <n v="3024.74"/>
    <n v="3024.74"/>
    <n v="2661.77"/>
    <n v="2475.4499999999998"/>
    <n v="2926.895"/>
    <n v="17561.37"/>
    <n v="17532.309999999998"/>
    <n v="29.06000000000131"/>
    <n v="18221.329782999997"/>
  </r>
  <r>
    <x v="432"/>
    <x v="2"/>
    <x v="4"/>
    <x v="0"/>
    <x v="1"/>
    <x v="5"/>
    <x v="0"/>
    <n v="3"/>
    <n v="6"/>
    <n v="2486.35"/>
    <n v="2287.44"/>
    <n v="2436.62"/>
    <n v="2660.39"/>
    <n v="2859.3"/>
    <n v="2038.81"/>
    <n v="1445.99"/>
    <n v="1576.13"/>
    <n v="1828.31"/>
    <n v="1919.73"/>
    <n v="1862.14"/>
    <n v="2085.6"/>
    <n v="2461.4849999999997"/>
    <n v="14768.909999999998"/>
    <n v="10717.9"/>
    <n v="4051.0099999999984"/>
    <n v="11139.11347"/>
  </r>
  <r>
    <x v="433"/>
    <x v="0"/>
    <x v="1"/>
    <x v="0"/>
    <x v="0"/>
    <x v="0"/>
    <x v="0"/>
    <n v="2"/>
    <n v="5"/>
    <n v="5924.95"/>
    <n v="4858.46"/>
    <n v="6754.44"/>
    <n v="5273.21"/>
    <n v="6635.94"/>
    <n v="6635.94"/>
    <n v="1767.75"/>
    <n v="1378.85"/>
    <n v="1447.79"/>
    <n v="1607.05"/>
    <n v="1414.2"/>
    <n v="1598.05"/>
    <n v="6013.8233333333328"/>
    <n v="36082.939999999995"/>
    <n v="9213.6899999999987"/>
    <n v="26869.249999999996"/>
    <n v="9575.7880169999989"/>
  </r>
  <r>
    <x v="434"/>
    <x v="0"/>
    <x v="2"/>
    <x v="0"/>
    <x v="1"/>
    <x v="7"/>
    <x v="2"/>
    <n v="1"/>
    <n v="2"/>
    <n v="2406.6525641025651"/>
    <n v="2406.65"/>
    <n v="2406.65"/>
    <n v="2406.65"/>
    <n v="2430.7199999999998"/>
    <n v="2406.65"/>
    <n v="1120.54"/>
    <n v="963.66"/>
    <n v="838.38"/>
    <n v="855.15"/>
    <n v="889.36"/>
    <n v="996.08"/>
    <n v="2410.6620940170938"/>
    <n v="14463.972564102563"/>
    <n v="5663.17"/>
    <n v="8800.8025641025633"/>
    <n v="5885.7325810000002"/>
  </r>
  <r>
    <x v="435"/>
    <x v="3"/>
    <x v="0"/>
    <x v="0"/>
    <x v="0"/>
    <x v="3"/>
    <x v="2"/>
    <n v="2"/>
    <n v="3"/>
    <n v="1905.9"/>
    <n v="2077.4299999999998"/>
    <n v="1562.84"/>
    <n v="1867.78"/>
    <n v="1810.61"/>
    <n v="2306.14"/>
    <n v="2843.05"/>
    <n v="2189.15"/>
    <n v="2495.63"/>
    <n v="2320.94"/>
    <n v="2436.9899999999998"/>
    <n v="2802.54"/>
    <n v="1921.7833333333331"/>
    <n v="11530.699999999999"/>
    <n v="15088.3"/>
    <n v="-3557.6000000000004"/>
    <n v="15681.270189999999"/>
  </r>
  <r>
    <x v="436"/>
    <x v="2"/>
    <x v="1"/>
    <x v="0"/>
    <x v="1"/>
    <x v="3"/>
    <x v="2"/>
    <n v="1"/>
    <n v="2"/>
    <n v="973.21"/>
    <n v="856.42"/>
    <n v="963.48"/>
    <n v="749.37"/>
    <n v="1177.58"/>
    <n v="934.28"/>
    <n v="809.71"/>
    <n v="882.58"/>
    <n v="882.58"/>
    <n v="979.66"/>
    <n v="1018.85"/>
    <n v="1039.23"/>
    <n v="942.38999999999987"/>
    <n v="5654.3399999999992"/>
    <n v="5612.6100000000006"/>
    <n v="41.729999999998654"/>
    <n v="5833.1855730000007"/>
  </r>
  <r>
    <x v="437"/>
    <x v="0"/>
    <x v="2"/>
    <x v="1"/>
    <x v="0"/>
    <x v="5"/>
    <x v="1"/>
    <n v="1"/>
    <n v="3"/>
    <n v="4920.45"/>
    <n v="5166.47"/>
    <n v="4083.97"/>
    <n v="6052.15"/>
    <n v="4920.45"/>
    <n v="4034.77"/>
    <n v="2745.76"/>
    <n v="2718.3"/>
    <n v="3261.96"/>
    <n v="3783.87"/>
    <n v="4200.1000000000004"/>
    <n v="3612.09"/>
    <n v="4863.043333333334"/>
    <n v="29178.260000000002"/>
    <n v="20322.079999999998"/>
    <n v="8856.1800000000039"/>
    <n v="21120.737743999998"/>
  </r>
  <r>
    <x v="438"/>
    <x v="0"/>
    <x v="1"/>
    <x v="0"/>
    <x v="0"/>
    <x v="9"/>
    <x v="1"/>
    <n v="1"/>
    <n v="3"/>
    <n v="3094.7449999999999"/>
    <n v="3125.69"/>
    <n v="3125.69"/>
    <n v="3125.69"/>
    <n v="3125.69"/>
    <n v="3094.75"/>
    <n v="1076.08"/>
    <n v="1183.69"/>
    <n v="1053.48"/>
    <n v="1179.9000000000001"/>
    <n v="1085.51"/>
    <n v="1270.05"/>
    <n v="3115.3758333333335"/>
    <n v="18692.255000000001"/>
    <n v="6848.71"/>
    <n v="11843.545000000002"/>
    <n v="7117.8643030000003"/>
  </r>
  <r>
    <x v="439"/>
    <x v="2"/>
    <x v="3"/>
    <x v="0"/>
    <x v="0"/>
    <x v="6"/>
    <x v="1"/>
    <n v="1"/>
    <n v="3"/>
    <n v="2007.77"/>
    <n v="1766.84"/>
    <n v="1967.61"/>
    <n v="1927.46"/>
    <n v="1626.29"/>
    <n v="1827.07"/>
    <n v="1554.45"/>
    <n v="1414.55"/>
    <n v="1655.02"/>
    <n v="1522.62"/>
    <n v="1370.36"/>
    <n v="1479.99"/>
    <n v="1853.84"/>
    <n v="11123.039999999999"/>
    <n v="8996.99"/>
    <n v="2126.0499999999993"/>
    <n v="9350.5717069999992"/>
  </r>
  <r>
    <x v="440"/>
    <x v="2"/>
    <x v="3"/>
    <x v="1"/>
    <x v="1"/>
    <x v="7"/>
    <x v="2"/>
    <n v="1"/>
    <n v="2"/>
    <n v="747.45999999999992"/>
    <n v="739.99"/>
    <n v="665.24"/>
    <n v="590.49"/>
    <n v="575.54"/>
    <n v="635.34"/>
    <n v="631"/>
    <n v="523.73"/>
    <n v="523.73"/>
    <n v="523.73"/>
    <n v="466.12"/>
    <n v="428.83"/>
    <n v="659.00999999999988"/>
    <n v="3954.0599999999995"/>
    <n v="3097.14"/>
    <n v="856.91999999999962"/>
    <n v="3218.857602"/>
  </r>
  <r>
    <x v="441"/>
    <x v="2"/>
    <x v="3"/>
    <x v="0"/>
    <x v="0"/>
    <x v="4"/>
    <x v="1"/>
    <n v="1"/>
    <n v="3"/>
    <n v="5924.95"/>
    <n v="5687.95"/>
    <n v="5984.2"/>
    <n v="5036.21"/>
    <n v="5806.45"/>
    <n v="6280.45"/>
    <n v="5875"/>
    <n v="4582.5"/>
    <n v="4261.7299999999996"/>
    <n v="5028.84"/>
    <n v="4375.09"/>
    <n v="4462.59"/>
    <n v="5786.7016666666668"/>
    <n v="34720.21"/>
    <n v="28585.75"/>
    <n v="6134.4599999999991"/>
    <n v="29709.169975000001"/>
  </r>
  <r>
    <x v="442"/>
    <x v="2"/>
    <x v="3"/>
    <x v="0"/>
    <x v="0"/>
    <x v="6"/>
    <x v="1"/>
    <n v="1"/>
    <n v="3"/>
    <n v="1806.8325"/>
    <n v="2258.54"/>
    <n v="1752.63"/>
    <n v="2041.72"/>
    <n v="1897.17"/>
    <n v="1933.31"/>
    <n v="1606.74"/>
    <n v="1510.34"/>
    <n v="1344.2"/>
    <n v="1330.76"/>
    <n v="1264.22"/>
    <n v="1175.72"/>
    <n v="1948.3670833333335"/>
    <n v="11690.202500000001"/>
    <n v="8231.98"/>
    <n v="3458.2225000000017"/>
    <n v="8555.4968140000001"/>
  </r>
  <r>
    <x v="443"/>
    <x v="2"/>
    <x v="2"/>
    <x v="0"/>
    <x v="0"/>
    <x v="4"/>
    <x v="0"/>
    <n v="1"/>
    <n v="4"/>
    <n v="2591.25"/>
    <n v="2591.25"/>
    <n v="2306.21"/>
    <n v="2461.69"/>
    <n v="2876.29"/>
    <n v="2643.08"/>
    <n v="1719.85"/>
    <n v="1530.67"/>
    <n v="1683.74"/>
    <n v="1515.37"/>
    <n v="1454.76"/>
    <n v="1542.05"/>
    <n v="2578.2949999999996"/>
    <n v="15469.769999999999"/>
    <n v="9446.44"/>
    <n v="6023.3299999999981"/>
    <n v="9817.6850919999997"/>
  </r>
  <r>
    <x v="444"/>
    <x v="3"/>
    <x v="2"/>
    <x v="0"/>
    <x v="0"/>
    <x v="9"/>
    <x v="1"/>
    <n v="1"/>
    <n v="3"/>
    <n v="5684.85"/>
    <n v="6935.52"/>
    <n v="6821.82"/>
    <n v="6764.97"/>
    <n v="5457.46"/>
    <n v="5286.91"/>
    <n v="1853.04"/>
    <n v="1686.27"/>
    <n v="1770.58"/>
    <n v="1912.23"/>
    <n v="2218.19"/>
    <n v="2018.55"/>
    <n v="6158.5883333333331"/>
    <n v="36951.53"/>
    <n v="11458.859999999999"/>
    <n v="25492.67"/>
    <n v="11909.193197999999"/>
  </r>
  <r>
    <x v="445"/>
    <x v="0"/>
    <x v="0"/>
    <x v="0"/>
    <x v="0"/>
    <x v="5"/>
    <x v="1"/>
    <n v="3"/>
    <n v="5"/>
    <n v="2274.6"/>
    <n v="2297.35"/>
    <n v="2297.35"/>
    <n v="2297.35"/>
    <n v="2274.6"/>
    <n v="2297.35"/>
    <n v="2027.41"/>
    <n v="2088.23"/>
    <n v="2401.46"/>
    <n v="2089.27"/>
    <n v="2465.34"/>
    <n v="2366.73"/>
    <n v="2289.7666666666669"/>
    <n v="13738.6"/>
    <n v="13438.44"/>
    <n v="300.15999999999985"/>
    <n v="13966.570692000001"/>
  </r>
  <r>
    <x v="446"/>
    <x v="0"/>
    <x v="2"/>
    <x v="0"/>
    <x v="1"/>
    <x v="3"/>
    <x v="2"/>
    <n v="1"/>
    <n v="2"/>
    <n v="3023.8"/>
    <n v="3054.04"/>
    <n v="3054.04"/>
    <n v="3023.8"/>
    <n v="3054.04"/>
    <n v="3054.04"/>
    <n v="2312.38"/>
    <n v="1942.4"/>
    <n v="1806.43"/>
    <n v="2041.27"/>
    <n v="1775.9"/>
    <n v="1775.9"/>
    <n v="3043.9600000000005"/>
    <n v="18263.760000000002"/>
    <n v="11654.28"/>
    <n v="6609.4800000000014"/>
    <n v="12112.293204000001"/>
  </r>
  <r>
    <x v="447"/>
    <x v="2"/>
    <x v="3"/>
    <x v="1"/>
    <x v="1"/>
    <x v="4"/>
    <x v="1"/>
    <n v="1"/>
    <n v="3"/>
    <n v="2462.86"/>
    <n v="2019.55"/>
    <n v="1871.77"/>
    <n v="2290.46"/>
    <n v="2709.15"/>
    <n v="2758.4"/>
    <n v="2089.9499999999998"/>
    <n v="1922.75"/>
    <n v="1884.3"/>
    <n v="1921.99"/>
    <n v="1864.33"/>
    <n v="1957.55"/>
    <n v="2352.0316666666663"/>
    <n v="14112.189999999999"/>
    <n v="11640.869999999999"/>
    <n v="2471.3199999999997"/>
    <n v="12098.356190999999"/>
  </r>
  <r>
    <x v="448"/>
    <x v="0"/>
    <x v="1"/>
    <x v="0"/>
    <x v="1"/>
    <x v="6"/>
    <x v="1"/>
    <n v="3"/>
    <n v="5"/>
    <n v="4600.25"/>
    <n v="5704.31"/>
    <n v="3910.21"/>
    <n v="4646.25"/>
    <n v="5152.28"/>
    <n v="4140.2299999999996"/>
    <n v="2528.11"/>
    <n v="2401.6999999999998"/>
    <n v="2353.67"/>
    <n v="2212.4499999999998"/>
    <n v="2477.94"/>
    <n v="2899.19"/>
    <n v="4692.2550000000001"/>
    <n v="28153.53"/>
    <n v="14873.060000000001"/>
    <n v="13280.469999999998"/>
    <n v="15457.571258000002"/>
  </r>
  <r>
    <x v="449"/>
    <x v="2"/>
    <x v="3"/>
    <x v="1"/>
    <x v="1"/>
    <x v="8"/>
    <x v="2"/>
    <n v="1"/>
    <n v="2"/>
    <n v="1025.21"/>
    <n v="1230.25"/>
    <n v="1199.5"/>
    <n v="830.42"/>
    <n v="943.19"/>
    <n v="1137.98"/>
    <n v="905.55"/>
    <n v="996.11"/>
    <n v="1055.8800000000001"/>
    <n v="1108.67"/>
    <n v="1064.32"/>
    <n v="1223.97"/>
    <n v="1061.0916666666665"/>
    <n v="6366.5499999999993"/>
    <n v="6354.5"/>
    <n v="12.049999999999272"/>
    <n v="6604.2318500000001"/>
  </r>
  <r>
    <x v="450"/>
    <x v="2"/>
    <x v="3"/>
    <x v="0"/>
    <x v="1"/>
    <x v="5"/>
    <x v="2"/>
    <n v="1"/>
    <n v="2"/>
    <n v="1207.56"/>
    <n v="1473.22"/>
    <n v="1509.45"/>
    <n v="1038.5"/>
    <n v="1159.26"/>
    <n v="1304.1600000000001"/>
    <n v="958.4"/>
    <n v="852.98"/>
    <n v="861.51"/>
    <n v="870.13"/>
    <n v="739.61"/>
    <n v="857.95"/>
    <n v="1282.0249999999999"/>
    <n v="7692.15"/>
    <n v="5140.58"/>
    <n v="2551.5699999999997"/>
    <n v="5342.6047939999999"/>
  </r>
  <r>
    <x v="451"/>
    <x v="1"/>
    <x v="2"/>
    <x v="0"/>
    <x v="1"/>
    <x v="4"/>
    <x v="1"/>
    <n v="3"/>
    <n v="5"/>
    <n v="3006.45"/>
    <n v="3697.93"/>
    <n v="2284.9"/>
    <n v="3066.58"/>
    <n v="2856.13"/>
    <n v="2495.35"/>
    <n v="4240.25"/>
    <n v="3773.82"/>
    <n v="3736.08"/>
    <n v="3474.55"/>
    <n v="3127.1"/>
    <n v="3502.35"/>
    <n v="2901.2233333333329"/>
    <n v="17407.339999999997"/>
    <n v="21854.149999999998"/>
    <n v="-4446.8100000000013"/>
    <n v="22713.018094999999"/>
  </r>
  <r>
    <x v="452"/>
    <x v="0"/>
    <x v="2"/>
    <x v="0"/>
    <x v="0"/>
    <x v="1"/>
    <x v="1"/>
    <n v="3"/>
    <n v="5"/>
    <n v="5841.1125000000002"/>
    <n v="5140.18"/>
    <n v="5023.3599999999997"/>
    <n v="4556.07"/>
    <n v="7301.39"/>
    <n v="5607.47"/>
    <n v="2739.13"/>
    <n v="2520"/>
    <n v="2948.4"/>
    <n v="2535.62"/>
    <n v="2941.32"/>
    <n v="3470.76"/>
    <n v="5578.2637499999992"/>
    <n v="33469.582499999997"/>
    <n v="17155.230000000003"/>
    <n v="16314.352499999994"/>
    <n v="17829.430539000005"/>
  </r>
  <r>
    <x v="453"/>
    <x v="0"/>
    <x v="1"/>
    <x v="0"/>
    <x v="1"/>
    <x v="1"/>
    <x v="1"/>
    <n v="1"/>
    <n v="3"/>
    <n v="4434.55"/>
    <n v="3680.68"/>
    <n v="4567.59"/>
    <n v="3680.68"/>
    <n v="4523.24"/>
    <n v="4079.79"/>
    <n v="2447.59"/>
    <n v="1884.64"/>
    <n v="1696.18"/>
    <n v="1933.65"/>
    <n v="1720.95"/>
    <n v="1686.53"/>
    <n v="4161.0883333333331"/>
    <n v="24966.53"/>
    <n v="11369.540000000003"/>
    <n v="13596.989999999996"/>
    <n v="11816.362922000002"/>
  </r>
  <r>
    <x v="454"/>
    <x v="0"/>
    <x v="0"/>
    <x v="1"/>
    <x v="1"/>
    <x v="9"/>
    <x v="1"/>
    <n v="1"/>
    <n v="3"/>
    <n v="1629.679487179485"/>
    <n v="1645.98"/>
    <n v="1629.68"/>
    <n v="1629.68"/>
    <n v="1645.98"/>
    <n v="1645.98"/>
    <n v="1218"/>
    <n v="1035.3"/>
    <n v="1211.3"/>
    <n v="1053.83"/>
    <n v="1106.52"/>
    <n v="1095.45"/>
    <n v="1637.8299145299143"/>
    <n v="9826.9794871794857"/>
    <n v="6720.4000000000005"/>
    <n v="3106.5794871794851"/>
    <n v="6984.5117200000004"/>
  </r>
  <r>
    <x v="455"/>
    <x v="0"/>
    <x v="2"/>
    <x v="0"/>
    <x v="1"/>
    <x v="0"/>
    <x v="1"/>
    <n v="1"/>
    <n v="3"/>
    <n v="4805.3500000000004"/>
    <n v="5430.05"/>
    <n v="6006.69"/>
    <n v="4276.76"/>
    <n v="4997.5600000000004"/>
    <n v="4036.49"/>
    <n v="3771.42"/>
    <n v="2903.99"/>
    <n v="3194.39"/>
    <n v="3641.6"/>
    <n v="4224.26"/>
    <n v="3675.11"/>
    <n v="4925.4833333333336"/>
    <n v="29552.9"/>
    <n v="21410.77"/>
    <n v="8142.130000000001"/>
    <n v="22252.213261000001"/>
  </r>
  <r>
    <x v="456"/>
    <x v="0"/>
    <x v="2"/>
    <x v="1"/>
    <x v="0"/>
    <x v="4"/>
    <x v="1"/>
    <n v="1"/>
    <n v="3"/>
    <n v="3845"/>
    <n v="3845"/>
    <n v="3883.45"/>
    <n v="3845"/>
    <n v="3845"/>
    <n v="3845"/>
    <n v="2156.7800000000002"/>
    <n v="1897.97"/>
    <n v="1784.09"/>
    <n v="1694.89"/>
    <n v="1728.79"/>
    <n v="1849.81"/>
    <n v="3851.4083333333333"/>
    <n v="23108.45"/>
    <n v="11112.33"/>
    <n v="11996.12"/>
    <n v="11549.044569"/>
  </r>
  <r>
    <x v="457"/>
    <x v="2"/>
    <x v="0"/>
    <x v="1"/>
    <x v="0"/>
    <x v="3"/>
    <x v="1"/>
    <n v="1"/>
    <n v="3"/>
    <n v="4415.3599999999997"/>
    <n v="4856.8999999999996"/>
    <n v="3532.29"/>
    <n v="4989.3599999999997"/>
    <n v="3664.75"/>
    <n v="4017.98"/>
    <n v="4045.19"/>
    <n v="3357.51"/>
    <n v="3491.81"/>
    <n v="4190.17"/>
    <n v="4818.7"/>
    <n v="4625.95"/>
    <n v="4246.1066666666666"/>
    <n v="25476.639999999999"/>
    <n v="24529.33"/>
    <n v="947.30999999999767"/>
    <n v="25493.332669000003"/>
  </r>
  <r>
    <x v="458"/>
    <x v="2"/>
    <x v="3"/>
    <x v="0"/>
    <x v="0"/>
    <x v="6"/>
    <x v="1"/>
    <n v="1"/>
    <n v="3"/>
    <n v="2539.395"/>
    <n v="3148.85"/>
    <n v="2006.12"/>
    <n v="3072.67"/>
    <n v="2691.76"/>
    <n v="2539.4"/>
    <n v="1055.19"/>
    <n v="896.91"/>
    <n v="762.37"/>
    <n v="808.11"/>
    <n v="824.27"/>
    <n v="840.76"/>
    <n v="2666.3658333333333"/>
    <n v="15998.195"/>
    <n v="5187.6100000000006"/>
    <n v="10810.584999999999"/>
    <n v="5391.4830730000003"/>
  </r>
  <r>
    <x v="459"/>
    <x v="2"/>
    <x v="3"/>
    <x v="1"/>
    <x v="1"/>
    <x v="1"/>
    <x v="2"/>
    <n v="1"/>
    <n v="2"/>
    <n v="964.06000000000006"/>
    <n v="1012.26"/>
    <n v="829.09"/>
    <n v="829.09"/>
    <n v="1079.75"/>
    <n v="1050.83"/>
    <n v="331.73"/>
    <n v="321.77999999999997"/>
    <n v="328.22"/>
    <n v="321.66000000000003"/>
    <n v="366.69"/>
    <n v="385.02"/>
    <n v="960.84666666666669"/>
    <n v="5765.08"/>
    <n v="2055.1000000000004"/>
    <n v="3709.9799999999996"/>
    <n v="2135.8654300000003"/>
  </r>
  <r>
    <x v="460"/>
    <x v="0"/>
    <x v="0"/>
    <x v="0"/>
    <x v="0"/>
    <x v="2"/>
    <x v="3"/>
    <n v="1"/>
    <n v="5"/>
    <n v="5924.95"/>
    <n v="5095.46"/>
    <n v="4562.21"/>
    <n v="7050.69"/>
    <n v="5391.7"/>
    <n v="6043.45"/>
    <n v="4298.29"/>
    <n v="4599.17"/>
    <n v="4369.21"/>
    <n v="4325.5200000000004"/>
    <n v="4498.54"/>
    <n v="4498.54"/>
    <n v="5678.0766666666668"/>
    <n v="34068.46"/>
    <n v="26589.27"/>
    <n v="7479.1899999999987"/>
    <n v="27634.228310999999"/>
  </r>
  <r>
    <x v="461"/>
    <x v="0"/>
    <x v="2"/>
    <x v="0"/>
    <x v="0"/>
    <x v="6"/>
    <x v="1"/>
    <n v="1"/>
    <n v="3"/>
    <n v="5924.95"/>
    <n v="5924.95"/>
    <n v="5687.95"/>
    <n v="6517.45"/>
    <n v="6043.45"/>
    <n v="5628.7"/>
    <n v="4589.24"/>
    <n v="4543.3500000000004"/>
    <n v="4043.58"/>
    <n v="3841.4"/>
    <n v="3726.16"/>
    <n v="3204.5"/>
    <n v="5954.5749999999998"/>
    <n v="35727.449999999997"/>
    <n v="23948.23"/>
    <n v="11779.219999999998"/>
    <n v="24889.395439"/>
  </r>
  <r>
    <x v="462"/>
    <x v="2"/>
    <x v="0"/>
    <x v="1"/>
    <x v="1"/>
    <x v="1"/>
    <x v="2"/>
    <n v="3"/>
    <n v="4"/>
    <n v="1125.75"/>
    <n v="900.6"/>
    <n v="1035.69"/>
    <n v="900.6"/>
    <n v="844.31"/>
    <n v="1069.46"/>
    <n v="550.95000000000005"/>
    <n v="539.92999999999995"/>
    <n v="496.74"/>
    <n v="422.23"/>
    <n v="498.23"/>
    <n v="543.07000000000005"/>
    <n v="979.40166666666664"/>
    <n v="5876.41"/>
    <n v="3051.15"/>
    <n v="2825.2599999999998"/>
    <n v="3171.060195"/>
  </r>
  <r>
    <x v="463"/>
    <x v="3"/>
    <x v="2"/>
    <x v="0"/>
    <x v="1"/>
    <x v="10"/>
    <x v="2"/>
    <n v="1"/>
    <n v="2"/>
    <n v="1663.55"/>
    <n v="1480.56"/>
    <n v="1746.73"/>
    <n v="1913.08"/>
    <n v="1746.73"/>
    <n v="1646.91"/>
    <n v="1320.53"/>
    <n v="1412.97"/>
    <n v="1328.19"/>
    <n v="1381.32"/>
    <n v="1616.14"/>
    <n v="1438.36"/>
    <n v="1699.5933333333332"/>
    <n v="10197.56"/>
    <n v="8497.51"/>
    <n v="1700.0499999999993"/>
    <n v="8831.4621430000007"/>
  </r>
  <r>
    <x v="464"/>
    <x v="2"/>
    <x v="3"/>
    <x v="0"/>
    <x v="1"/>
    <x v="0"/>
    <x v="2"/>
    <n v="1"/>
    <n v="2"/>
    <n v="2673.0349999999999"/>
    <n v="2379"/>
    <n v="2726.5"/>
    <n v="2646.3"/>
    <n v="2485.92"/>
    <n v="2325.54"/>
    <n v="966.41"/>
    <n v="1034.06"/>
    <n v="972.02"/>
    <n v="894.26"/>
    <n v="1001.57"/>
    <n v="971.52"/>
    <n v="2539.3824999999997"/>
    <n v="15236.294999999998"/>
    <n v="5839.84"/>
    <n v="9396.4549999999981"/>
    <n v="6069.3457120000003"/>
  </r>
  <r>
    <x v="465"/>
    <x v="2"/>
    <x v="3"/>
    <x v="0"/>
    <x v="0"/>
    <x v="6"/>
    <x v="2"/>
    <n v="1"/>
    <n v="2"/>
    <n v="1412.01"/>
    <n v="1510.85"/>
    <n v="1341.41"/>
    <n v="1214.33"/>
    <n v="1454.37"/>
    <n v="1609.69"/>
    <n v="445.57"/>
    <n v="392.1"/>
    <n v="364.65"/>
    <n v="412.05"/>
    <n v="494.46"/>
    <n v="558.74"/>
    <n v="1423.7766666666666"/>
    <n v="8542.66"/>
    <n v="2667.5699999999997"/>
    <n v="5875.09"/>
    <n v="2772.4055009999997"/>
  </r>
  <r>
    <x v="466"/>
    <x v="2"/>
    <x v="3"/>
    <x v="0"/>
    <x v="1"/>
    <x v="9"/>
    <x v="1"/>
    <n v="1"/>
    <n v="3"/>
    <n v="2635.1600000000003"/>
    <n v="2819.62"/>
    <n v="2582.46"/>
    <n v="3293.95"/>
    <n v="2292.59"/>
    <n v="3267.6"/>
    <n v="3130.87"/>
    <n v="3287.41"/>
    <n v="3681.9"/>
    <n v="3276.89"/>
    <n v="3047.51"/>
    <n v="2834.18"/>
    <n v="2815.23"/>
    <n v="16891.38"/>
    <n v="19258.760000000002"/>
    <n v="-2367.380000000001"/>
    <n v="20015.629268000001"/>
  </r>
  <r>
    <x v="467"/>
    <x v="2"/>
    <x v="0"/>
    <x v="0"/>
    <x v="0"/>
    <x v="5"/>
    <x v="1"/>
    <n v="1"/>
    <n v="3"/>
    <n v="1580.01"/>
    <n v="1769.61"/>
    <n v="1279.81"/>
    <n v="1911.81"/>
    <n v="1595.81"/>
    <n v="1674.81"/>
    <n v="1751.15"/>
    <n v="1856.22"/>
    <n v="1614.91"/>
    <n v="1469.57"/>
    <n v="1454.87"/>
    <n v="1265.74"/>
    <n v="1635.3099999999997"/>
    <n v="9811.8599999999988"/>
    <n v="9412.4599999999991"/>
    <n v="399.39999999999964"/>
    <n v="9782.3696779999991"/>
  </r>
  <r>
    <x v="468"/>
    <x v="0"/>
    <x v="1"/>
    <x v="0"/>
    <x v="0"/>
    <x v="1"/>
    <x v="1"/>
    <n v="2"/>
    <n v="4"/>
    <n v="5470.9000000000005"/>
    <n v="5908.57"/>
    <n v="5142.6499999999996"/>
    <n v="6838.63"/>
    <n v="5252.06"/>
    <n v="5799.15"/>
    <n v="2620.71"/>
    <n v="2568.3000000000002"/>
    <n v="2850.81"/>
    <n v="2793.79"/>
    <n v="3240.8"/>
    <n v="2884.31"/>
    <n v="5735.3266666666677"/>
    <n v="34411.960000000006"/>
    <n v="16958.72"/>
    <n v="17453.240000000005"/>
    <n v="17625.197696000003"/>
  </r>
  <r>
    <x v="469"/>
    <x v="0"/>
    <x v="0"/>
    <x v="0"/>
    <x v="0"/>
    <x v="6"/>
    <x v="1"/>
    <n v="1"/>
    <n v="3"/>
    <n v="2026.6499999999999"/>
    <n v="2046.92"/>
    <n v="2026.65"/>
    <n v="2046.92"/>
    <n v="2046.92"/>
    <n v="2026.65"/>
    <n v="1613.85"/>
    <n v="1694.54"/>
    <n v="1592.87"/>
    <n v="1545.08"/>
    <n v="1452.38"/>
    <n v="1597.62"/>
    <n v="2036.7849999999999"/>
    <n v="12220.71"/>
    <n v="9496.34"/>
    <n v="2724.369999999999"/>
    <n v="9869.5461620000005"/>
  </r>
  <r>
    <x v="470"/>
    <x v="0"/>
    <x v="2"/>
    <x v="0"/>
    <x v="1"/>
    <x v="5"/>
    <x v="1"/>
    <n v="1"/>
    <n v="3"/>
    <n v="4834.92"/>
    <n v="4738.22"/>
    <n v="5125.0200000000004"/>
    <n v="5995.3"/>
    <n v="5898.6"/>
    <n v="4593.17"/>
    <n v="2965"/>
    <n v="2431.3000000000002"/>
    <n v="2771.68"/>
    <n v="2439.08"/>
    <n v="2756.16"/>
    <n v="2397.86"/>
    <n v="5197.538333333333"/>
    <n v="31185.229999999996"/>
    <n v="15761.08"/>
    <n v="15424.149999999996"/>
    <n v="16380.490443999999"/>
  </r>
  <r>
    <x v="471"/>
    <x v="2"/>
    <x v="3"/>
    <x v="0"/>
    <x v="0"/>
    <x v="6"/>
    <x v="1"/>
    <n v="1"/>
    <n v="3"/>
    <n v="3172.22"/>
    <n v="2474.33"/>
    <n v="2855"/>
    <n v="3933.55"/>
    <n v="2918.44"/>
    <n v="2379.17"/>
    <n v="1815.54"/>
    <n v="1379.81"/>
    <n v="1503.99"/>
    <n v="1714.55"/>
    <n v="2023.17"/>
    <n v="2083.87"/>
    <n v="2955.4516666666664"/>
    <n v="17732.71"/>
    <n v="10520.93"/>
    <n v="7211.7799999999988"/>
    <n v="10934.402549"/>
  </r>
  <r>
    <x v="472"/>
    <x v="0"/>
    <x v="0"/>
    <x v="1"/>
    <x v="0"/>
    <x v="5"/>
    <x v="1"/>
    <n v="3"/>
    <n v="5"/>
    <n v="3803.8"/>
    <n v="3803.8"/>
    <n v="3803.8"/>
    <n v="3841.84"/>
    <n v="3841.84"/>
    <n v="3803.8"/>
    <n v="3230.21"/>
    <n v="2939.49"/>
    <n v="2557.36"/>
    <n v="2889.82"/>
    <n v="2485.25"/>
    <n v="2410.69"/>
    <n v="3816.48"/>
    <n v="22898.880000000001"/>
    <n v="16512.82"/>
    <n v="6386.0600000000013"/>
    <n v="17161.773826000001"/>
  </r>
  <r>
    <x v="473"/>
    <x v="2"/>
    <x v="3"/>
    <x v="0"/>
    <x v="1"/>
    <x v="3"/>
    <x v="2"/>
    <n v="1"/>
    <n v="2"/>
    <n v="1739.86"/>
    <n v="1652.87"/>
    <n v="1635.47"/>
    <n v="1739.86"/>
    <n v="1548.48"/>
    <n v="2035.64"/>
    <n v="565.4"/>
    <n v="616.29"/>
    <n v="548.5"/>
    <n v="499.14"/>
    <n v="559.04"/>
    <n v="654.08000000000004"/>
    <n v="1725.363333333333"/>
    <n v="10352.179999999998"/>
    <n v="3442.45"/>
    <n v="6909.7299999999987"/>
    <n v="3577.7382849999999"/>
  </r>
  <r>
    <x v="474"/>
    <x v="2"/>
    <x v="3"/>
    <x v="0"/>
    <x v="1"/>
    <x v="3"/>
    <x v="2"/>
    <n v="1"/>
    <n v="2"/>
    <n v="809.25"/>
    <n v="954.92"/>
    <n v="655.49"/>
    <n v="671.68"/>
    <n v="971.1"/>
    <n v="922.55"/>
    <n v="820.38"/>
    <n v="697.32"/>
    <n v="592.72"/>
    <n v="651.99"/>
    <n v="580.27"/>
    <n v="603.48"/>
    <n v="830.83166666666659"/>
    <n v="4984.99"/>
    <n v="3946.16"/>
    <n v="1038.83"/>
    <n v="4101.2440879999995"/>
  </r>
  <r>
    <x v="475"/>
    <x v="2"/>
    <x v="3"/>
    <x v="0"/>
    <x v="0"/>
    <x v="2"/>
    <x v="1"/>
    <n v="1"/>
    <n v="3"/>
    <n v="4189.7000000000007"/>
    <n v="5153.33"/>
    <n v="4524.88"/>
    <n v="3896.42"/>
    <n v="4524.88"/>
    <n v="4315.3900000000003"/>
    <n v="1508.25"/>
    <n v="1221.68"/>
    <n v="1160.5999999999999"/>
    <n v="1288.27"/>
    <n v="1120.79"/>
    <n v="1087.17"/>
    <n v="4434.1000000000004"/>
    <n v="26604.600000000002"/>
    <n v="7386.76"/>
    <n v="19217.840000000004"/>
    <n v="7677.0596679999999"/>
  </r>
  <r>
    <x v="476"/>
    <x v="1"/>
    <x v="0"/>
    <x v="1"/>
    <x v="1"/>
    <x v="3"/>
    <x v="2"/>
    <n v="2"/>
    <n v="3"/>
    <n v="937.02499999999998"/>
    <n v="946.4"/>
    <n v="937.03"/>
    <n v="796.47"/>
    <n v="890.17"/>
    <n v="993.25"/>
    <n v="1195.49"/>
    <n v="1052.03"/>
    <n v="1052.03"/>
    <n v="988.91"/>
    <n v="979.02"/>
    <n v="969.23"/>
    <n v="916.72416666666675"/>
    <n v="5500.3450000000003"/>
    <n v="6236.7099999999991"/>
    <n v="-736.36499999999887"/>
    <n v="6481.8127029999987"/>
  </r>
  <r>
    <x v="477"/>
    <x v="2"/>
    <x v="3"/>
    <x v="0"/>
    <x v="0"/>
    <x v="8"/>
    <x v="0"/>
    <n v="1"/>
    <n v="4"/>
    <n v="5924.95"/>
    <n v="5687.95"/>
    <n v="4976.96"/>
    <n v="6991.44"/>
    <n v="4739.96"/>
    <n v="5213.96"/>
    <n v="4350.2299999999996"/>
    <n v="4611.24"/>
    <n v="4288.45"/>
    <n v="3859.61"/>
    <n v="3666.63"/>
    <n v="3813.3"/>
    <n v="5589.2033333333338"/>
    <n v="33535.22"/>
    <n v="24589.46"/>
    <n v="8945.760000000002"/>
    <n v="25555.825777999999"/>
  </r>
  <r>
    <x v="478"/>
    <x v="2"/>
    <x v="0"/>
    <x v="0"/>
    <x v="1"/>
    <x v="6"/>
    <x v="0"/>
    <n v="1"/>
    <n v="4"/>
    <n v="3155.75"/>
    <n v="3566"/>
    <n v="2587.7199999999998"/>
    <n v="2650.83"/>
    <n v="2587.7199999999998"/>
    <n v="3281.98"/>
    <n v="1952.05"/>
    <n v="1464.04"/>
    <n v="1420.12"/>
    <n v="1633.14"/>
    <n v="1453.49"/>
    <n v="1337.21"/>
    <n v="2971.6666666666665"/>
    <n v="17830"/>
    <n v="9260.0499999999993"/>
    <n v="8569.9500000000007"/>
    <n v="9623.9699649999984"/>
  </r>
  <r>
    <x v="479"/>
    <x v="0"/>
    <x v="2"/>
    <x v="1"/>
    <x v="0"/>
    <x v="3"/>
    <x v="1"/>
    <n v="1"/>
    <n v="3"/>
    <n v="3596.95"/>
    <n v="3632.92"/>
    <n v="3596.95"/>
    <n v="3632.92"/>
    <n v="3596.95"/>
    <n v="3632.92"/>
    <n v="3680.65"/>
    <n v="3533.42"/>
    <n v="3957.43"/>
    <n v="4392.75"/>
    <n v="4568.46"/>
    <n v="4111.6099999999997"/>
    <n v="3614.9349999999999"/>
    <n v="21689.61"/>
    <n v="24244.32"/>
    <n v="-2554.7099999999991"/>
    <n v="25197.121776"/>
  </r>
  <r>
    <x v="480"/>
    <x v="2"/>
    <x v="3"/>
    <x v="0"/>
    <x v="1"/>
    <x v="10"/>
    <x v="2"/>
    <n v="1"/>
    <n v="2"/>
    <n v="3100.0725000000002"/>
    <n v="3441.08"/>
    <n v="3100.07"/>
    <n v="3689.09"/>
    <n v="3038.07"/>
    <n v="3317.08"/>
    <n v="2323.27"/>
    <n v="2462.67"/>
    <n v="2585.8000000000002"/>
    <n v="2818.52"/>
    <n v="3382.22"/>
    <n v="3517.51"/>
    <n v="3280.9104166666671"/>
    <n v="19685.462500000001"/>
    <n v="17089.989999999998"/>
    <n v="2595.4725000000035"/>
    <n v="17761.626606999998"/>
  </r>
  <r>
    <x v="481"/>
    <x v="0"/>
    <x v="2"/>
    <x v="0"/>
    <x v="0"/>
    <x v="9"/>
    <x v="3"/>
    <n v="1"/>
    <n v="5"/>
    <n v="5924.95"/>
    <n v="7228.44"/>
    <n v="7287.69"/>
    <n v="6872.94"/>
    <n v="4621.46"/>
    <n v="6695.19"/>
    <n v="5875"/>
    <n v="4876.25"/>
    <n v="5412.64"/>
    <n v="6116.28"/>
    <n v="5626.98"/>
    <n v="6639.84"/>
    <n v="6438.4449999999997"/>
    <n v="38630.67"/>
    <n v="34546.99"/>
    <n v="4083.6800000000003"/>
    <n v="35904.686707000001"/>
  </r>
  <r>
    <x v="482"/>
    <x v="2"/>
    <x v="4"/>
    <x v="1"/>
    <x v="1"/>
    <x v="0"/>
    <x v="3"/>
    <n v="1"/>
    <n v="5"/>
    <n v="1769.1999999999998"/>
    <n v="1963.81"/>
    <n v="1486.13"/>
    <n v="1875.35"/>
    <n v="2016.89"/>
    <n v="2211.5"/>
    <n v="3087.7"/>
    <n v="2995.07"/>
    <n v="2935.17"/>
    <n v="2524.25"/>
    <n v="2625.22"/>
    <n v="2336.4499999999998"/>
    <n v="1887.1466666666665"/>
    <n v="11322.88"/>
    <n v="16503.86"/>
    <n v="-5180.9800000000014"/>
    <n v="17152.461697999999"/>
  </r>
  <r>
    <x v="483"/>
    <x v="2"/>
    <x v="3"/>
    <x v="1"/>
    <x v="1"/>
    <x v="6"/>
    <x v="2"/>
    <n v="1"/>
    <n v="2"/>
    <n v="812.31"/>
    <n v="869.17"/>
    <n v="812.31"/>
    <n v="682.34"/>
    <n v="999.14"/>
    <n v="885.42"/>
    <n v="504.82"/>
    <n v="403.86"/>
    <n v="424.05"/>
    <n v="381.65"/>
    <n v="343.49"/>
    <n v="319.45"/>
    <n v="843.44833333333338"/>
    <n v="5060.6900000000005"/>
    <n v="2377.3199999999997"/>
    <n v="2683.3700000000008"/>
    <n v="2470.7486759999997"/>
  </r>
  <r>
    <x v="484"/>
    <x v="0"/>
    <x v="2"/>
    <x v="0"/>
    <x v="0"/>
    <x v="4"/>
    <x v="0"/>
    <n v="1"/>
    <n v="4"/>
    <n v="4993.3"/>
    <n v="4094.51"/>
    <n v="5043.2299999999996"/>
    <n v="6141.76"/>
    <n v="4444.04"/>
    <n v="4444.04"/>
    <n v="3286.74"/>
    <n v="2596.52"/>
    <n v="2986"/>
    <n v="3433.9"/>
    <n v="4017.66"/>
    <n v="3937.31"/>
    <n v="4860.1466666666674"/>
    <n v="29160.880000000005"/>
    <n v="20258.13"/>
    <n v="8902.7500000000036"/>
    <n v="21054.274509000003"/>
  </r>
  <r>
    <x v="485"/>
    <x v="2"/>
    <x v="3"/>
    <x v="0"/>
    <x v="0"/>
    <x v="3"/>
    <x v="1"/>
    <n v="1"/>
    <n v="3"/>
    <n v="2732.1499999999996"/>
    <n v="3196.62"/>
    <n v="2185.7199999999998"/>
    <n v="2431.61"/>
    <n v="3114.65"/>
    <n v="3360.54"/>
    <n v="2503.92"/>
    <n v="2128.33"/>
    <n v="2468.86"/>
    <n v="2740.43"/>
    <n v="2356.77"/>
    <n v="2686.72"/>
    <n v="2836.8816666666667"/>
    <n v="17021.29"/>
    <n v="14885.03"/>
    <n v="2136.2600000000002"/>
    <n v="15470.011679000001"/>
  </r>
  <r>
    <x v="486"/>
    <x v="0"/>
    <x v="2"/>
    <x v="1"/>
    <x v="0"/>
    <x v="4"/>
    <x v="1"/>
    <n v="1"/>
    <n v="3"/>
    <n v="5556.25"/>
    <n v="4667.25"/>
    <n v="6611.94"/>
    <n v="4445"/>
    <n v="6278.56"/>
    <n v="5945.19"/>
    <n v="4080.73"/>
    <n v="3142.16"/>
    <n v="3016.47"/>
    <n v="2986.31"/>
    <n v="3165.49"/>
    <n v="3007.22"/>
    <n v="5584.0316666666668"/>
    <n v="33504.19"/>
    <n v="19398.379999999997"/>
    <n v="14105.810000000005"/>
    <n v="20160.736333999997"/>
  </r>
  <r>
    <x v="487"/>
    <x v="2"/>
    <x v="3"/>
    <x v="0"/>
    <x v="1"/>
    <x v="5"/>
    <x v="1"/>
    <n v="1"/>
    <n v="3"/>
    <n v="4047.9874999999997"/>
    <n v="4412.3100000000004"/>
    <n v="5059.9799999999996"/>
    <n v="4736.1499999999996"/>
    <n v="4209.91"/>
    <n v="3481.27"/>
    <n v="1318.04"/>
    <n v="1225.78"/>
    <n v="1152.23"/>
    <n v="1255.93"/>
    <n v="1117.78"/>
    <n v="1184.8499999999999"/>
    <n v="4324.6012499999997"/>
    <n v="25947.607499999998"/>
    <n v="7254.6099999999988"/>
    <n v="18692.997499999998"/>
    <n v="7539.7161729999989"/>
  </r>
  <r>
    <x v="488"/>
    <x v="1"/>
    <x v="4"/>
    <x v="1"/>
    <x v="1"/>
    <x v="7"/>
    <x v="0"/>
    <n v="3"/>
    <n v="6"/>
    <n v="1902.5"/>
    <n v="2016.65"/>
    <n v="1978.6"/>
    <n v="1464.93"/>
    <n v="2263.98"/>
    <n v="1826.4"/>
    <n v="1599.63"/>
    <n v="1503.65"/>
    <n v="1578.83"/>
    <n v="1847.23"/>
    <n v="2068.9"/>
    <n v="2461.9899999999998"/>
    <n v="1908.8433333333332"/>
    <n v="11453.06"/>
    <n v="11060.23"/>
    <n v="392.82999999999993"/>
    <n v="11494.897038999999"/>
  </r>
  <r>
    <x v="489"/>
    <x v="2"/>
    <x v="1"/>
    <x v="1"/>
    <x v="0"/>
    <x v="1"/>
    <x v="1"/>
    <n v="3"/>
    <n v="5"/>
    <n v="3543.26"/>
    <n v="3330.66"/>
    <n v="3047.2"/>
    <n v="3649.56"/>
    <n v="3543.26"/>
    <n v="4216.4799999999996"/>
    <n v="3792.58"/>
    <n v="2882.36"/>
    <n v="3257.07"/>
    <n v="3713.06"/>
    <n v="4158.63"/>
    <n v="4990.3599999999997"/>
    <n v="3555.0699999999997"/>
    <n v="21330.42"/>
    <n v="22794.06"/>
    <n v="-1463.6400000000031"/>
    <n v="23689.866558000002"/>
  </r>
  <r>
    <x v="490"/>
    <x v="0"/>
    <x v="1"/>
    <x v="0"/>
    <x v="0"/>
    <x v="3"/>
    <x v="1"/>
    <n v="1"/>
    <n v="3"/>
    <n v="2808.9075000000003"/>
    <n v="2808.91"/>
    <n v="2808.91"/>
    <n v="2837"/>
    <n v="2808.91"/>
    <n v="2837"/>
    <n v="1135.8"/>
    <n v="1113.08"/>
    <n v="1068.56"/>
    <n v="1047.19"/>
    <n v="921.53"/>
    <n v="1068.97"/>
    <n v="2818.2729166666668"/>
    <n v="16909.637500000001"/>
    <n v="6355.13"/>
    <n v="10554.5075"/>
    <n v="6604.8866090000001"/>
  </r>
  <r>
    <x v="491"/>
    <x v="0"/>
    <x v="2"/>
    <x v="0"/>
    <x v="0"/>
    <x v="3"/>
    <x v="1"/>
    <n v="2"/>
    <n v="4"/>
    <n v="5924.95"/>
    <n v="4739.96"/>
    <n v="6813.69"/>
    <n v="4976.96"/>
    <n v="5569.45"/>
    <n v="5332.46"/>
    <n v="5698.3"/>
    <n v="5812.27"/>
    <n v="6102.88"/>
    <n v="5492.59"/>
    <n v="6261.55"/>
    <n v="7075.55"/>
    <n v="5559.5783333333338"/>
    <n v="33357.47"/>
    <n v="36443.14"/>
    <n v="-3085.6699999999983"/>
    <n v="37875.355402000001"/>
  </r>
  <r>
    <x v="492"/>
    <x v="0"/>
    <x v="2"/>
    <x v="0"/>
    <x v="0"/>
    <x v="1"/>
    <x v="0"/>
    <n v="2"/>
    <n v="5"/>
    <n v="5924.95"/>
    <n v="6754.44"/>
    <n v="6161.95"/>
    <n v="6339.7"/>
    <n v="5628.7"/>
    <n v="5095.46"/>
    <n v="5875"/>
    <n v="4523.75"/>
    <n v="4071.38"/>
    <n v="3867.81"/>
    <n v="4486.66"/>
    <n v="4935.33"/>
    <n v="5984.2000000000007"/>
    <n v="35905.200000000004"/>
    <n v="27759.93"/>
    <n v="8145.2700000000041"/>
    <n v="28850.895249000001"/>
  </r>
  <r>
    <x v="493"/>
    <x v="2"/>
    <x v="3"/>
    <x v="0"/>
    <x v="1"/>
    <x v="9"/>
    <x v="1"/>
    <n v="1"/>
    <n v="3"/>
    <n v="2190.0700000000002"/>
    <n v="1708.25"/>
    <n v="2474.7800000000002"/>
    <n v="1686.35"/>
    <n v="1708.25"/>
    <n v="2255.77"/>
    <n v="4914.42"/>
    <n v="4521.2700000000004"/>
    <n v="5063.82"/>
    <n v="4608.08"/>
    <n v="4377.68"/>
    <n v="3764.8"/>
    <n v="2003.9116666666669"/>
    <n v="12023.470000000001"/>
    <n v="27250.07"/>
    <n v="-15226.599999999999"/>
    <n v="28320.997750999999"/>
  </r>
  <r>
    <x v="494"/>
    <x v="2"/>
    <x v="3"/>
    <x v="0"/>
    <x v="1"/>
    <x v="2"/>
    <x v="2"/>
    <n v="1"/>
    <n v="2"/>
    <n v="1091.5999999999999"/>
    <n v="1233.51"/>
    <n v="1233.51"/>
    <n v="884.2"/>
    <n v="1266.26"/>
    <n v="916.94"/>
    <n v="695.63"/>
    <n v="695.63"/>
    <n v="591.29"/>
    <n v="709.55"/>
    <n v="787.6"/>
    <n v="834.86"/>
    <n v="1104.3366666666668"/>
    <n v="6626.02"/>
    <n v="4314.5599999999995"/>
    <n v="2311.4600000000009"/>
    <n v="4484.1222079999998"/>
  </r>
  <r>
    <x v="495"/>
    <x v="2"/>
    <x v="3"/>
    <x v="0"/>
    <x v="1"/>
    <x v="5"/>
    <x v="2"/>
    <n v="1"/>
    <n v="2"/>
    <n v="799.51"/>
    <n v="799.51"/>
    <n v="799.51"/>
    <n v="903.45"/>
    <n v="783.52"/>
    <n v="831.49"/>
    <n v="355.25"/>
    <n v="330.38"/>
    <n v="290.73"/>
    <n v="270.38"/>
    <n v="302.83"/>
    <n v="360.37"/>
    <n v="819.49833333333333"/>
    <n v="4916.99"/>
    <n v="1909.94"/>
    <n v="3007.0499999999997"/>
    <n v="1985.000642"/>
  </r>
  <r>
    <x v="496"/>
    <x v="0"/>
    <x v="1"/>
    <x v="0"/>
    <x v="0"/>
    <x v="10"/>
    <x v="0"/>
    <n v="1"/>
    <n v="4"/>
    <n v="4492.25"/>
    <n v="3908.26"/>
    <n v="4671.9399999999996"/>
    <n v="3863.34"/>
    <n v="4357.4799999999996"/>
    <n v="4132.87"/>
    <n v="2470.33"/>
    <n v="2717.36"/>
    <n v="2418.4499999999998"/>
    <n v="2224.9699999999998"/>
    <n v="1913.47"/>
    <n v="2123.9499999999998"/>
    <n v="4237.6899999999996"/>
    <n v="25426.14"/>
    <n v="13868.529999999999"/>
    <n v="11557.61"/>
    <n v="14413.563228999999"/>
  </r>
  <r>
    <x v="497"/>
    <x v="0"/>
    <x v="2"/>
    <x v="0"/>
    <x v="0"/>
    <x v="2"/>
    <x v="1"/>
    <n v="1"/>
    <n v="3"/>
    <n v="5924.95"/>
    <n v="7346.94"/>
    <n v="4858.46"/>
    <n v="7169.19"/>
    <n v="5806.45"/>
    <n v="6458.2"/>
    <n v="2661.56"/>
    <n v="2209.09"/>
    <n v="2187"/>
    <n v="2318.2199999999998"/>
    <n v="2665.95"/>
    <n v="2772.59"/>
    <n v="6260.6983333333328"/>
    <n v="37564.189999999995"/>
    <n v="14814.41"/>
    <n v="22749.779999999995"/>
    <n v="15396.616313"/>
  </r>
  <r>
    <x v="498"/>
    <x v="0"/>
    <x v="2"/>
    <x v="0"/>
    <x v="1"/>
    <x v="5"/>
    <x v="2"/>
    <n v="3"/>
    <n v="4"/>
    <n v="5924.95"/>
    <n v="5510.2"/>
    <n v="5569.45"/>
    <n v="5332.46"/>
    <n v="6932.19"/>
    <n v="4621.46"/>
    <n v="3178.61"/>
    <n v="3178.61"/>
    <n v="3623.62"/>
    <n v="3587.38"/>
    <n v="3264.52"/>
    <n v="2905.42"/>
    <n v="5648.4516666666668"/>
    <n v="33890.71"/>
    <n v="19738.160000000003"/>
    <n v="14152.549999999996"/>
    <n v="20513.869688000002"/>
  </r>
  <r>
    <x v="499"/>
    <x v="2"/>
    <x v="4"/>
    <x v="0"/>
    <x v="1"/>
    <x v="5"/>
    <x v="3"/>
    <n v="1"/>
    <n v="5"/>
    <n v="5640.2"/>
    <n v="5527.4"/>
    <n v="6655.44"/>
    <n v="6204.22"/>
    <n v="6599.03"/>
    <n v="6091.42"/>
    <n v="3758.12"/>
    <n v="3156.82"/>
    <n v="2998.98"/>
    <n v="3148.93"/>
    <n v="3022.97"/>
    <n v="3174.12"/>
    <n v="6119.6183333333329"/>
    <n v="36717.71"/>
    <n v="19259.939999999999"/>
    <n v="17457.77"/>
    <n v="20016.855641999999"/>
  </r>
  <r>
    <x v="500"/>
    <x v="2"/>
    <x v="3"/>
    <x v="1"/>
    <x v="1"/>
    <x v="3"/>
    <x v="2"/>
    <n v="1"/>
    <n v="2"/>
    <n v="814.01"/>
    <n v="643.07000000000005"/>
    <n v="683.77"/>
    <n v="626.79"/>
    <n v="757.03"/>
    <n v="968.67"/>
    <n v="1471.51"/>
    <n v="1353.79"/>
    <n v="1394.4"/>
    <n v="1561.73"/>
    <n v="1389.94"/>
    <n v="1320.44"/>
    <n v="748.89"/>
    <n v="4493.34"/>
    <n v="8491.8100000000013"/>
    <n v="-3998.4700000000012"/>
    <n v="8825.5381330000018"/>
  </r>
  <r>
    <x v="501"/>
    <x v="0"/>
    <x v="2"/>
    <x v="1"/>
    <x v="0"/>
    <x v="2"/>
    <x v="1"/>
    <n v="3"/>
    <n v="5"/>
    <n v="2213"/>
    <n v="2213"/>
    <n v="2213"/>
    <n v="2213"/>
    <n v="2235.13"/>
    <n v="2213"/>
    <n v="2466.1"/>
    <n v="2638.73"/>
    <n v="2744.28"/>
    <n v="2442.41"/>
    <n v="2808.77"/>
    <n v="2640.24"/>
    <n v="2216.6883333333335"/>
    <n v="13300.130000000001"/>
    <n v="15740.53"/>
    <n v="-2440.3999999999996"/>
    <n v="16359.132829"/>
  </r>
  <r>
    <x v="502"/>
    <x v="0"/>
    <x v="2"/>
    <x v="1"/>
    <x v="0"/>
    <x v="1"/>
    <x v="1"/>
    <n v="3"/>
    <n v="5"/>
    <n v="5924.95"/>
    <n v="4443.71"/>
    <n v="5865.7"/>
    <n v="6458.2"/>
    <n v="4502.96"/>
    <n v="4858.46"/>
    <n v="5875"/>
    <n v="4582.5"/>
    <n v="4811.63"/>
    <n v="4186.12"/>
    <n v="4144.26"/>
    <n v="4434.3599999999997"/>
    <n v="5342.33"/>
    <n v="32053.98"/>
    <n v="28033.870000000003"/>
    <n v="4020.1099999999969"/>
    <n v="29135.601091000004"/>
  </r>
  <r>
    <x v="503"/>
    <x v="0"/>
    <x v="2"/>
    <x v="0"/>
    <x v="0"/>
    <x v="2"/>
    <x v="1"/>
    <n v="3"/>
    <n v="5"/>
    <n v="5924.95"/>
    <n v="5924.95"/>
    <n v="4976.96"/>
    <n v="6339.7"/>
    <n v="7287.69"/>
    <n v="5510.2"/>
    <n v="2176.7600000000002"/>
    <n v="1872.01"/>
    <n v="2115.37"/>
    <n v="1988.45"/>
    <n v="2107.7600000000002"/>
    <n v="2128.84"/>
    <n v="5994.0749999999998"/>
    <n v="35964.449999999997"/>
    <n v="12389.19"/>
    <n v="23575.259999999995"/>
    <n v="12876.085167000001"/>
  </r>
  <r>
    <x v="504"/>
    <x v="2"/>
    <x v="3"/>
    <x v="0"/>
    <x v="0"/>
    <x v="4"/>
    <x v="2"/>
    <n v="1"/>
    <n v="2"/>
    <n v="2273.5499999999997"/>
    <n v="2023.46"/>
    <n v="2023.46"/>
    <n v="2819.2"/>
    <n v="2660.05"/>
    <n v="2819.2"/>
    <n v="898.95"/>
    <n v="854"/>
    <n v="1007.72"/>
    <n v="876.72"/>
    <n v="832.88"/>
    <n v="807.89"/>
    <n v="2436.4866666666671"/>
    <n v="14618.920000000002"/>
    <n v="5278.1600000000008"/>
    <n v="9340.760000000002"/>
    <n v="5485.5916880000004"/>
  </r>
  <r>
    <x v="505"/>
    <x v="2"/>
    <x v="3"/>
    <x v="0"/>
    <x v="1"/>
    <x v="9"/>
    <x v="1"/>
    <n v="1"/>
    <n v="3"/>
    <n v="3903.7124999999996"/>
    <n v="3747.56"/>
    <n v="2966.82"/>
    <n v="3864.68"/>
    <n v="3981.79"/>
    <n v="3357.19"/>
    <n v="2180.5700000000002"/>
    <n v="1831.68"/>
    <n v="2179.6999999999998"/>
    <n v="2027.12"/>
    <n v="2290.65"/>
    <n v="2359.37"/>
    <n v="3636.9587499999998"/>
    <n v="21821.752499999999"/>
    <n v="12869.09"/>
    <n v="8952.6624999999985"/>
    <n v="13374.845237"/>
  </r>
  <r>
    <x v="506"/>
    <x v="0"/>
    <x v="1"/>
    <x v="0"/>
    <x v="0"/>
    <x v="3"/>
    <x v="3"/>
    <n v="1"/>
    <n v="5"/>
    <n v="5924.95"/>
    <n v="7228.44"/>
    <n v="7346.94"/>
    <n v="4502.96"/>
    <n v="5984.2"/>
    <n v="6221.2"/>
    <n v="2950.69"/>
    <n v="2655.62"/>
    <n v="2575.9499999999998"/>
    <n v="2550.19"/>
    <n v="2856.21"/>
    <n v="2570.59"/>
    <n v="6201.4483333333328"/>
    <n v="37208.689999999995"/>
    <n v="16159.25"/>
    <n v="21049.439999999995"/>
    <n v="16794.308525"/>
  </r>
  <r>
    <x v="507"/>
    <x v="2"/>
    <x v="3"/>
    <x v="0"/>
    <x v="0"/>
    <x v="6"/>
    <x v="1"/>
    <n v="1"/>
    <n v="3"/>
    <n v="1228.77"/>
    <n v="1302.5"/>
    <n v="1056.74"/>
    <n v="1302.5"/>
    <n v="1179.6199999999999"/>
    <n v="1204.19"/>
    <n v="805.67"/>
    <n v="797.61"/>
    <n v="885.35"/>
    <n v="876.5"/>
    <n v="911.56"/>
    <n v="975.37"/>
    <n v="1212.3866666666665"/>
    <n v="7274.32"/>
    <n v="5252.06"/>
    <n v="2022.2599999999993"/>
    <n v="5458.4659580000007"/>
  </r>
  <r>
    <x v="508"/>
    <x v="2"/>
    <x v="3"/>
    <x v="1"/>
    <x v="0"/>
    <x v="6"/>
    <x v="1"/>
    <n v="1"/>
    <n v="3"/>
    <n v="1595"/>
    <n v="1531.2"/>
    <n v="1945.9"/>
    <n v="1945.9"/>
    <n v="1595"/>
    <n v="1260.05"/>
    <n v="1601.03"/>
    <n v="1312.84"/>
    <n v="1115.9100000000001"/>
    <n v="1149.3900000000001"/>
    <n v="1022.96"/>
    <n v="1186.6300000000001"/>
    <n v="1645.5083333333332"/>
    <n v="9873.0499999999993"/>
    <n v="7388.76"/>
    <n v="2484.2899999999991"/>
    <n v="7679.1382680000006"/>
  </r>
  <r>
    <x v="509"/>
    <x v="2"/>
    <x v="3"/>
    <x v="0"/>
    <x v="0"/>
    <x v="6"/>
    <x v="1"/>
    <n v="1"/>
    <n v="3"/>
    <n v="3172.4225000000001"/>
    <n v="3775.18"/>
    <n v="2379.3200000000002"/>
    <n v="3077.25"/>
    <n v="2823.46"/>
    <n v="3648.29"/>
    <n v="2811.16"/>
    <n v="2614.38"/>
    <n v="2274.5100000000002"/>
    <n v="1956.08"/>
    <n v="1799.59"/>
    <n v="1889.57"/>
    <n v="3145.9870833333334"/>
    <n v="18875.922500000001"/>
    <n v="13345.29"/>
    <n v="5530.6324999999997"/>
    <n v="13869.759897000002"/>
  </r>
  <r>
    <x v="510"/>
    <x v="0"/>
    <x v="2"/>
    <x v="0"/>
    <x v="0"/>
    <x v="10"/>
    <x v="1"/>
    <n v="1"/>
    <n v="3"/>
    <n v="4232.6000000000004"/>
    <n v="5121.45"/>
    <n v="3301.43"/>
    <n v="3724.69"/>
    <n v="5079.12"/>
    <n v="3555.38"/>
    <n v="3404.47"/>
    <n v="3608.74"/>
    <n v="3283.95"/>
    <n v="3185.43"/>
    <n v="3567.68"/>
    <n v="3960.12"/>
    <n v="4169.1116666666667"/>
    <n v="25014.670000000002"/>
    <n v="21010.39"/>
    <n v="4004.2800000000025"/>
    <n v="21836.098327"/>
  </r>
  <r>
    <x v="511"/>
    <x v="2"/>
    <x v="3"/>
    <x v="1"/>
    <x v="0"/>
    <x v="5"/>
    <x v="2"/>
    <n v="1"/>
    <n v="2"/>
    <n v="1440.335"/>
    <n v="1109.06"/>
    <n v="1569.97"/>
    <n v="1325.11"/>
    <n v="1800.42"/>
    <n v="1469.14"/>
    <n v="934.5"/>
    <n v="841.05"/>
    <n v="824.23"/>
    <n v="857.2"/>
    <n v="891.49"/>
    <n v="1016.3"/>
    <n v="1452.3391666666666"/>
    <n v="8714.0349999999999"/>
    <n v="5364.7699999999995"/>
    <n v="3349.2650000000003"/>
    <n v="5575.6054609999992"/>
  </r>
  <r>
    <x v="512"/>
    <x v="0"/>
    <x v="2"/>
    <x v="1"/>
    <x v="0"/>
    <x v="5"/>
    <x v="1"/>
    <n v="1"/>
    <n v="3"/>
    <n v="2162.3500000000004"/>
    <n v="2162.35"/>
    <n v="2162.35"/>
    <n v="2183.9699999999998"/>
    <n v="2162.35"/>
    <n v="2183.9699999999998"/>
    <n v="2173.77"/>
    <n v="1912.92"/>
    <n v="1932.05"/>
    <n v="2047.97"/>
    <n v="2396.12"/>
    <n v="2539.89"/>
    <n v="2169.5566666666668"/>
    <n v="13017.34"/>
    <n v="13002.72"/>
    <n v="14.6200000000008"/>
    <n v="13513.726896"/>
  </r>
  <r>
    <x v="513"/>
    <x v="3"/>
    <x v="2"/>
    <x v="0"/>
    <x v="0"/>
    <x v="5"/>
    <x v="1"/>
    <n v="1"/>
    <n v="3"/>
    <n v="4579.6100000000006"/>
    <n v="3801.08"/>
    <n v="3892.67"/>
    <n v="5220.76"/>
    <n v="4854.3900000000003"/>
    <n v="5541.33"/>
    <n v="2487.1999999999998"/>
    <n v="2288.2199999999998"/>
    <n v="2585.69"/>
    <n v="2378.83"/>
    <n v="2688.08"/>
    <n v="2526.8000000000002"/>
    <n v="4648.3066666666673"/>
    <n v="27889.840000000004"/>
    <n v="14954.82"/>
    <n v="12935.020000000004"/>
    <n v="15542.544426"/>
  </r>
  <r>
    <x v="514"/>
    <x v="3"/>
    <x v="1"/>
    <x v="0"/>
    <x v="1"/>
    <x v="7"/>
    <x v="1"/>
    <n v="1"/>
    <n v="3"/>
    <n v="2387.16"/>
    <n v="2076.83"/>
    <n v="2458.77"/>
    <n v="2100.6999999999998"/>
    <n v="1861.98"/>
    <n v="2721.36"/>
    <n v="2023.18"/>
    <n v="1760.17"/>
    <n v="2112.1999999999998"/>
    <n v="2513.52"/>
    <n v="2639.2"/>
    <n v="2296.1"/>
    <n v="2267.7999999999997"/>
    <n v="13606.8"/>
    <n v="13344.37"/>
    <n v="262.42999999999847"/>
    <n v="13868.803741000002"/>
  </r>
  <r>
    <x v="515"/>
    <x v="3"/>
    <x v="0"/>
    <x v="1"/>
    <x v="1"/>
    <x v="0"/>
    <x v="1"/>
    <n v="2"/>
    <n v="4"/>
    <n v="2807.55"/>
    <n v="3397.14"/>
    <n v="2667.17"/>
    <n v="3116.38"/>
    <n v="2217.96"/>
    <n v="3312.91"/>
    <n v="2246"/>
    <n v="1864.18"/>
    <n v="1920.11"/>
    <n v="1651.29"/>
    <n v="1932.01"/>
    <n v="2318.41"/>
    <n v="2919.8516666666669"/>
    <n v="17519.11"/>
    <n v="11932"/>
    <n v="5587.1100000000006"/>
    <n v="12400.927600000001"/>
  </r>
  <r>
    <x v="516"/>
    <x v="2"/>
    <x v="3"/>
    <x v="0"/>
    <x v="1"/>
    <x v="3"/>
    <x v="1"/>
    <n v="1"/>
    <n v="3"/>
    <n v="1951.92"/>
    <n v="2342.3000000000002"/>
    <n v="1463.94"/>
    <n v="2264.23"/>
    <n v="1659.13"/>
    <n v="2420.38"/>
    <n v="1761.02"/>
    <n v="1761.02"/>
    <n v="1901.9"/>
    <n v="1711.71"/>
    <n v="1745.94"/>
    <n v="1798.32"/>
    <n v="2016.9833333333336"/>
    <n v="12101.900000000001"/>
    <n v="10679.91"/>
    <n v="1421.9900000000016"/>
    <n v="11099.630463"/>
  </r>
  <r>
    <x v="517"/>
    <x v="0"/>
    <x v="1"/>
    <x v="1"/>
    <x v="0"/>
    <x v="0"/>
    <x v="1"/>
    <n v="1"/>
    <n v="3"/>
    <n v="1502.46"/>
    <n v="1517.48"/>
    <n v="1517.48"/>
    <n v="1502.46"/>
    <n v="1502.46"/>
    <n v="1517.48"/>
    <n v="1760.68"/>
    <n v="1408.54"/>
    <n v="1577.56"/>
    <n v="1609.11"/>
    <n v="1802.2"/>
    <n v="2144.62"/>
    <n v="1509.97"/>
    <n v="9059.82"/>
    <n v="10302.709999999999"/>
    <n v="-1242.8899999999994"/>
    <n v="10707.606502999999"/>
  </r>
  <r>
    <x v="518"/>
    <x v="3"/>
    <x v="1"/>
    <x v="1"/>
    <x v="1"/>
    <x v="5"/>
    <x v="2"/>
    <n v="1"/>
    <n v="2"/>
    <n v="1042.2"/>
    <n v="1219.3699999999999"/>
    <n v="1104.73"/>
    <n v="1281.9100000000001"/>
    <n v="1292.33"/>
    <n v="917.14"/>
    <n v="881.26"/>
    <n v="837.2"/>
    <n v="929.29"/>
    <n v="1003.63"/>
    <n v="1114.03"/>
    <n v="1269.99"/>
    <n v="1142.9466666666667"/>
    <n v="6857.68"/>
    <n v="6035.4"/>
    <n v="822.28000000000065"/>
    <n v="6272.5912199999993"/>
  </r>
  <r>
    <x v="519"/>
    <x v="0"/>
    <x v="1"/>
    <x v="0"/>
    <x v="0"/>
    <x v="3"/>
    <x v="2"/>
    <n v="1"/>
    <n v="2"/>
    <n v="3071.3"/>
    <n v="3102.01"/>
    <n v="3071.3"/>
    <n v="3102.01"/>
    <n v="3102.01"/>
    <n v="3071.3"/>
    <n v="949.49"/>
    <n v="883.03"/>
    <n v="777.07"/>
    <n v="660.51"/>
    <n v="607.66999999999996"/>
    <n v="528.66999999999996"/>
    <n v="3086.6550000000002"/>
    <n v="18519.93"/>
    <n v="4406.4400000000005"/>
    <n v="14113.49"/>
    <n v="4579.6130920000005"/>
  </r>
  <r>
    <x v="520"/>
    <x v="0"/>
    <x v="2"/>
    <x v="0"/>
    <x v="1"/>
    <x v="8"/>
    <x v="0"/>
    <n v="2"/>
    <n v="5"/>
    <n v="5409.7000000000007"/>
    <n v="6275.25"/>
    <n v="4652.34"/>
    <n v="4544.1499999999996"/>
    <n v="5571.99"/>
    <n v="6167.06"/>
    <n v="3409.33"/>
    <n v="2693.37"/>
    <n v="2612.5700000000002"/>
    <n v="2351.31"/>
    <n v="2092.67"/>
    <n v="2008.96"/>
    <n v="5436.7483333333339"/>
    <n v="32620.49"/>
    <n v="15168.21"/>
    <n v="17452.280000000002"/>
    <n v="15764.320652999999"/>
  </r>
  <r>
    <x v="521"/>
    <x v="2"/>
    <x v="3"/>
    <x v="0"/>
    <x v="0"/>
    <x v="9"/>
    <x v="1"/>
    <n v="1"/>
    <n v="3"/>
    <n v="3367.9500000000003"/>
    <n v="4142.58"/>
    <n v="4176.26"/>
    <n v="2761.72"/>
    <n v="2593.3200000000002"/>
    <n v="3031.16"/>
    <n v="3570.66"/>
    <n v="2749.41"/>
    <n v="3299.29"/>
    <n v="2837.39"/>
    <n v="3291.37"/>
    <n v="3324.28"/>
    <n v="3345.4983333333334"/>
    <n v="20072.990000000002"/>
    <n v="19072.399999999998"/>
    <n v="1000.5900000000038"/>
    <n v="19821.945319999999"/>
  </r>
  <r>
    <x v="522"/>
    <x v="2"/>
    <x v="3"/>
    <x v="0"/>
    <x v="1"/>
    <x v="1"/>
    <x v="2"/>
    <n v="1"/>
    <n v="2"/>
    <n v="1029.81"/>
    <n v="937.13"/>
    <n v="926.83"/>
    <n v="1287.26"/>
    <n v="772.36"/>
    <n v="1112.19"/>
    <n v="324.55"/>
    <n v="340.78"/>
    <n v="385.08"/>
    <n v="358.12"/>
    <n v="411.84"/>
    <n v="494.21"/>
    <n v="1010.93"/>
    <n v="6065.58"/>
    <n v="2314.5799999999995"/>
    <n v="3751.0000000000005"/>
    <n v="2405.5429939999995"/>
  </r>
  <r>
    <x v="523"/>
    <x v="0"/>
    <x v="2"/>
    <x v="0"/>
    <x v="0"/>
    <x v="6"/>
    <x v="1"/>
    <n v="2"/>
    <n v="4"/>
    <n v="5924.95"/>
    <n v="6813.69"/>
    <n v="4680.71"/>
    <n v="5569.45"/>
    <n v="7169.19"/>
    <n v="6576.69"/>
    <n v="4729.17"/>
    <n v="4634.59"/>
    <n v="4588.24"/>
    <n v="4771.7700000000004"/>
    <n v="4676.33"/>
    <n v="4021.64"/>
    <n v="6122.4466666666667"/>
    <n v="36734.68"/>
    <n v="27421.739999999998"/>
    <n v="9312.9400000000023"/>
    <n v="28499.414381999999"/>
  </r>
  <r>
    <x v="524"/>
    <x v="0"/>
    <x v="0"/>
    <x v="0"/>
    <x v="0"/>
    <x v="6"/>
    <x v="2"/>
    <n v="1"/>
    <n v="2"/>
    <n v="2505"/>
    <n v="2505"/>
    <n v="2505"/>
    <n v="2530.0500000000002"/>
    <n v="2530.0500000000002"/>
    <n v="2505"/>
    <n v="1342.85"/>
    <n v="1383.14"/>
    <n v="1645.94"/>
    <n v="1744.7"/>
    <n v="1849.38"/>
    <n v="2015.82"/>
    <n v="2513.35"/>
    <n v="15080.099999999999"/>
    <n v="9981.83"/>
    <n v="5098.2699999999986"/>
    <n v="10374.115919"/>
  </r>
  <r>
    <x v="525"/>
    <x v="2"/>
    <x v="3"/>
    <x v="0"/>
    <x v="1"/>
    <x v="1"/>
    <x v="0"/>
    <n v="1"/>
    <n v="4"/>
    <n v="3841.62"/>
    <n v="4686.78"/>
    <n v="3303.79"/>
    <n v="3188.54"/>
    <n v="3380.63"/>
    <n v="3495.87"/>
    <n v="2839.17"/>
    <n v="2810.78"/>
    <n v="2417.27"/>
    <n v="2223.89"/>
    <n v="2179.41"/>
    <n v="1939.67"/>
    <n v="3649.5383333333334"/>
    <n v="21897.23"/>
    <n v="14410.19"/>
    <n v="7487.0399999999991"/>
    <n v="14976.510467"/>
  </r>
  <r>
    <x v="526"/>
    <x v="0"/>
    <x v="2"/>
    <x v="0"/>
    <x v="0"/>
    <x v="2"/>
    <x v="1"/>
    <n v="2"/>
    <n v="4"/>
    <n v="5924.95"/>
    <n v="6221.2"/>
    <n v="5510.2"/>
    <n v="5273.21"/>
    <n v="5569.45"/>
    <n v="7287.69"/>
    <n v="2397.69"/>
    <n v="2589.5100000000002"/>
    <n v="2382.35"/>
    <n v="2549.11"/>
    <n v="2243.2199999999998"/>
    <n v="2310.52"/>
    <n v="5964.45"/>
    <n v="35786.699999999997"/>
    <n v="14472.400000000001"/>
    <n v="21314.299999999996"/>
    <n v="15041.165320000002"/>
  </r>
  <r>
    <x v="527"/>
    <x v="2"/>
    <x v="3"/>
    <x v="0"/>
    <x v="0"/>
    <x v="3"/>
    <x v="1"/>
    <n v="1"/>
    <n v="3"/>
    <n v="4258.92"/>
    <n v="4599.63"/>
    <n v="3279.37"/>
    <n v="4897.76"/>
    <n v="3620.08"/>
    <n v="4897.76"/>
    <n v="1563.42"/>
    <n v="1360.18"/>
    <n v="1224.1600000000001"/>
    <n v="1407.78"/>
    <n v="1196.6099999999999"/>
    <n v="1041.05"/>
    <n v="4258.920000000001"/>
    <n v="25553.520000000004"/>
    <n v="7793.2"/>
    <n v="17760.320000000003"/>
    <n v="8099.4727599999997"/>
  </r>
  <r>
    <x v="528"/>
    <x v="0"/>
    <x v="1"/>
    <x v="1"/>
    <x v="0"/>
    <x v="6"/>
    <x v="1"/>
    <n v="1"/>
    <n v="3"/>
    <n v="3460.5"/>
    <n v="3495.11"/>
    <n v="3495.11"/>
    <n v="3460.5"/>
    <n v="3460.5"/>
    <n v="3495.11"/>
    <n v="1543.33"/>
    <n v="1512.46"/>
    <n v="1739.33"/>
    <n v="1913.26"/>
    <n v="1913.26"/>
    <n v="1798.46"/>
    <n v="3477.8050000000003"/>
    <n v="20866.830000000002"/>
    <n v="10420.099999999999"/>
    <n v="10446.730000000003"/>
    <n v="10829.609929999999"/>
  </r>
  <r>
    <x v="529"/>
    <x v="3"/>
    <x v="1"/>
    <x v="1"/>
    <x v="1"/>
    <x v="3"/>
    <x v="1"/>
    <n v="2"/>
    <n v="4"/>
    <n v="3712.6019230769248"/>
    <n v="4529.37"/>
    <n v="3898.23"/>
    <n v="4343.74"/>
    <n v="4529.37"/>
    <n v="3749.73"/>
    <n v="2197.09"/>
    <n v="1669.79"/>
    <n v="1803.37"/>
    <n v="2019.77"/>
    <n v="1737"/>
    <n v="1702.26"/>
    <n v="4127.1736538461537"/>
    <n v="24763.041923076922"/>
    <n v="11129.28"/>
    <n v="13633.761923076921"/>
    <n v="11566.660704"/>
  </r>
  <r>
    <x v="530"/>
    <x v="0"/>
    <x v="2"/>
    <x v="0"/>
    <x v="0"/>
    <x v="10"/>
    <x v="1"/>
    <n v="1"/>
    <n v="3"/>
    <n v="5924.95"/>
    <n v="5687.95"/>
    <n v="5036.21"/>
    <n v="4443.71"/>
    <n v="6280.45"/>
    <n v="5273.21"/>
    <n v="5875"/>
    <n v="6051.25"/>
    <n v="6353.81"/>
    <n v="6417.35"/>
    <n v="6994.91"/>
    <n v="6785.06"/>
    <n v="5441.08"/>
    <n v="32646.48"/>
    <n v="38477.380000000005"/>
    <n v="-5830.9000000000051"/>
    <n v="39989.541034000002"/>
  </r>
  <r>
    <x v="531"/>
    <x v="0"/>
    <x v="1"/>
    <x v="1"/>
    <x v="0"/>
    <x v="4"/>
    <x v="1"/>
    <n v="2"/>
    <n v="4"/>
    <n v="1727.45"/>
    <n v="1744.72"/>
    <n v="1744.72"/>
    <n v="1744.72"/>
    <n v="1744.72"/>
    <n v="1727.45"/>
    <n v="3529.23"/>
    <n v="2858.68"/>
    <n v="2772.92"/>
    <n v="2662"/>
    <n v="2768.48"/>
    <n v="2380.89"/>
    <n v="1738.9633333333334"/>
    <n v="10433.780000000001"/>
    <n v="16972.2"/>
    <n v="-6538.42"/>
    <n v="17639.207460000001"/>
  </r>
  <r>
    <x v="532"/>
    <x v="2"/>
    <x v="3"/>
    <x v="0"/>
    <x v="0"/>
    <x v="10"/>
    <x v="1"/>
    <n v="1"/>
    <n v="3"/>
    <n v="5705.9574999999995"/>
    <n v="5078.3"/>
    <n v="5192.42"/>
    <n v="6390.67"/>
    <n v="6219.49"/>
    <n v="4678.8900000000003"/>
    <n v="2840.51"/>
    <n v="2954.13"/>
    <n v="3456.33"/>
    <n v="3318.08"/>
    <n v="3152.18"/>
    <n v="3089.14"/>
    <n v="5544.2879166666671"/>
    <n v="33265.727500000001"/>
    <n v="18810.370000000003"/>
    <n v="14455.357499999998"/>
    <n v="19549.617541000003"/>
  </r>
  <r>
    <x v="533"/>
    <x v="3"/>
    <x v="4"/>
    <x v="1"/>
    <x v="1"/>
    <x v="0"/>
    <x v="1"/>
    <n v="2"/>
    <n v="4"/>
    <n v="3179.2000000000003"/>
    <n v="2765.9"/>
    <n v="3401.74"/>
    <n v="3656.08"/>
    <n v="2956.66"/>
    <n v="3274.58"/>
    <n v="5064.3999999999996"/>
    <n v="4000.88"/>
    <n v="4040.89"/>
    <n v="4525.8"/>
    <n v="4163.74"/>
    <n v="4330.29"/>
    <n v="3205.6933333333332"/>
    <n v="19234.16"/>
    <n v="26126"/>
    <n v="-6891.84"/>
    <n v="27152.751799999998"/>
  </r>
  <r>
    <x v="534"/>
    <x v="2"/>
    <x v="3"/>
    <x v="0"/>
    <x v="0"/>
    <x v="2"/>
    <x v="1"/>
    <n v="1"/>
    <n v="3"/>
    <n v="1028.5625"/>
    <n v="1213.7"/>
    <n v="956.56"/>
    <n v="925.71"/>
    <n v="1223.99"/>
    <n v="1110.8499999999999"/>
    <n v="1659.73"/>
    <n v="1543.55"/>
    <n v="1481.81"/>
    <n v="1422.54"/>
    <n v="1436.77"/>
    <n v="1666.65"/>
    <n v="1076.5620833333332"/>
    <n v="6459.3724999999995"/>
    <n v="9211.0499999999993"/>
    <n v="-2751.6774999999998"/>
    <n v="9573.0442649999986"/>
  </r>
  <r>
    <x v="535"/>
    <x v="0"/>
    <x v="2"/>
    <x v="0"/>
    <x v="0"/>
    <x v="10"/>
    <x v="1"/>
    <n v="1"/>
    <n v="3"/>
    <n v="3183.0200000000004"/>
    <n v="3214.85"/>
    <n v="3183.02"/>
    <n v="3214.85"/>
    <n v="3214.85"/>
    <n v="3214.85"/>
    <n v="2565.36"/>
    <n v="2770.59"/>
    <n v="3213.88"/>
    <n v="3021.05"/>
    <n v="2990.84"/>
    <n v="3289.92"/>
    <n v="3204.2400000000002"/>
    <n v="19225.440000000002"/>
    <n v="17851.64"/>
    <n v="1373.8000000000029"/>
    <n v="18553.209451999999"/>
  </r>
  <r>
    <x v="536"/>
    <x v="0"/>
    <x v="2"/>
    <x v="0"/>
    <x v="0"/>
    <x v="9"/>
    <x v="2"/>
    <n v="1"/>
    <n v="2"/>
    <n v="1885"/>
    <n v="1885"/>
    <n v="1885"/>
    <n v="1885"/>
    <n v="1903.85"/>
    <n v="1885"/>
    <n v="2010.05"/>
    <n v="1989.95"/>
    <n v="2169.0500000000002"/>
    <n v="2451.0300000000002"/>
    <n v="2647.11"/>
    <n v="2435.34"/>
    <n v="1888.1416666666667"/>
    <n v="11328.85"/>
    <n v="13702.53"/>
    <n v="-2373.6800000000003"/>
    <n v="14241.039429"/>
  </r>
  <r>
    <x v="537"/>
    <x v="3"/>
    <x v="2"/>
    <x v="0"/>
    <x v="1"/>
    <x v="10"/>
    <x v="1"/>
    <n v="1"/>
    <n v="3"/>
    <n v="5924.95"/>
    <n v="5036.21"/>
    <n v="6280.45"/>
    <n v="5628.7"/>
    <n v="6991.44"/>
    <n v="6280.45"/>
    <n v="3480.95"/>
    <n v="3550.57"/>
    <n v="3124.5"/>
    <n v="3249.48"/>
    <n v="3671.91"/>
    <n v="3928.94"/>
    <n v="6023.7"/>
    <n v="36142.199999999997"/>
    <n v="21006.35"/>
    <n v="15135.849999999999"/>
    <n v="21831.899555"/>
  </r>
  <r>
    <x v="538"/>
    <x v="2"/>
    <x v="3"/>
    <x v="0"/>
    <x v="1"/>
    <x v="6"/>
    <x v="2"/>
    <n v="1"/>
    <n v="2"/>
    <n v="1205.585"/>
    <n v="1181.47"/>
    <n v="1217.6400000000001"/>
    <n v="1253.81"/>
    <n v="1422.59"/>
    <n v="1422.59"/>
    <n v="853.26"/>
    <n v="827.66"/>
    <n v="852.49"/>
    <n v="912.16"/>
    <n v="903.04"/>
    <n v="794.68"/>
    <n v="1283.9475000000002"/>
    <n v="7703.6850000000013"/>
    <n v="5143.29"/>
    <n v="2560.3950000000013"/>
    <n v="5345.4212969999999"/>
  </r>
  <r>
    <x v="539"/>
    <x v="3"/>
    <x v="0"/>
    <x v="1"/>
    <x v="1"/>
    <x v="0"/>
    <x v="2"/>
    <n v="1"/>
    <n v="2"/>
    <n v="438.5"/>
    <n v="521.82000000000005"/>
    <n v="377.11"/>
    <n v="350.8"/>
    <n v="517.42999999999995"/>
    <n v="539.36"/>
    <n v="637.25"/>
    <n v="541.66"/>
    <n v="568.74"/>
    <n v="580.11"/>
    <n v="655.52"/>
    <n v="635.85"/>
    <n v="457.50333333333333"/>
    <n v="2745.02"/>
    <n v="3619.1299999999997"/>
    <n v="-874.10999999999967"/>
    <n v="3761.3618089999995"/>
  </r>
  <r>
    <x v="540"/>
    <x v="2"/>
    <x v="4"/>
    <x v="1"/>
    <x v="0"/>
    <x v="2"/>
    <x v="3"/>
    <n v="1"/>
    <n v="5"/>
    <n v="1923"/>
    <n v="2384.52"/>
    <n v="2038.38"/>
    <n v="1865.31"/>
    <n v="1903.77"/>
    <n v="1461.48"/>
    <n v="5875"/>
    <n v="6227.5"/>
    <n v="5480.2"/>
    <n v="5260.99"/>
    <n v="5208.38"/>
    <n v="4531.29"/>
    <n v="1929.41"/>
    <n v="11576.460000000001"/>
    <n v="32583.360000000004"/>
    <n v="-21006.9"/>
    <n v="33863.886048000008"/>
  </r>
  <r>
    <x v="541"/>
    <x v="0"/>
    <x v="2"/>
    <x v="0"/>
    <x v="0"/>
    <x v="0"/>
    <x v="1"/>
    <n v="3"/>
    <n v="5"/>
    <n v="4807.45"/>
    <n v="5913.16"/>
    <n v="5095.8999999999996"/>
    <n v="4903.6000000000004"/>
    <n v="3749.81"/>
    <n v="4855.5200000000004"/>
    <n v="2192.75"/>
    <n v="2368.17"/>
    <n v="2676.03"/>
    <n v="3184.48"/>
    <n v="2897.88"/>
    <n v="2868.9"/>
    <n v="4887.5733333333337"/>
    <n v="29325.440000000002"/>
    <n v="16188.210000000001"/>
    <n v="13137.230000000001"/>
    <n v="16824.406653000002"/>
  </r>
  <r>
    <x v="542"/>
    <x v="0"/>
    <x v="2"/>
    <x v="0"/>
    <x v="0"/>
    <x v="2"/>
    <x v="1"/>
    <n v="1"/>
    <n v="3"/>
    <n v="5924.95"/>
    <n v="4502.96"/>
    <n v="6576.69"/>
    <n v="4502.96"/>
    <n v="7287.69"/>
    <n v="6932.19"/>
    <n v="2806.45"/>
    <n v="2918.71"/>
    <n v="3327.33"/>
    <n v="2828.23"/>
    <n v="2997.92"/>
    <n v="2788.07"/>
    <n v="5954.5733333333328"/>
    <n v="35727.439999999995"/>
    <n v="17666.71"/>
    <n v="18060.729999999996"/>
    <n v="18361.011703"/>
  </r>
  <r>
    <x v="543"/>
    <x v="2"/>
    <x v="3"/>
    <x v="1"/>
    <x v="1"/>
    <x v="5"/>
    <x v="1"/>
    <n v="1"/>
    <n v="3"/>
    <n v="2003.57"/>
    <n v="1622.89"/>
    <n v="1963.5"/>
    <n v="2264.0300000000002"/>
    <n v="1522.71"/>
    <n v="2484.4299999999998"/>
    <n v="713.55"/>
    <n v="692.14"/>
    <n v="622.92999999999995"/>
    <n v="629.16"/>
    <n v="736.12"/>
    <n v="721.4"/>
    <n v="1976.8550000000002"/>
    <n v="11861.130000000001"/>
    <n v="4115.2999999999993"/>
    <n v="7745.8300000000017"/>
    <n v="4277.031289999999"/>
  </r>
  <r>
    <x v="544"/>
    <x v="0"/>
    <x v="2"/>
    <x v="0"/>
    <x v="0"/>
    <x v="3"/>
    <x v="1"/>
    <n v="3"/>
    <n v="5"/>
    <n v="5924.95"/>
    <n v="6754.44"/>
    <n v="4562.21"/>
    <n v="4917.71"/>
    <n v="6517.45"/>
    <n v="6932.19"/>
    <n v="4104.87"/>
    <n v="3981.72"/>
    <n v="4061.35"/>
    <n v="4223.8"/>
    <n v="4181.5600000000004"/>
    <n v="3763.4"/>
    <n v="5934.8249999999998"/>
    <n v="35608.949999999997"/>
    <n v="24316.700000000004"/>
    <n v="11292.249999999993"/>
    <n v="25272.346310000004"/>
  </r>
  <r>
    <x v="545"/>
    <x v="2"/>
    <x v="3"/>
    <x v="0"/>
    <x v="0"/>
    <x v="6"/>
    <x v="1"/>
    <n v="1"/>
    <n v="3"/>
    <n v="1459.1999999999998"/>
    <n v="1269.5"/>
    <n v="1721.86"/>
    <n v="1138.18"/>
    <n v="1721.86"/>
    <n v="1240.32"/>
    <n v="1298.08"/>
    <n v="1246.1600000000001"/>
    <n v="1470.47"/>
    <n v="1264.5999999999999"/>
    <n v="1353.12"/>
    <n v="1244.8699999999999"/>
    <n v="1425.1533333333334"/>
    <n v="8550.92"/>
    <n v="7877.2999999999993"/>
    <n v="673.6200000000008"/>
    <n v="8186.8778899999988"/>
  </r>
  <r>
    <x v="546"/>
    <x v="2"/>
    <x v="3"/>
    <x v="1"/>
    <x v="0"/>
    <x v="1"/>
    <x v="1"/>
    <n v="1"/>
    <n v="3"/>
    <n v="3412.7"/>
    <n v="2866.67"/>
    <n v="2900.8"/>
    <n v="3958.73"/>
    <n v="3958.73"/>
    <n v="4163.49"/>
    <n v="3119.67"/>
    <n v="2558.13"/>
    <n v="2711.62"/>
    <n v="2874.32"/>
    <n v="3247.98"/>
    <n v="2988.14"/>
    <n v="3543.5200000000004"/>
    <n v="21261.120000000003"/>
    <n v="17499.86"/>
    <n v="3761.260000000002"/>
    <n v="18187.604498000001"/>
  </r>
  <r>
    <x v="547"/>
    <x v="2"/>
    <x v="3"/>
    <x v="0"/>
    <x v="0"/>
    <x v="1"/>
    <x v="2"/>
    <n v="1"/>
    <n v="2"/>
    <n v="2720.96"/>
    <n v="2312.8200000000002"/>
    <n v="2748.17"/>
    <n v="3156.31"/>
    <n v="2666.54"/>
    <n v="3074.68"/>
    <n v="1987.92"/>
    <n v="1669.85"/>
    <n v="1603.06"/>
    <n v="1907.64"/>
    <n v="2251.02"/>
    <n v="2453.61"/>
    <n v="2779.9133333333334"/>
    <n v="16679.48"/>
    <n v="11873.1"/>
    <n v="4806.3799999999992"/>
    <n v="12339.71283"/>
  </r>
  <r>
    <x v="548"/>
    <x v="3"/>
    <x v="0"/>
    <x v="1"/>
    <x v="1"/>
    <x v="4"/>
    <x v="1"/>
    <n v="1"/>
    <n v="3"/>
    <n v="2134.4250000000002"/>
    <n v="1643.51"/>
    <n v="2177.11"/>
    <n v="2091.7399999999998"/>
    <n v="2049.0500000000002"/>
    <n v="2305.1799999999998"/>
    <n v="2505.4299999999998"/>
    <n v="2755.97"/>
    <n v="3141.81"/>
    <n v="3298.9"/>
    <n v="3002"/>
    <n v="3602.4"/>
    <n v="2066.8358333333331"/>
    <n v="12401.014999999999"/>
    <n v="18306.509999999998"/>
    <n v="-5905.494999999999"/>
    <n v="19025.955843"/>
  </r>
  <r>
    <x v="549"/>
    <x v="2"/>
    <x v="3"/>
    <x v="0"/>
    <x v="0"/>
    <x v="6"/>
    <x v="1"/>
    <n v="1"/>
    <n v="3"/>
    <n v="1135.76"/>
    <n v="954.04"/>
    <n v="965.4"/>
    <n v="1215.26"/>
    <n v="1215.26"/>
    <n v="863.18"/>
    <n v="806.53"/>
    <n v="862.99"/>
    <n v="1001.07"/>
    <n v="931"/>
    <n v="996.17"/>
    <n v="1026.06"/>
    <n v="1058.1500000000001"/>
    <n v="6348.9000000000005"/>
    <n v="5623.82"/>
    <n v="725.08000000000084"/>
    <n v="5844.8361260000001"/>
  </r>
  <r>
    <x v="550"/>
    <x v="2"/>
    <x v="3"/>
    <x v="1"/>
    <x v="1"/>
    <x v="0"/>
    <x v="0"/>
    <n v="3"/>
    <n v="6"/>
    <n v="4394.76"/>
    <n v="3955.28"/>
    <n v="4262.92"/>
    <n v="4614.5"/>
    <n v="3471.86"/>
    <n v="3559.76"/>
    <n v="3887.05"/>
    <n v="3653.83"/>
    <n v="4055.75"/>
    <n v="4542.4399999999996"/>
    <n v="4315.32"/>
    <n v="4531.09"/>
    <n v="4043.1800000000003"/>
    <n v="24259.08"/>
    <n v="24985.48"/>
    <n v="-726.39999999999782"/>
    <n v="25967.409363999999"/>
  </r>
  <r>
    <x v="551"/>
    <x v="3"/>
    <x v="4"/>
    <x v="1"/>
    <x v="1"/>
    <x v="8"/>
    <x v="3"/>
    <n v="1"/>
    <n v="5"/>
    <n v="3562"/>
    <n v="4025.06"/>
    <n v="3740.1"/>
    <n v="3027.7"/>
    <n v="3562"/>
    <n v="3811.34"/>
    <n v="5875"/>
    <n v="5698.75"/>
    <n v="5812.73"/>
    <n v="5870.86"/>
    <n v="5518.61"/>
    <n v="6456.77"/>
    <n v="3621.3666666666668"/>
    <n v="21728.2"/>
    <n v="35232.720000000001"/>
    <n v="-13504.52"/>
    <n v="36617.365896000003"/>
  </r>
  <r>
    <x v="552"/>
    <x v="2"/>
    <x v="3"/>
    <x v="1"/>
    <x v="1"/>
    <x v="10"/>
    <x v="2"/>
    <n v="1"/>
    <n v="2"/>
    <n v="1774.91"/>
    <n v="1686.16"/>
    <n v="1597.42"/>
    <n v="2023.4"/>
    <n v="1402.18"/>
    <n v="2183.14"/>
    <n v="974.45"/>
    <n v="954.96"/>
    <n v="983.61"/>
    <n v="1032.79"/>
    <n v="1094.76"/>
    <n v="1072.8599999999999"/>
    <n v="1777.8683333333331"/>
    <n v="10667.21"/>
    <n v="6113.4299999999994"/>
    <n v="4553.78"/>
    <n v="6353.6877989999994"/>
  </r>
  <r>
    <x v="553"/>
    <x v="2"/>
    <x v="1"/>
    <x v="0"/>
    <x v="0"/>
    <x v="6"/>
    <x v="2"/>
    <n v="1"/>
    <n v="2"/>
    <n v="1682.7"/>
    <n v="1531.26"/>
    <n v="1262.03"/>
    <n v="1665.87"/>
    <n v="1783.66"/>
    <n v="1430.3"/>
    <n v="2162.29"/>
    <n v="2140.67"/>
    <n v="2525.9899999999998"/>
    <n v="2525.9899999999998"/>
    <n v="2222.87"/>
    <n v="2045.04"/>
    <n v="1559.3033333333333"/>
    <n v="9355.82"/>
    <n v="13622.849999999999"/>
    <n v="-4267.0299999999988"/>
    <n v="14158.228004999999"/>
  </r>
  <r>
    <x v="554"/>
    <x v="0"/>
    <x v="2"/>
    <x v="1"/>
    <x v="0"/>
    <x v="5"/>
    <x v="1"/>
    <n v="1"/>
    <n v="3"/>
    <n v="4770.1499999999996"/>
    <n v="5676.48"/>
    <n v="5628.78"/>
    <n v="5533.37"/>
    <n v="4293.1400000000003"/>
    <n v="5581.08"/>
    <n v="2780.9"/>
    <n v="2447.19"/>
    <n v="2300.36"/>
    <n v="2576.4"/>
    <n v="2473.34"/>
    <n v="2572.27"/>
    <n v="5247.166666666667"/>
    <n v="31483"/>
    <n v="15150.460000000001"/>
    <n v="16332.539999999999"/>
    <n v="15745.873078000001"/>
  </r>
  <r>
    <x v="555"/>
    <x v="2"/>
    <x v="3"/>
    <x v="0"/>
    <x v="0"/>
    <x v="7"/>
    <x v="1"/>
    <n v="1"/>
    <n v="3"/>
    <n v="2011.3200000000002"/>
    <n v="1528.6"/>
    <n v="1810.19"/>
    <n v="2192.34"/>
    <n v="1971.09"/>
    <n v="2091.77"/>
    <n v="1377.68"/>
    <n v="1267.47"/>
    <n v="1242.1199999999999"/>
    <n v="1440.86"/>
    <n v="1311.18"/>
    <n v="1389.85"/>
    <n v="1934.2183333333335"/>
    <n v="11605.310000000001"/>
    <n v="8029.16"/>
    <n v="3576.1500000000015"/>
    <n v="8344.7059879999997"/>
  </r>
  <r>
    <x v="556"/>
    <x v="2"/>
    <x v="3"/>
    <x v="0"/>
    <x v="0"/>
    <x v="6"/>
    <x v="0"/>
    <n v="3"/>
    <n v="6"/>
    <n v="5522.2000000000007"/>
    <n v="4528.2"/>
    <n v="6681.86"/>
    <n v="5080.42"/>
    <n v="6019.2"/>
    <n v="6737.08"/>
    <n v="3274.88"/>
    <n v="3471.37"/>
    <n v="4130.93"/>
    <n v="4502.71"/>
    <n v="4862.93"/>
    <n v="4133.49"/>
    <n v="5761.4933333333329"/>
    <n v="34568.959999999999"/>
    <n v="24376.309999999998"/>
    <n v="10192.650000000001"/>
    <n v="25334.298982999997"/>
  </r>
  <r>
    <x v="557"/>
    <x v="2"/>
    <x v="3"/>
    <x v="1"/>
    <x v="0"/>
    <x v="1"/>
    <x v="1"/>
    <n v="1"/>
    <n v="3"/>
    <n v="1618.87"/>
    <n v="1894.08"/>
    <n v="1829.32"/>
    <n v="1748.38"/>
    <n v="1975.02"/>
    <n v="1667.44"/>
    <n v="1588.49"/>
    <n v="1397.87"/>
    <n v="1230.1300000000001"/>
    <n v="1156.32"/>
    <n v="1063.81"/>
    <n v="1127.6400000000001"/>
    <n v="1788.8516666666667"/>
    <n v="10733.11"/>
    <n v="7564.2599999999993"/>
    <n v="3168.8500000000013"/>
    <n v="7861.5354179999995"/>
  </r>
  <r>
    <x v="558"/>
    <x v="2"/>
    <x v="3"/>
    <x v="0"/>
    <x v="1"/>
    <x v="9"/>
    <x v="2"/>
    <n v="1"/>
    <n v="2"/>
    <n v="2031.01"/>
    <n v="1523.26"/>
    <n v="2416.9"/>
    <n v="2234.11"/>
    <n v="2376.2800000000002"/>
    <n v="2538.7600000000002"/>
    <n v="1838.17"/>
    <n v="2021.99"/>
    <n v="2062.4299999999998"/>
    <n v="2227.42"/>
    <n v="2160.6"/>
    <n v="1879.72"/>
    <n v="2186.7200000000003"/>
    <n v="13120.320000000002"/>
    <n v="12190.33"/>
    <n v="929.9900000000016"/>
    <n v="12669.409969"/>
  </r>
  <r>
    <x v="559"/>
    <x v="0"/>
    <x v="2"/>
    <x v="0"/>
    <x v="1"/>
    <x v="1"/>
    <x v="2"/>
    <n v="1"/>
    <n v="2"/>
    <n v="5924.95"/>
    <n v="6695.19"/>
    <n v="6695.19"/>
    <n v="6813.69"/>
    <n v="5036.21"/>
    <n v="5806.45"/>
    <n v="2393.13"/>
    <n v="2082.02"/>
    <n v="2186.12"/>
    <n v="2535.9"/>
    <n v="2865.57"/>
    <n v="3008.85"/>
    <n v="6161.9466666666658"/>
    <n v="36971.679999999993"/>
    <n v="15071.59"/>
    <n v="21900.089999999993"/>
    <n v="15663.903487"/>
  </r>
  <r>
    <x v="560"/>
    <x v="2"/>
    <x v="3"/>
    <x v="0"/>
    <x v="1"/>
    <x v="6"/>
    <x v="2"/>
    <n v="1"/>
    <n v="2"/>
    <n v="962.6099999999999"/>
    <n v="914.48"/>
    <n v="847.1"/>
    <n v="1135.8800000000001"/>
    <n v="818.22"/>
    <n v="914.48"/>
    <n v="1008.46"/>
    <n v="806.77"/>
    <n v="726.09"/>
    <n v="668"/>
    <n v="714.76"/>
    <n v="736.2"/>
    <n v="932.12833333333344"/>
    <n v="5592.77"/>
    <n v="4660.28"/>
    <n v="932.49000000000069"/>
    <n v="4843.4290039999996"/>
  </r>
  <r>
    <x v="561"/>
    <x v="3"/>
    <x v="0"/>
    <x v="0"/>
    <x v="1"/>
    <x v="1"/>
    <x v="1"/>
    <n v="1"/>
    <n v="3"/>
    <n v="2932.2000000000003"/>
    <n v="2785.59"/>
    <n v="2668.3"/>
    <n v="3518.64"/>
    <n v="2345.7600000000002"/>
    <n v="3284.06"/>
    <n v="1095.71"/>
    <n v="843.7"/>
    <n v="759.33"/>
    <n v="797.3"/>
    <n v="853.11"/>
    <n v="784.86"/>
    <n v="2922.4249999999997"/>
    <n v="17534.55"/>
    <n v="5134.0099999999993"/>
    <n v="12400.54"/>
    <n v="5335.7765929999996"/>
  </r>
  <r>
    <x v="562"/>
    <x v="0"/>
    <x v="1"/>
    <x v="0"/>
    <x v="0"/>
    <x v="2"/>
    <x v="3"/>
    <n v="1"/>
    <n v="5"/>
    <n v="2315.9499999999998"/>
    <n v="2339.11"/>
    <n v="2339.11"/>
    <n v="2339.11"/>
    <n v="2339.11"/>
    <n v="2339.11"/>
    <n v="2193.09"/>
    <n v="2083.44"/>
    <n v="2437.62"/>
    <n v="2413.2399999999998"/>
    <n v="2389.11"/>
    <n v="2365.2199999999998"/>
    <n v="2335.2500000000005"/>
    <n v="14011.500000000002"/>
    <n v="13881.72"/>
    <n v="129.78000000000247"/>
    <n v="14427.271595999999"/>
  </r>
  <r>
    <x v="563"/>
    <x v="2"/>
    <x v="3"/>
    <x v="1"/>
    <x v="1"/>
    <x v="3"/>
    <x v="2"/>
    <n v="1"/>
    <n v="2"/>
    <n v="914.81"/>
    <n v="896.51"/>
    <n v="960.55"/>
    <n v="1061.18"/>
    <n v="859.92"/>
    <n v="1143.51"/>
    <n v="988.86"/>
    <n v="939.42"/>
    <n v="911.24"/>
    <n v="1002.36"/>
    <n v="912.15"/>
    <n v="775.33"/>
    <n v="972.74666666666678"/>
    <n v="5836.4800000000005"/>
    <n v="5529.36"/>
    <n v="307.1200000000008"/>
    <n v="5746.6638479999992"/>
  </r>
  <r>
    <x v="564"/>
    <x v="0"/>
    <x v="0"/>
    <x v="1"/>
    <x v="1"/>
    <x v="5"/>
    <x v="0"/>
    <n v="1"/>
    <n v="4"/>
    <n v="3419.6499999999996"/>
    <n v="3419.65"/>
    <n v="3419.65"/>
    <n v="3453.85"/>
    <n v="3453.85"/>
    <n v="3453.85"/>
    <n v="3756.87"/>
    <n v="4094.99"/>
    <n v="4545.4399999999996"/>
    <n v="4136.3500000000004"/>
    <n v="4880.8900000000003"/>
    <n v="5027.32"/>
    <n v="3436.7499999999995"/>
    <n v="20620.499999999996"/>
    <n v="26441.86"/>
    <n v="-5821.3600000000042"/>
    <n v="27481.025098000002"/>
  </r>
  <r>
    <x v="565"/>
    <x v="2"/>
    <x v="3"/>
    <x v="1"/>
    <x v="0"/>
    <x v="3"/>
    <x v="1"/>
    <n v="3"/>
    <n v="5"/>
    <n v="1613.8"/>
    <n v="1613.8"/>
    <n v="1855.87"/>
    <n v="1678.35"/>
    <n v="1436.28"/>
    <n v="1210.3499999999999"/>
    <n v="1340.73"/>
    <n v="1032.3599999999999"/>
    <n v="970.42"/>
    <n v="1018.94"/>
    <n v="1131.02"/>
    <n v="972.68"/>
    <n v="1568.075"/>
    <n v="9408.4500000000007"/>
    <n v="6466.1500000000015"/>
    <n v="2942.2999999999993"/>
    <n v="6720.2696950000018"/>
  </r>
  <r>
    <x v="566"/>
    <x v="2"/>
    <x v="3"/>
    <x v="1"/>
    <x v="1"/>
    <x v="1"/>
    <x v="1"/>
    <n v="3"/>
    <n v="5"/>
    <n v="1563"/>
    <n v="1422.33"/>
    <n v="1500.48"/>
    <n v="1453.59"/>
    <n v="1688.04"/>
    <n v="1734.93"/>
    <n v="2235.8000000000002"/>
    <n v="2258.16"/>
    <n v="2213"/>
    <n v="2013.83"/>
    <n v="2154.8000000000002"/>
    <n v="2305.64"/>
    <n v="1560.3949999999998"/>
    <n v="9362.369999999999"/>
    <n v="13181.23"/>
    <n v="-3818.8600000000006"/>
    <n v="13699.252338999999"/>
  </r>
  <r>
    <x v="567"/>
    <x v="3"/>
    <x v="2"/>
    <x v="1"/>
    <x v="0"/>
    <x v="4"/>
    <x v="3"/>
    <n v="1"/>
    <n v="5"/>
    <n v="5680.81"/>
    <n v="5964.85"/>
    <n v="6362.51"/>
    <n v="7044.2"/>
    <n v="5453.58"/>
    <n v="5510.39"/>
    <n v="5875"/>
    <n v="5346.25"/>
    <n v="6308.58"/>
    <n v="7444.12"/>
    <n v="8932.94"/>
    <n v="8575.6200000000008"/>
    <n v="6002.7233333333324"/>
    <n v="36016.339999999997"/>
    <n v="42482.51"/>
    <n v="-6466.1700000000055"/>
    <n v="44152.072643"/>
  </r>
  <r>
    <x v="568"/>
    <x v="0"/>
    <x v="2"/>
    <x v="1"/>
    <x v="0"/>
    <x v="7"/>
    <x v="1"/>
    <n v="2"/>
    <n v="4"/>
    <n v="3499.6499999999996"/>
    <n v="3499.65"/>
    <n v="3534.65"/>
    <n v="3499.65"/>
    <n v="3534.65"/>
    <n v="3499.65"/>
    <n v="3154.74"/>
    <n v="2492.2399999999998"/>
    <n v="2392.5500000000002"/>
    <n v="2272.92"/>
    <n v="2477.48"/>
    <n v="2898.65"/>
    <n v="3511.3166666666671"/>
    <n v="21067.9"/>
    <n v="15688.58"/>
    <n v="5379.3200000000015"/>
    <n v="16305.141194"/>
  </r>
  <r>
    <x v="569"/>
    <x v="0"/>
    <x v="2"/>
    <x v="1"/>
    <x v="1"/>
    <x v="9"/>
    <x v="2"/>
    <n v="3"/>
    <n v="4"/>
    <n v="2684.3"/>
    <n v="2711.14"/>
    <n v="2684.3"/>
    <n v="2684.3"/>
    <n v="2711.14"/>
    <n v="2711.14"/>
    <n v="2202.5"/>
    <n v="2092.38"/>
    <n v="2217.92"/>
    <n v="2617.15"/>
    <n v="3088.24"/>
    <n v="3520.59"/>
    <n v="2697.72"/>
    <n v="16186.32"/>
    <n v="15738.78"/>
    <n v="447.53999999999905"/>
    <n v="16357.314054"/>
  </r>
  <r>
    <x v="570"/>
    <x v="2"/>
    <x v="3"/>
    <x v="0"/>
    <x v="0"/>
    <x v="5"/>
    <x v="1"/>
    <n v="1"/>
    <n v="3"/>
    <n v="3748.97"/>
    <n v="4573.74"/>
    <n v="3149.13"/>
    <n v="3524.03"/>
    <n v="3561.52"/>
    <n v="3561.52"/>
    <n v="3950.61"/>
    <n v="3002.46"/>
    <n v="2822.31"/>
    <n v="2906.98"/>
    <n v="3401.17"/>
    <n v="3197.1"/>
    <n v="3686.4850000000001"/>
    <n v="22118.91"/>
    <n v="19280.629999999997"/>
    <n v="2838.2800000000025"/>
    <n v="20038.358758999999"/>
  </r>
  <r>
    <x v="571"/>
    <x v="2"/>
    <x v="3"/>
    <x v="0"/>
    <x v="0"/>
    <x v="3"/>
    <x v="1"/>
    <n v="1"/>
    <n v="3"/>
    <n v="3629.5125000000003"/>
    <n v="3520.63"/>
    <n v="3992.46"/>
    <n v="4319.12"/>
    <n v="2831.02"/>
    <n v="2794.72"/>
    <n v="1793.22"/>
    <n v="1488.37"/>
    <n v="1741.39"/>
    <n v="1532.42"/>
    <n v="1762.28"/>
    <n v="1956.13"/>
    <n v="3514.5770833333336"/>
    <n v="21087.462500000001"/>
    <n v="10273.810000000001"/>
    <n v="10813.6525"/>
    <n v="10677.570733"/>
  </r>
  <r>
    <x v="572"/>
    <x v="0"/>
    <x v="1"/>
    <x v="0"/>
    <x v="1"/>
    <x v="4"/>
    <x v="0"/>
    <n v="1"/>
    <n v="4"/>
    <n v="4714.8999999999996"/>
    <n v="5610.73"/>
    <n v="5799.33"/>
    <n v="4667.75"/>
    <n v="3724.77"/>
    <n v="5516.43"/>
    <n v="2972.5"/>
    <n v="2734.7"/>
    <n v="2515.92"/>
    <n v="2239.17"/>
    <n v="2127.21"/>
    <n v="2233.5700000000002"/>
    <n v="5005.6516666666666"/>
    <n v="30033.91"/>
    <n v="14823.07"/>
    <n v="15210.84"/>
    <n v="15405.616651"/>
  </r>
  <r>
    <x v="573"/>
    <x v="3"/>
    <x v="2"/>
    <x v="0"/>
    <x v="0"/>
    <x v="8"/>
    <x v="1"/>
    <n v="1"/>
    <n v="3"/>
    <n v="4992.95"/>
    <n v="5841.75"/>
    <n v="5691.96"/>
    <n v="4643.4399999999996"/>
    <n v="5292.53"/>
    <n v="5392.39"/>
    <n v="3326.69"/>
    <n v="2894.22"/>
    <n v="3357.3"/>
    <n v="3390.87"/>
    <n v="3797.77"/>
    <n v="4519.3500000000004"/>
    <n v="5309.1699999999992"/>
    <n v="31855.019999999997"/>
    <n v="21286.199999999997"/>
    <n v="10568.82"/>
    <n v="22122.747659999997"/>
  </r>
  <r>
    <x v="574"/>
    <x v="0"/>
    <x v="0"/>
    <x v="1"/>
    <x v="1"/>
    <x v="1"/>
    <x v="2"/>
    <n v="1"/>
    <n v="2"/>
    <n v="1954.5"/>
    <n v="1974.05"/>
    <n v="1954.5"/>
    <n v="1954.5"/>
    <n v="1974.05"/>
    <n v="1954.5"/>
    <n v="1345.59"/>
    <n v="1036.0999999999999"/>
    <n v="994.66"/>
    <n v="1183.6500000000001"/>
    <n v="1219.1600000000001"/>
    <n v="1206.97"/>
    <n v="1961.0166666666667"/>
    <n v="11766.1"/>
    <n v="6986.13"/>
    <n v="4779.97"/>
    <n v="7260.6849090000005"/>
  </r>
  <r>
    <x v="575"/>
    <x v="2"/>
    <x v="3"/>
    <x v="0"/>
    <x v="1"/>
    <x v="10"/>
    <x v="2"/>
    <n v="1"/>
    <n v="2"/>
    <n v="1167.2350000000001"/>
    <n v="980.48"/>
    <n v="875.43"/>
    <n v="1459.04"/>
    <n v="945.46"/>
    <n v="1003.82"/>
    <n v="1234.79"/>
    <n v="1098.96"/>
    <n v="1076.98"/>
    <n v="1292.3800000000001"/>
    <n v="1421.62"/>
    <n v="1251.03"/>
    <n v="1071.9108333333331"/>
    <n v="6431.4649999999992"/>
    <n v="7375.76"/>
    <n v="-944.29500000000098"/>
    <n v="7665.6273680000004"/>
  </r>
  <r>
    <x v="576"/>
    <x v="0"/>
    <x v="2"/>
    <x v="0"/>
    <x v="0"/>
    <x v="4"/>
    <x v="1"/>
    <n v="3"/>
    <n v="5"/>
    <n v="4345.8625000000002"/>
    <n v="5128.12"/>
    <n v="3433.23"/>
    <n v="4997.74"/>
    <n v="5171.58"/>
    <n v="4910.82"/>
    <n v="2499.81"/>
    <n v="1924.85"/>
    <n v="2059.59"/>
    <n v="1791.84"/>
    <n v="1971.02"/>
    <n v="1754.21"/>
    <n v="4664.5587500000001"/>
    <n v="27987.352500000001"/>
    <n v="12001.32"/>
    <n v="15986.032500000001"/>
    <n v="12472.971876"/>
  </r>
  <r>
    <x v="577"/>
    <x v="0"/>
    <x v="1"/>
    <x v="0"/>
    <x v="0"/>
    <x v="8"/>
    <x v="1"/>
    <n v="3"/>
    <n v="5"/>
    <n v="3093.2"/>
    <n v="3093.2"/>
    <n v="3093.2"/>
    <n v="3093.2"/>
    <n v="3093.2"/>
    <n v="3124.13"/>
    <n v="5769.37"/>
    <n v="4788.58"/>
    <n v="4740.6899999999996"/>
    <n v="4930.32"/>
    <n v="5226.1400000000003"/>
    <n v="6166.85"/>
    <n v="3098.355"/>
    <n v="18590.13"/>
    <n v="31621.949999999997"/>
    <n v="-13031.819999999996"/>
    <n v="32864.692634999999"/>
  </r>
  <r>
    <x v="578"/>
    <x v="2"/>
    <x v="2"/>
    <x v="0"/>
    <x v="0"/>
    <x v="3"/>
    <x v="2"/>
    <n v="1"/>
    <n v="2"/>
    <n v="0"/>
    <n v="0"/>
    <n v="0"/>
    <n v="0"/>
    <n v="0"/>
    <n v="0"/>
    <n v="3296.73"/>
    <n v="3000.02"/>
    <n v="2820.02"/>
    <n v="2397.02"/>
    <n v="2253.1999999999998"/>
    <n v="2433.46"/>
    <n v="0"/>
    <n v="0"/>
    <n v="16200.45"/>
    <n v="-16200.45"/>
    <n v="16837.127684999999"/>
  </r>
  <r>
    <x v="579"/>
    <x v="0"/>
    <x v="1"/>
    <x v="0"/>
    <x v="0"/>
    <x v="10"/>
    <x v="1"/>
    <n v="3"/>
    <n v="5"/>
    <n v="5709.25"/>
    <n v="6508.55"/>
    <n v="6394.36"/>
    <n v="5252.51"/>
    <n v="4967.05"/>
    <n v="6394.36"/>
    <n v="2085.3000000000002"/>
    <n v="2022.74"/>
    <n v="1921.6"/>
    <n v="1960.03"/>
    <n v="2156.0300000000002"/>
    <n v="2544.12"/>
    <n v="5871.0133333333324"/>
    <n v="35226.079999999994"/>
    <n v="12689.82"/>
    <n v="22536.259999999995"/>
    <n v="13188.529925999999"/>
  </r>
  <r>
    <x v="580"/>
    <x v="2"/>
    <x v="3"/>
    <x v="0"/>
    <x v="0"/>
    <x v="5"/>
    <x v="1"/>
    <n v="1"/>
    <n v="3"/>
    <n v="3906.7450000000003"/>
    <n v="4414.62"/>
    <n v="4766.2299999999996"/>
    <n v="4180.22"/>
    <n v="3164.46"/>
    <n v="3281.67"/>
    <n v="1651.19"/>
    <n v="1469.56"/>
    <n v="1454.86"/>
    <n v="1585.8"/>
    <n v="1902.96"/>
    <n v="1921.99"/>
    <n v="3952.3241666666668"/>
    <n v="23713.945"/>
    <n v="9986.36"/>
    <n v="13727.584999999999"/>
    <n v="10378.823948000001"/>
  </r>
  <r>
    <x v="581"/>
    <x v="0"/>
    <x v="2"/>
    <x v="0"/>
    <x v="0"/>
    <x v="4"/>
    <x v="0"/>
    <n v="3"/>
    <n v="6"/>
    <n v="5924.95"/>
    <n v="5095.46"/>
    <n v="4976.96"/>
    <n v="4680.71"/>
    <n v="4502.96"/>
    <n v="6043.45"/>
    <n v="5875"/>
    <n v="6286.25"/>
    <n v="6914.88"/>
    <n v="7329.77"/>
    <n v="6743.39"/>
    <n v="6743.39"/>
    <n v="5204.081666666666"/>
    <n v="31224.489999999998"/>
    <n v="39892.68"/>
    <n v="-8668.1900000000023"/>
    <n v="41460.462324"/>
  </r>
  <r>
    <x v="582"/>
    <x v="2"/>
    <x v="3"/>
    <x v="0"/>
    <x v="0"/>
    <x v="2"/>
    <x v="1"/>
    <n v="1"/>
    <n v="3"/>
    <n v="2802.4"/>
    <n v="2494.14"/>
    <n v="3306.83"/>
    <n v="2101.8000000000002"/>
    <n v="2438.09"/>
    <n v="3306.83"/>
    <n v="1720.86"/>
    <n v="1359.48"/>
    <n v="1209.94"/>
    <n v="1161.54"/>
    <n v="1277.69"/>
    <n v="1494.9"/>
    <n v="2741.6816666666659"/>
    <n v="16450.089999999997"/>
    <n v="8224.41"/>
    <n v="8225.6799999999967"/>
    <n v="8547.6293129999995"/>
  </r>
  <r>
    <x v="583"/>
    <x v="0"/>
    <x v="2"/>
    <x v="0"/>
    <x v="0"/>
    <x v="0"/>
    <x v="1"/>
    <n v="1"/>
    <n v="3"/>
    <n v="5924.95"/>
    <n v="6102.7"/>
    <n v="5628.7"/>
    <n v="6932.19"/>
    <n v="5747.2"/>
    <n v="6398.95"/>
    <n v="2615.0100000000002"/>
    <n v="2641.16"/>
    <n v="2324.2199999999998"/>
    <n v="2486.92"/>
    <n v="2238.23"/>
    <n v="2148.6999999999998"/>
    <n v="6122.4483333333328"/>
    <n v="36734.689999999995"/>
    <n v="14454.239999999998"/>
    <n v="22280.449999999997"/>
    <n v="15022.291631999999"/>
  </r>
  <r>
    <x v="584"/>
    <x v="0"/>
    <x v="2"/>
    <x v="0"/>
    <x v="0"/>
    <x v="1"/>
    <x v="1"/>
    <n v="3"/>
    <n v="5"/>
    <n v="3844.5499999999997"/>
    <n v="3883"/>
    <n v="3883"/>
    <n v="3844.55"/>
    <n v="3883"/>
    <n v="3844.55"/>
    <n v="2796.18"/>
    <n v="2348.79"/>
    <n v="2372.2800000000002"/>
    <n v="2704.4"/>
    <n v="3110.06"/>
    <n v="3296.66"/>
    <n v="3863.7749999999996"/>
    <n v="23182.649999999998"/>
    <n v="16628.37"/>
    <n v="6554.2799999999988"/>
    <n v="17281.864941"/>
  </r>
  <r>
    <x v="585"/>
    <x v="0"/>
    <x v="2"/>
    <x v="0"/>
    <x v="0"/>
    <x v="3"/>
    <x v="1"/>
    <n v="1"/>
    <n v="3"/>
    <n v="5924.95"/>
    <n v="5095.46"/>
    <n v="4443.71"/>
    <n v="6043.45"/>
    <n v="6517.45"/>
    <n v="5450.95"/>
    <n v="3744.64"/>
    <n v="3257.84"/>
    <n v="2899.48"/>
    <n v="3218.42"/>
    <n v="3089.68"/>
    <n v="3584.03"/>
    <n v="5579.3283333333338"/>
    <n v="33475.97"/>
    <n v="19794.09"/>
    <n v="13681.880000000001"/>
    <n v="20571.997737000002"/>
  </r>
  <r>
    <x v="586"/>
    <x v="2"/>
    <x v="3"/>
    <x v="0"/>
    <x v="1"/>
    <x v="3"/>
    <x v="2"/>
    <n v="1"/>
    <n v="2"/>
    <n v="926.51"/>
    <n v="1037.69"/>
    <n v="769"/>
    <n v="1102.55"/>
    <n v="778.27"/>
    <n v="713.41"/>
    <n v="764.07"/>
    <n v="825.2"/>
    <n v="957.23"/>
    <n v="1024.24"/>
    <n v="880.85"/>
    <n v="863.23"/>
    <n v="887.90500000000009"/>
    <n v="5327.43"/>
    <n v="5314.82"/>
    <n v="12.610000000000582"/>
    <n v="5523.6924259999996"/>
  </r>
  <r>
    <x v="587"/>
    <x v="0"/>
    <x v="2"/>
    <x v="0"/>
    <x v="0"/>
    <x v="1"/>
    <x v="0"/>
    <n v="2"/>
    <n v="5"/>
    <n v="5924.95"/>
    <n v="4799.21"/>
    <n v="6635.94"/>
    <n v="7287.69"/>
    <n v="6991.44"/>
    <n v="7169.19"/>
    <n v="4422.68"/>
    <n v="3936.19"/>
    <n v="4251.09"/>
    <n v="3783.47"/>
    <n v="3367.29"/>
    <n v="3771.36"/>
    <n v="6468.07"/>
    <n v="38808.42"/>
    <n v="23532.080000000002"/>
    <n v="15276.339999999997"/>
    <n v="24456.890744"/>
  </r>
  <r>
    <x v="588"/>
    <x v="2"/>
    <x v="3"/>
    <x v="1"/>
    <x v="0"/>
    <x v="6"/>
    <x v="0"/>
    <n v="1"/>
    <n v="4"/>
    <n v="1862.7099999999998"/>
    <n v="1993.1"/>
    <n v="1415.66"/>
    <n v="1639.18"/>
    <n v="1713.69"/>
    <n v="1452.91"/>
    <n v="1746.73"/>
    <n v="1869"/>
    <n v="1906.38"/>
    <n v="1811.06"/>
    <n v="1702.4"/>
    <n v="1889.66"/>
    <n v="1679.5416666666667"/>
    <n v="10077.25"/>
    <n v="10925.23"/>
    <n v="-847.97999999999956"/>
    <n v="11354.591538999999"/>
  </r>
  <r>
    <x v="589"/>
    <x v="0"/>
    <x v="0"/>
    <x v="1"/>
    <x v="0"/>
    <x v="9"/>
    <x v="2"/>
    <n v="2"/>
    <n v="3"/>
    <n v="2228.1"/>
    <n v="2228.1"/>
    <n v="2250.38"/>
    <n v="2250.38"/>
    <n v="2228.1"/>
    <n v="2228.1"/>
    <n v="1201.45"/>
    <n v="1225.48"/>
    <n v="1225.48"/>
    <n v="1384.79"/>
    <n v="1246.31"/>
    <n v="1483.11"/>
    <n v="2235.5266666666666"/>
    <n v="13413.16"/>
    <n v="7766.62"/>
    <n v="5646.54"/>
    <n v="8071.8481659999998"/>
  </r>
  <r>
    <x v="590"/>
    <x v="0"/>
    <x v="2"/>
    <x v="0"/>
    <x v="0"/>
    <x v="1"/>
    <x v="1"/>
    <n v="1"/>
    <n v="3"/>
    <n v="5924.95"/>
    <n v="6398.95"/>
    <n v="4621.46"/>
    <n v="5924.95"/>
    <n v="6813.69"/>
    <n v="6991.44"/>
    <n v="5313.89"/>
    <n v="3985.42"/>
    <n v="3905.71"/>
    <n v="4530.62"/>
    <n v="4757.1499999999996"/>
    <n v="4899.8599999999997"/>
    <n v="6112.5733333333337"/>
    <n v="36675.440000000002"/>
    <n v="27392.65"/>
    <n v="9282.7900000000009"/>
    <n v="28469.181145000002"/>
  </r>
  <r>
    <x v="591"/>
    <x v="0"/>
    <x v="2"/>
    <x v="0"/>
    <x v="0"/>
    <x v="4"/>
    <x v="1"/>
    <n v="3"/>
    <n v="5"/>
    <n v="5924.95"/>
    <n v="4443.71"/>
    <n v="6280.45"/>
    <n v="7228.44"/>
    <n v="7406.19"/>
    <n v="7050.69"/>
    <n v="3404.42"/>
    <n v="3472.51"/>
    <n v="2951.63"/>
    <n v="2597.4299999999998"/>
    <n v="2441.58"/>
    <n v="2929.9"/>
    <n v="6389.0716666666667"/>
    <n v="38334.43"/>
    <n v="17797.47"/>
    <n v="20536.96"/>
    <n v="18496.910571"/>
  </r>
  <r>
    <x v="592"/>
    <x v="0"/>
    <x v="0"/>
    <x v="1"/>
    <x v="0"/>
    <x v="0"/>
    <x v="1"/>
    <n v="1"/>
    <n v="3"/>
    <n v="4098.1038461538456"/>
    <n v="4712.82"/>
    <n v="3565.35"/>
    <n v="4589.88"/>
    <n v="4999.6899999999996"/>
    <n v="3975.16"/>
    <n v="2434.0100000000002"/>
    <n v="2385.33"/>
    <n v="2552.3000000000002"/>
    <n v="2526.7800000000002"/>
    <n v="2956.33"/>
    <n v="2719.82"/>
    <n v="4323.5006410256401"/>
    <n v="25941.003846153842"/>
    <n v="15574.57"/>
    <n v="10366.433846153843"/>
    <n v="16186.650600999999"/>
  </r>
  <r>
    <x v="593"/>
    <x v="0"/>
    <x v="2"/>
    <x v="0"/>
    <x v="0"/>
    <x v="4"/>
    <x v="2"/>
    <n v="1"/>
    <n v="2"/>
    <n v="4060.8625000000002"/>
    <n v="4263.91"/>
    <n v="4385.7299999999996"/>
    <n v="4588.7700000000004"/>
    <n v="3857.82"/>
    <n v="4710.6000000000004"/>
    <n v="1241.1400000000001"/>
    <n v="1265.96"/>
    <n v="1215.32"/>
    <n v="1434.08"/>
    <n v="1362.38"/>
    <n v="1471.37"/>
    <n v="4311.2820833333326"/>
    <n v="25867.692499999997"/>
    <n v="7990.25"/>
    <n v="17877.442499999997"/>
    <n v="8304.2668250000006"/>
  </r>
  <r>
    <x v="594"/>
    <x v="0"/>
    <x v="1"/>
    <x v="0"/>
    <x v="0"/>
    <x v="3"/>
    <x v="1"/>
    <n v="2"/>
    <n v="4"/>
    <n v="3172.1"/>
    <n v="3172.1"/>
    <n v="3203.82"/>
    <n v="3203.82"/>
    <n v="3172.1"/>
    <n v="3172.1"/>
    <n v="3778.42"/>
    <n v="3362.79"/>
    <n v="3261.91"/>
    <n v="2805.24"/>
    <n v="2973.55"/>
    <n v="3122.23"/>
    <n v="3182.6733333333336"/>
    <n v="19096.04"/>
    <n v="19304.14"/>
    <n v="-208.09999999999854"/>
    <n v="20062.792701999999"/>
  </r>
  <r>
    <x v="595"/>
    <x v="0"/>
    <x v="2"/>
    <x v="1"/>
    <x v="0"/>
    <x v="10"/>
    <x v="1"/>
    <n v="1"/>
    <n v="3"/>
    <n v="4227.339743589745"/>
    <n v="4396.43"/>
    <n v="3466.42"/>
    <n v="3212.78"/>
    <n v="4692.3500000000004"/>
    <n v="3931.43"/>
    <n v="2423.85"/>
    <n v="2617.7600000000002"/>
    <n v="2408.34"/>
    <n v="2865.92"/>
    <n v="2579.33"/>
    <n v="2605.12"/>
    <n v="3987.7916239316241"/>
    <n v="23926.749743589746"/>
    <n v="15500.32"/>
    <n v="8426.4297435897461"/>
    <n v="16109.482576"/>
  </r>
  <r>
    <x v="596"/>
    <x v="0"/>
    <x v="1"/>
    <x v="0"/>
    <x v="1"/>
    <x v="6"/>
    <x v="2"/>
    <n v="1"/>
    <n v="2"/>
    <n v="1883.3500000000001"/>
    <n v="1902.18"/>
    <n v="1902.18"/>
    <n v="1883.35"/>
    <n v="1883.35"/>
    <n v="1883.35"/>
    <n v="1193.0899999999999"/>
    <n v="1145.3699999999999"/>
    <n v="973.56"/>
    <n v="1100.1199999999999"/>
    <n v="1034.1099999999999"/>
    <n v="889.33"/>
    <n v="1889.6266666666668"/>
    <n v="11337.76"/>
    <n v="6335.579999999999"/>
    <n v="5002.1800000000012"/>
    <n v="6584.5682939999988"/>
  </r>
  <r>
    <x v="597"/>
    <x v="2"/>
    <x v="2"/>
    <x v="0"/>
    <x v="1"/>
    <x v="0"/>
    <x v="2"/>
    <n v="3"/>
    <n v="4"/>
    <n v="4172"/>
    <n v="5048.12"/>
    <n v="4046.84"/>
    <n v="3170.72"/>
    <n v="4505.76"/>
    <n v="3546.2"/>
    <n v="3867.39"/>
    <n v="3558"/>
    <n v="3451.26"/>
    <n v="3623.82"/>
    <n v="4239.87"/>
    <n v="5087.84"/>
    <n v="4081.606666666667"/>
    <n v="24489.640000000003"/>
    <n v="23828.18"/>
    <n v="661.46000000000276"/>
    <n v="24764.627474000001"/>
  </r>
  <r>
    <x v="598"/>
    <x v="2"/>
    <x v="3"/>
    <x v="0"/>
    <x v="1"/>
    <x v="6"/>
    <x v="2"/>
    <n v="1"/>
    <n v="2"/>
    <n v="764.36000000000013"/>
    <n v="733.79"/>
    <n v="802.58"/>
    <n v="772"/>
    <n v="580.91"/>
    <n v="657.35"/>
    <n v="968.12"/>
    <n v="784.18"/>
    <n v="760.65"/>
    <n v="836.72"/>
    <n v="819.99"/>
    <n v="713.39"/>
    <n v="718.49833333333333"/>
    <n v="4310.99"/>
    <n v="4883.05"/>
    <n v="-572.0600000000004"/>
    <n v="5074.9538650000004"/>
  </r>
  <r>
    <x v="599"/>
    <x v="2"/>
    <x v="3"/>
    <x v="0"/>
    <x v="0"/>
    <x v="1"/>
    <x v="1"/>
    <n v="1"/>
    <n v="3"/>
    <n v="1539.87"/>
    <n v="1416.68"/>
    <n v="1278.0899999999999"/>
    <n v="1570.67"/>
    <n v="1324.29"/>
    <n v="1370.48"/>
    <n v="824.09"/>
    <n v="774.64"/>
    <n v="906.33"/>
    <n v="842.89"/>
    <n v="800.75"/>
    <n v="840.79"/>
    <n v="1416.68"/>
    <n v="8500.08"/>
    <n v="4989.49"/>
    <n v="3510.59"/>
    <n v="5185.5769570000002"/>
  </r>
  <r>
    <x v="600"/>
    <x v="2"/>
    <x v="3"/>
    <x v="0"/>
    <x v="0"/>
    <x v="1"/>
    <x v="1"/>
    <n v="1"/>
    <n v="3"/>
    <n v="2139.67"/>
    <n v="1754.53"/>
    <n v="2203.86"/>
    <n v="2203.86"/>
    <n v="1626.15"/>
    <n v="1904.31"/>
    <n v="2415.59"/>
    <n v="2101.56"/>
    <n v="2269.6799999999998"/>
    <n v="2315.0700000000002"/>
    <n v="2569.73"/>
    <n v="2235.67"/>
    <n v="1972.0633333333333"/>
    <n v="11832.38"/>
    <n v="13907.3"/>
    <n v="-2074.92"/>
    <n v="14453.856889999999"/>
  </r>
  <r>
    <x v="601"/>
    <x v="0"/>
    <x v="0"/>
    <x v="1"/>
    <x v="0"/>
    <x v="5"/>
    <x v="2"/>
    <n v="1"/>
    <n v="2"/>
    <n v="1920.5125"/>
    <n v="1939.72"/>
    <n v="1920.51"/>
    <n v="1939.72"/>
    <n v="1939.72"/>
    <n v="1920.51"/>
    <n v="1511.5"/>
    <n v="1420.81"/>
    <n v="1420.81"/>
    <n v="1264.52"/>
    <n v="1454.2"/>
    <n v="1308.78"/>
    <n v="1930.1154166666668"/>
    <n v="11580.692500000001"/>
    <n v="8380.619999999999"/>
    <n v="3200.072500000002"/>
    <n v="8709.9783659999994"/>
  </r>
  <r>
    <x v="602"/>
    <x v="0"/>
    <x v="2"/>
    <x v="0"/>
    <x v="1"/>
    <x v="10"/>
    <x v="1"/>
    <n v="1"/>
    <n v="3"/>
    <n v="3636.5374999999999"/>
    <n v="3672.9"/>
    <n v="3672.9"/>
    <n v="3636.54"/>
    <n v="3672.9"/>
    <n v="3672.9"/>
    <n v="4750.51"/>
    <n v="3705.4"/>
    <n v="4224.16"/>
    <n v="3675.02"/>
    <n v="4299.7700000000004"/>
    <n v="4471.76"/>
    <n v="3660.7795833333334"/>
    <n v="21964.677500000002"/>
    <n v="25126.620000000003"/>
    <n v="-3161.942500000001"/>
    <n v="26114.096166000003"/>
  </r>
  <r>
    <x v="603"/>
    <x v="2"/>
    <x v="3"/>
    <x v="1"/>
    <x v="1"/>
    <x v="3"/>
    <x v="2"/>
    <n v="1"/>
    <n v="2"/>
    <n v="900.92250000000013"/>
    <n v="1108.1300000000001"/>
    <n v="819.84"/>
    <n v="729.75"/>
    <n v="747.77"/>
    <n v="819.84"/>
    <n v="803.34"/>
    <n v="626.61"/>
    <n v="538.88"/>
    <n v="495.77"/>
    <n v="585.01"/>
    <n v="549.91"/>
    <n v="854.37541666666675"/>
    <n v="5126.2525000000005"/>
    <n v="3599.5199999999995"/>
    <n v="1526.732500000001"/>
    <n v="3740.9811359999994"/>
  </r>
  <r>
    <x v="604"/>
    <x v="0"/>
    <x v="2"/>
    <x v="1"/>
    <x v="1"/>
    <x v="3"/>
    <x v="2"/>
    <n v="1"/>
    <n v="2"/>
    <n v="4567.45"/>
    <n v="5024.2"/>
    <n v="4887.17"/>
    <n v="5161.22"/>
    <n v="4750.1499999999996"/>
    <n v="4156.38"/>
    <n v="3569.4"/>
    <n v="2855.52"/>
    <n v="2512.86"/>
    <n v="2387.2199999999998"/>
    <n v="2434.96"/>
    <n v="2654.11"/>
    <n v="4757.7616666666672"/>
    <n v="28546.570000000003"/>
    <n v="16414.07"/>
    <n v="12132.500000000004"/>
    <n v="17059.142950999998"/>
  </r>
  <r>
    <x v="605"/>
    <x v="0"/>
    <x v="1"/>
    <x v="1"/>
    <x v="0"/>
    <x v="8"/>
    <x v="2"/>
    <n v="1"/>
    <n v="2"/>
    <n v="1067.3"/>
    <n v="1077.97"/>
    <n v="1077.97"/>
    <n v="1067.3"/>
    <n v="1077.97"/>
    <n v="1067.3"/>
    <n v="3202.2"/>
    <n v="3202.2"/>
    <n v="3298.27"/>
    <n v="3001.43"/>
    <n v="3571.7"/>
    <n v="4071.74"/>
    <n v="1072.635"/>
    <n v="6435.81"/>
    <n v="20347.54"/>
    <n v="-13911.73"/>
    <n v="21147.198322"/>
  </r>
  <r>
    <x v="606"/>
    <x v="2"/>
    <x v="3"/>
    <x v="0"/>
    <x v="0"/>
    <x v="10"/>
    <x v="1"/>
    <n v="1"/>
    <n v="3"/>
    <n v="3623.9449999999997"/>
    <n v="3805.14"/>
    <n v="3515.23"/>
    <n v="4058.82"/>
    <n v="2790.44"/>
    <n v="3986.34"/>
    <n v="1703.68"/>
    <n v="1805.9"/>
    <n v="1553.07"/>
    <n v="1506.48"/>
    <n v="1325.7"/>
    <n v="1484.78"/>
    <n v="3629.9858333333327"/>
    <n v="21779.914999999997"/>
    <n v="9379.6099999999988"/>
    <n v="12400.304999999998"/>
    <n v="9748.2286729999978"/>
  </r>
  <r>
    <x v="607"/>
    <x v="2"/>
    <x v="3"/>
    <x v="0"/>
    <x v="0"/>
    <x v="6"/>
    <x v="1"/>
    <n v="1"/>
    <n v="3"/>
    <n v="2451.17"/>
    <n v="2377.63"/>
    <n v="1887.4"/>
    <n v="2009.96"/>
    <n v="3039.45"/>
    <n v="2573.73"/>
    <n v="654.71"/>
    <n v="576.14"/>
    <n v="610.71"/>
    <n v="659.57"/>
    <n v="620"/>
    <n v="607.6"/>
    <n v="2389.89"/>
    <n v="14339.34"/>
    <n v="3728.73"/>
    <n v="10610.61"/>
    <n v="3875.2690889999999"/>
  </r>
  <r>
    <x v="608"/>
    <x v="2"/>
    <x v="0"/>
    <x v="1"/>
    <x v="0"/>
    <x v="1"/>
    <x v="1"/>
    <n v="3"/>
    <n v="5"/>
    <n v="1628.4"/>
    <n v="1823.81"/>
    <n v="1628.4"/>
    <n v="1237.58"/>
    <n v="1563.26"/>
    <n v="1954.08"/>
    <n v="1160.8900000000001"/>
    <n v="1265.3699999999999"/>
    <n v="1467.83"/>
    <n v="1673.33"/>
    <n v="1439.06"/>
    <n v="1626.14"/>
    <n v="1639.2550000000001"/>
    <n v="9835.5300000000007"/>
    <n v="8632.619999999999"/>
    <n v="1202.9100000000017"/>
    <n v="8971.881965999999"/>
  </r>
  <r>
    <x v="609"/>
    <x v="2"/>
    <x v="3"/>
    <x v="0"/>
    <x v="0"/>
    <x v="1"/>
    <x v="1"/>
    <n v="1"/>
    <n v="3"/>
    <n v="1281.77"/>
    <n v="1089.5"/>
    <n v="1576.58"/>
    <n v="1012.6"/>
    <n v="1192.05"/>
    <n v="961.33"/>
    <n v="1639.32"/>
    <n v="1622.93"/>
    <n v="1411.95"/>
    <n v="1369.59"/>
    <n v="1506.55"/>
    <n v="1566.81"/>
    <n v="1185.6383333333333"/>
    <n v="7113.83"/>
    <n v="9117.15"/>
    <n v="-2003.3199999999997"/>
    <n v="9475.4539949999998"/>
  </r>
  <r>
    <x v="610"/>
    <x v="0"/>
    <x v="2"/>
    <x v="0"/>
    <x v="0"/>
    <x v="7"/>
    <x v="1"/>
    <n v="2"/>
    <n v="4"/>
    <n v="5924.95"/>
    <n v="6280.45"/>
    <n v="6102.7"/>
    <n v="6339.7"/>
    <n v="5865.7"/>
    <n v="6458.2"/>
    <n v="5875"/>
    <n v="5698.75"/>
    <n v="5983.69"/>
    <n v="6701.73"/>
    <n v="7505.94"/>
    <n v="8481.7099999999991"/>
    <n v="6161.95"/>
    <n v="36971.699999999997"/>
    <n v="40246.819999999992"/>
    <n v="-3275.1199999999953"/>
    <n v="41828.520025999991"/>
  </r>
  <r>
    <x v="611"/>
    <x v="2"/>
    <x v="3"/>
    <x v="0"/>
    <x v="1"/>
    <x v="3"/>
    <x v="2"/>
    <n v="1"/>
    <n v="2"/>
    <n v="3354.06"/>
    <n v="4192.58"/>
    <n v="3555.3"/>
    <n v="2750.33"/>
    <n v="2985.11"/>
    <n v="3286.98"/>
    <n v="1506.13"/>
    <n v="1445.88"/>
    <n v="1402.5"/>
    <n v="1346.4"/>
    <n v="1265.6199999999999"/>
    <n v="1442.81"/>
    <n v="3354.0599999999995"/>
    <n v="20124.359999999997"/>
    <n v="8409.34"/>
    <n v="11715.019999999997"/>
    <n v="8739.8270620000003"/>
  </r>
  <r>
    <x v="612"/>
    <x v="3"/>
    <x v="1"/>
    <x v="1"/>
    <x v="1"/>
    <x v="3"/>
    <x v="2"/>
    <n v="2"/>
    <n v="3"/>
    <n v="615.20000000000005"/>
    <n v="609.04999999999995"/>
    <n v="504.46"/>
    <n v="572.14"/>
    <n v="553.67999999999995"/>
    <n v="615.20000000000005"/>
    <n v="913.48"/>
    <n v="758.19"/>
    <n v="682.37"/>
    <n v="791.55"/>
    <n v="894.45"/>
    <n v="992.84"/>
    <n v="578.2883333333333"/>
    <n v="3469.7299999999996"/>
    <n v="5032.88"/>
    <n v="-1563.1500000000005"/>
    <n v="5230.672184"/>
  </r>
  <r>
    <x v="613"/>
    <x v="2"/>
    <x v="3"/>
    <x v="0"/>
    <x v="1"/>
    <x v="4"/>
    <x v="2"/>
    <n v="1"/>
    <n v="2"/>
    <n v="2296.4500000000003"/>
    <n v="1814.2"/>
    <n v="2112.73"/>
    <n v="2181.63"/>
    <n v="2112.73"/>
    <n v="2250.52"/>
    <n v="1357.3"/>
    <n v="1465.88"/>
    <n v="1729.74"/>
    <n v="1781.63"/>
    <n v="1835.08"/>
    <n v="1780.03"/>
    <n v="2128.0433333333335"/>
    <n v="12768.260000000002"/>
    <n v="9949.66"/>
    <n v="2818.6000000000022"/>
    <n v="10340.681638"/>
  </r>
  <r>
    <x v="614"/>
    <x v="0"/>
    <x v="2"/>
    <x v="0"/>
    <x v="1"/>
    <x v="4"/>
    <x v="2"/>
    <n v="1"/>
    <n v="2"/>
    <n v="4211.8500000000004"/>
    <n v="3790.67"/>
    <n v="3327.36"/>
    <n v="4422.4399999999996"/>
    <n v="3748.55"/>
    <n v="3158.89"/>
    <n v="1522.52"/>
    <n v="1355.04"/>
    <n v="1585.4"/>
    <n v="1759.79"/>
    <n v="2041.36"/>
    <n v="1796.4"/>
    <n v="3776.6266666666666"/>
    <n v="22659.759999999998"/>
    <n v="10060.51"/>
    <n v="12599.249999999998"/>
    <n v="10455.888043000001"/>
  </r>
  <r>
    <x v="615"/>
    <x v="0"/>
    <x v="2"/>
    <x v="0"/>
    <x v="0"/>
    <x v="1"/>
    <x v="1"/>
    <n v="1"/>
    <n v="3"/>
    <n v="5659.51"/>
    <n v="6112.27"/>
    <n v="5093.5600000000004"/>
    <n v="5433.13"/>
    <n v="4640.8"/>
    <n v="5206.75"/>
    <n v="2515.56"/>
    <n v="2716.8"/>
    <n v="2825.47"/>
    <n v="3249.29"/>
    <n v="3639.2"/>
    <n v="4185.08"/>
    <n v="5357.67"/>
    <n v="32146.02"/>
    <n v="19131.400000000001"/>
    <n v="13014.619999999999"/>
    <n v="19883.264020000002"/>
  </r>
  <r>
    <x v="616"/>
    <x v="0"/>
    <x v="1"/>
    <x v="1"/>
    <x v="0"/>
    <x v="4"/>
    <x v="1"/>
    <n v="1"/>
    <n v="3"/>
    <n v="1883.66"/>
    <n v="1883.66"/>
    <n v="1883.66"/>
    <n v="1883.66"/>
    <n v="1883.66"/>
    <n v="1902.5"/>
    <n v="916.72"/>
    <n v="880.05"/>
    <n v="897.65"/>
    <n v="834.81"/>
    <n v="876.55"/>
    <n v="745.07"/>
    <n v="1886.8000000000002"/>
    <n v="11320.800000000001"/>
    <n v="5150.8499999999995"/>
    <n v="6169.9500000000016"/>
    <n v="5353.2784049999991"/>
  </r>
  <r>
    <x v="617"/>
    <x v="2"/>
    <x v="3"/>
    <x v="0"/>
    <x v="0"/>
    <x v="2"/>
    <x v="1"/>
    <n v="1"/>
    <n v="3"/>
    <n v="917.67"/>
    <n v="1147.0899999999999"/>
    <n v="770.84"/>
    <n v="844.26"/>
    <n v="954.38"/>
    <n v="715.78"/>
    <n v="3648.91"/>
    <n v="3247.53"/>
    <n v="2857.83"/>
    <n v="2914.99"/>
    <n v="2856.69"/>
    <n v="3085.23"/>
    <n v="891.67"/>
    <n v="5350.0199999999995"/>
    <n v="18611.18"/>
    <n v="-13261.16"/>
    <n v="19342.599374000001"/>
  </r>
  <r>
    <x v="618"/>
    <x v="2"/>
    <x v="2"/>
    <x v="0"/>
    <x v="0"/>
    <x v="8"/>
    <x v="1"/>
    <n v="2"/>
    <n v="4"/>
    <n v="3747.7999999999997"/>
    <n v="3447.98"/>
    <n v="3522.93"/>
    <n v="4272.49"/>
    <n v="4609.79"/>
    <n v="2885.81"/>
    <n v="1928.7"/>
    <n v="1639.4"/>
    <n v="1557.43"/>
    <n v="1526.28"/>
    <n v="1312.6"/>
    <n v="1181.3399999999999"/>
    <n v="3747.7999999999997"/>
    <n v="22486.799999999999"/>
    <n v="9145.75"/>
    <n v="13341.05"/>
    <n v="9505.1779750000005"/>
  </r>
  <r>
    <x v="619"/>
    <x v="0"/>
    <x v="2"/>
    <x v="0"/>
    <x v="1"/>
    <x v="2"/>
    <x v="1"/>
    <n v="1"/>
    <n v="3"/>
    <n v="5924.95"/>
    <n v="5450.95"/>
    <n v="7228.44"/>
    <n v="7228.44"/>
    <n v="5687.95"/>
    <n v="5273.21"/>
    <n v="912.73"/>
    <n v="885.35"/>
    <n v="1027.01"/>
    <n v="1016.74"/>
    <n v="1209.92"/>
    <n v="1028.43"/>
    <n v="6132.3233333333337"/>
    <n v="36793.94"/>
    <n v="6080.18"/>
    <n v="30713.760000000002"/>
    <n v="6319.1310739999999"/>
  </r>
  <r>
    <x v="620"/>
    <x v="0"/>
    <x v="0"/>
    <x v="0"/>
    <x v="0"/>
    <x v="7"/>
    <x v="1"/>
    <n v="3"/>
    <n v="5"/>
    <n v="5006.8500000000004"/>
    <n v="5207.12"/>
    <n v="4756.51"/>
    <n v="4756.51"/>
    <n v="4506.17"/>
    <n v="4305.8900000000003"/>
    <n v="3105.5"/>
    <n v="3043.39"/>
    <n v="3073.82"/>
    <n v="3596.37"/>
    <n v="3776.19"/>
    <n v="4493.67"/>
    <n v="4756.5083333333341"/>
    <n v="28539.050000000003"/>
    <n v="21088.939999999995"/>
    <n v="7450.1100000000079"/>
    <n v="21917.735341999996"/>
  </r>
  <r>
    <x v="621"/>
    <x v="2"/>
    <x v="3"/>
    <x v="0"/>
    <x v="0"/>
    <x v="3"/>
    <x v="2"/>
    <n v="1"/>
    <n v="2"/>
    <n v="5922.36"/>
    <n v="6514.6"/>
    <n v="7166.06"/>
    <n v="6514.6"/>
    <n v="5863.14"/>
    <n v="7047.61"/>
    <n v="4169.79"/>
    <n v="3544.32"/>
    <n v="3225.33"/>
    <n v="2967.3"/>
    <n v="3264.03"/>
    <n v="3068.19"/>
    <n v="6504.7283333333335"/>
    <n v="39028.370000000003"/>
    <n v="20238.96"/>
    <n v="18789.410000000003"/>
    <n v="21034.351127999998"/>
  </r>
  <r>
    <x v="622"/>
    <x v="3"/>
    <x v="0"/>
    <x v="1"/>
    <x v="1"/>
    <x v="9"/>
    <x v="2"/>
    <n v="2"/>
    <n v="3"/>
    <n v="1582.5"/>
    <n v="1345.13"/>
    <n v="1281.83"/>
    <n v="1455.9"/>
    <n v="1440.08"/>
    <n v="1930.65"/>
    <n v="1276.0899999999999"/>
    <n v="1033.6300000000001"/>
    <n v="930.27"/>
    <n v="902.36"/>
    <n v="965.53"/>
    <n v="878.63"/>
    <n v="1506.0150000000001"/>
    <n v="9036.09"/>
    <n v="5986.51"/>
    <n v="3049.58"/>
    <n v="6221.7798430000003"/>
  </r>
  <r>
    <x v="623"/>
    <x v="0"/>
    <x v="0"/>
    <x v="0"/>
    <x v="0"/>
    <x v="8"/>
    <x v="1"/>
    <n v="3"/>
    <n v="5"/>
    <n v="3204.45"/>
    <n v="3204.45"/>
    <n v="3204.45"/>
    <n v="3204.45"/>
    <n v="3204.45"/>
    <n v="3236.49"/>
    <n v="2139.54"/>
    <n v="1818.61"/>
    <n v="1909.54"/>
    <n v="2157.7800000000002"/>
    <n v="2200.94"/>
    <n v="2377.02"/>
    <n v="3209.7899999999995"/>
    <n v="19258.739999999998"/>
    <n v="12603.43"/>
    <n v="6655.3099999999977"/>
    <n v="13098.744799"/>
  </r>
  <r>
    <x v="624"/>
    <x v="2"/>
    <x v="3"/>
    <x v="1"/>
    <x v="1"/>
    <x v="1"/>
    <x v="0"/>
    <n v="1"/>
    <n v="4"/>
    <n v="1889.2599999999998"/>
    <n v="2267.11"/>
    <n v="1832.58"/>
    <n v="1586.98"/>
    <n v="2172.65"/>
    <n v="1586.98"/>
    <n v="1906.39"/>
    <n v="1677.62"/>
    <n v="1912.49"/>
    <n v="1663.87"/>
    <n v="1913.45"/>
    <n v="2143.06"/>
    <n v="1889.26"/>
    <n v="11335.56"/>
    <n v="11216.88"/>
    <n v="118.68000000000029"/>
    <n v="11657.703383999999"/>
  </r>
  <r>
    <x v="625"/>
    <x v="0"/>
    <x v="2"/>
    <x v="0"/>
    <x v="0"/>
    <x v="6"/>
    <x v="1"/>
    <n v="3"/>
    <n v="5"/>
    <n v="5517.1749999999993"/>
    <n v="6620.61"/>
    <n v="5130.97"/>
    <n v="5462"/>
    <n v="6124.06"/>
    <n v="6565.44"/>
    <n v="2888.2"/>
    <n v="3090.37"/>
    <n v="2719.53"/>
    <n v="2637.94"/>
    <n v="2321.39"/>
    <n v="2321.39"/>
    <n v="5903.3758333333344"/>
    <n v="35420.255000000005"/>
    <n v="15978.82"/>
    <n v="19441.435000000005"/>
    <n v="16606.787626000001"/>
  </r>
  <r>
    <x v="626"/>
    <x v="3"/>
    <x v="0"/>
    <x v="1"/>
    <x v="1"/>
    <x v="5"/>
    <x v="1"/>
    <n v="3"/>
    <n v="5"/>
    <n v="3099.15"/>
    <n v="2510.31"/>
    <n v="2603.29"/>
    <n v="2448.33"/>
    <n v="2789.24"/>
    <n v="3161.13"/>
    <n v="2265.27"/>
    <n v="1970.78"/>
    <n v="1852.53"/>
    <n v="1834"/>
    <n v="1944.04"/>
    <n v="1982.92"/>
    <n v="2768.5750000000003"/>
    <n v="16611.45"/>
    <n v="11849.539999999999"/>
    <n v="4761.9100000000017"/>
    <n v="12315.226922"/>
  </r>
  <r>
    <x v="627"/>
    <x v="0"/>
    <x v="0"/>
    <x v="0"/>
    <x v="0"/>
    <x v="6"/>
    <x v="1"/>
    <n v="1"/>
    <n v="3"/>
    <n v="1844.91"/>
    <n v="1844.91"/>
    <n v="1844.91"/>
    <n v="1844.91"/>
    <n v="1844.91"/>
    <n v="1844.91"/>
    <n v="1226.72"/>
    <n v="1251.25"/>
    <n v="1151.1500000000001"/>
    <n v="1185.68"/>
    <n v="1031.54"/>
    <n v="949.02"/>
    <n v="1844.91"/>
    <n v="11069.460000000001"/>
    <n v="6795.3600000000006"/>
    <n v="4274.1000000000004"/>
    <n v="7062.4176480000006"/>
  </r>
  <r>
    <x v="628"/>
    <x v="2"/>
    <x v="3"/>
    <x v="0"/>
    <x v="1"/>
    <x v="3"/>
    <x v="2"/>
    <n v="1"/>
    <n v="2"/>
    <n v="1582.6599999999999"/>
    <n v="1614.31"/>
    <n v="1930.85"/>
    <n v="1677.62"/>
    <n v="1187"/>
    <n v="1281.95"/>
    <n v="767.56"/>
    <n v="621.72"/>
    <n v="590.63"/>
    <n v="631.97"/>
    <n v="688.85"/>
    <n v="778.4"/>
    <n v="1545.7316666666666"/>
    <n v="9274.39"/>
    <n v="4079.13"/>
    <n v="5195.2599999999993"/>
    <n v="4239.4398090000004"/>
  </r>
  <r>
    <x v="629"/>
    <x v="0"/>
    <x v="2"/>
    <x v="0"/>
    <x v="0"/>
    <x v="1"/>
    <x v="1"/>
    <n v="3"/>
    <n v="5"/>
    <n v="5924.95"/>
    <n v="4443.71"/>
    <n v="7228.44"/>
    <n v="7050.69"/>
    <n v="6339.7"/>
    <n v="5450.95"/>
    <n v="4512.46"/>
    <n v="4061.21"/>
    <n v="4711"/>
    <n v="5134.99"/>
    <n v="5083.6400000000003"/>
    <n v="4473.6000000000004"/>
    <n v="6073.0733333333328"/>
    <n v="36438.439999999995"/>
    <n v="27976.9"/>
    <n v="8461.5399999999936"/>
    <n v="29076.392170000003"/>
  </r>
  <r>
    <x v="630"/>
    <x v="2"/>
    <x v="3"/>
    <x v="0"/>
    <x v="1"/>
    <x v="5"/>
    <x v="2"/>
    <n v="1"/>
    <n v="2"/>
    <n v="1609.86"/>
    <n v="1416.68"/>
    <n v="1996.23"/>
    <n v="1996.23"/>
    <n v="1996.23"/>
    <n v="1593.76"/>
    <n v="1504.57"/>
    <n v="1143.47"/>
    <n v="1166.3399999999999"/>
    <n v="1224.6600000000001"/>
    <n v="1334.88"/>
    <n v="1148"/>
    <n v="1768.165"/>
    <n v="10608.99"/>
    <n v="7521.92"/>
    <n v="3087.0699999999997"/>
    <n v="7817.5314559999997"/>
  </r>
  <r>
    <x v="631"/>
    <x v="0"/>
    <x v="1"/>
    <x v="0"/>
    <x v="0"/>
    <x v="2"/>
    <x v="1"/>
    <n v="2"/>
    <n v="4"/>
    <n v="4053.8"/>
    <n v="4783.4799999999996"/>
    <n v="3243.04"/>
    <n v="3080.89"/>
    <n v="3688.96"/>
    <n v="4459.18"/>
    <n v="1921.73"/>
    <n v="2094.69"/>
    <n v="2031.85"/>
    <n v="2255.35"/>
    <n v="2029.82"/>
    <n v="2253.1"/>
    <n v="3884.8916666666664"/>
    <n v="23309.35"/>
    <n v="12586.54"/>
    <n v="10722.809999999998"/>
    <n v="13081.191022000001"/>
  </r>
  <r>
    <x v="632"/>
    <x v="2"/>
    <x v="3"/>
    <x v="0"/>
    <x v="0"/>
    <x v="4"/>
    <x v="3"/>
    <n v="1"/>
    <n v="5"/>
    <n v="5924.95"/>
    <n v="6517.45"/>
    <n v="6635.94"/>
    <n v="6102.7"/>
    <n v="4739.96"/>
    <n v="4917.71"/>
    <n v="1581.39"/>
    <n v="1660.46"/>
    <n v="1527.62"/>
    <n v="1680.38"/>
    <n v="1814.81"/>
    <n v="1687.77"/>
    <n v="5806.4516666666668"/>
    <n v="34838.71"/>
    <n v="9952.43"/>
    <n v="24886.28"/>
    <n v="10343.560499000001"/>
  </r>
  <r>
    <x v="633"/>
    <x v="0"/>
    <x v="0"/>
    <x v="0"/>
    <x v="0"/>
    <x v="7"/>
    <x v="1"/>
    <n v="1"/>
    <n v="3"/>
    <n v="3273.15"/>
    <n v="3273.15"/>
    <n v="3305.88"/>
    <n v="3273.15"/>
    <n v="3273.15"/>
    <n v="3305.88"/>
    <n v="2855.53"/>
    <n v="2455.7600000000002"/>
    <n v="2431.1999999999998"/>
    <n v="2820.19"/>
    <n v="2453.5700000000002"/>
    <n v="2576.25"/>
    <n v="3284.06"/>
    <n v="19704.36"/>
    <n v="15592.5"/>
    <n v="4111.8600000000006"/>
    <n v="16205.285250000001"/>
  </r>
  <r>
    <x v="634"/>
    <x v="0"/>
    <x v="0"/>
    <x v="0"/>
    <x v="0"/>
    <x v="10"/>
    <x v="1"/>
    <n v="1"/>
    <n v="3"/>
    <n v="4988.8500000000004"/>
    <n v="4889.07"/>
    <n v="4739.41"/>
    <n v="4390.1899999999996"/>
    <n v="5387.96"/>
    <n v="5537.62"/>
    <n v="1249.04"/>
    <n v="949.27"/>
    <n v="1120.1400000000001"/>
    <n v="1086.54"/>
    <n v="1140.8699999999999"/>
    <n v="1232.1400000000001"/>
    <n v="4988.8499999999995"/>
    <n v="29933.1"/>
    <n v="6778"/>
    <n v="23155.1"/>
    <n v="7044.3753999999999"/>
  </r>
  <r>
    <x v="635"/>
    <x v="0"/>
    <x v="2"/>
    <x v="0"/>
    <x v="0"/>
    <x v="3"/>
    <x v="1"/>
    <n v="1"/>
    <n v="3"/>
    <n v="5924.95"/>
    <n v="5569.45"/>
    <n v="4739.96"/>
    <n v="5213.96"/>
    <n v="6991.44"/>
    <n v="6458.2"/>
    <n v="4846.33"/>
    <n v="4652.4799999999996"/>
    <n v="4559.43"/>
    <n v="5015.37"/>
    <n v="4664.29"/>
    <n v="5457.22"/>
    <n v="5816.3266666666668"/>
    <n v="34897.96"/>
    <n v="29195.120000000003"/>
    <n v="5702.8399999999965"/>
    <n v="30342.488216000002"/>
  </r>
  <r>
    <x v="636"/>
    <x v="0"/>
    <x v="1"/>
    <x v="0"/>
    <x v="1"/>
    <x v="10"/>
    <x v="2"/>
    <n v="2"/>
    <n v="3"/>
    <n v="2091.1375000000003"/>
    <n v="2091.14"/>
    <n v="2091.14"/>
    <n v="2091.14"/>
    <n v="2112.0500000000002"/>
    <n v="2112.0500000000002"/>
    <n v="855.95"/>
    <n v="710.44"/>
    <n v="660.71"/>
    <n v="740"/>
    <n v="769.6"/>
    <n v="784.99"/>
    <n v="2098.1095833333329"/>
    <n v="12588.657499999998"/>
    <n v="4521.6900000000005"/>
    <n v="8066.967499999997"/>
    <n v="4699.3924170000009"/>
  </r>
  <r>
    <x v="637"/>
    <x v="2"/>
    <x v="0"/>
    <x v="1"/>
    <x v="1"/>
    <x v="10"/>
    <x v="2"/>
    <n v="2"/>
    <n v="3"/>
    <n v="805.56"/>
    <n v="700.84"/>
    <n v="910.28"/>
    <n v="749.17"/>
    <n v="652.5"/>
    <n v="773.34"/>
    <n v="1743.76"/>
    <n v="1464.76"/>
    <n v="1288.99"/>
    <n v="1108.53"/>
    <n v="1230.47"/>
    <n v="1415.04"/>
    <n v="765.28166666666675"/>
    <n v="4591.6900000000005"/>
    <n v="8251.5499999999993"/>
    <n v="-3659.8599999999988"/>
    <n v="8575.8359149999997"/>
  </r>
  <r>
    <x v="638"/>
    <x v="0"/>
    <x v="2"/>
    <x v="0"/>
    <x v="0"/>
    <x v="7"/>
    <x v="1"/>
    <n v="3"/>
    <n v="5"/>
    <n v="5924.95"/>
    <n v="4680.71"/>
    <n v="7406.19"/>
    <n v="7169.19"/>
    <n v="7406.19"/>
    <n v="5213.96"/>
    <n v="5178.13"/>
    <n v="3883.6"/>
    <n v="3534.08"/>
    <n v="4240.8999999999996"/>
    <n v="3731.99"/>
    <n v="4217.1499999999996"/>
    <n v="6300.1983333333328"/>
    <n v="37801.189999999995"/>
    <n v="24785.85"/>
    <n v="13015.339999999997"/>
    <n v="25759.933904999998"/>
  </r>
  <r>
    <x v="639"/>
    <x v="3"/>
    <x v="0"/>
    <x v="0"/>
    <x v="0"/>
    <x v="1"/>
    <x v="1"/>
    <n v="2"/>
    <n v="4"/>
    <n v="2069.6999999999998"/>
    <n v="1862.73"/>
    <n v="1738.55"/>
    <n v="1655.76"/>
    <n v="1800.64"/>
    <n v="2028.31"/>
    <n v="1891.92"/>
    <n v="1721.65"/>
    <n v="1670"/>
    <n v="1569.8"/>
    <n v="1773.87"/>
    <n v="1631.96"/>
    <n v="1859.2816666666665"/>
    <n v="11155.689999999999"/>
    <n v="10259.200000000001"/>
    <n v="896.48999999999796"/>
    <n v="10662.386560000001"/>
  </r>
  <r>
    <x v="640"/>
    <x v="0"/>
    <x v="1"/>
    <x v="0"/>
    <x v="1"/>
    <x v="6"/>
    <x v="2"/>
    <n v="1"/>
    <n v="2"/>
    <n v="1611.6"/>
    <n v="1611.6"/>
    <n v="1611.6"/>
    <n v="1627.72"/>
    <n v="1611.6"/>
    <n v="1627.72"/>
    <n v="1008.24"/>
    <n v="857"/>
    <n v="728.45"/>
    <n v="830.43"/>
    <n v="971.6"/>
    <n v="845.29"/>
    <n v="1616.9733333333331"/>
    <n v="9701.8399999999983"/>
    <n v="5241.01"/>
    <n v="4460.8299999999981"/>
    <n v="5446.9816930000006"/>
  </r>
  <r>
    <x v="641"/>
    <x v="0"/>
    <x v="0"/>
    <x v="0"/>
    <x v="0"/>
    <x v="3"/>
    <x v="1"/>
    <n v="1"/>
    <n v="3"/>
    <n v="2980.2999999999997"/>
    <n v="3010.1"/>
    <n v="2980.3"/>
    <n v="2980.3"/>
    <n v="3010.1"/>
    <n v="3010.1"/>
    <n v="1712.06"/>
    <n v="1369.65"/>
    <n v="1287.47"/>
    <n v="1326.09"/>
    <n v="1551.53"/>
    <n v="1722.2"/>
    <n v="2995.2000000000003"/>
    <n v="17971.2"/>
    <n v="8969"/>
    <n v="9002.2000000000007"/>
    <n v="9321.4817000000003"/>
  </r>
  <r>
    <x v="642"/>
    <x v="2"/>
    <x v="3"/>
    <x v="0"/>
    <x v="1"/>
    <x v="8"/>
    <x v="1"/>
    <n v="1"/>
    <n v="3"/>
    <n v="3495.92"/>
    <n v="2936.57"/>
    <n v="2901.61"/>
    <n v="2866.65"/>
    <n v="4090.23"/>
    <n v="2796.74"/>
    <n v="952.3"/>
    <n v="971.35"/>
    <n v="1010.2"/>
    <n v="1050.6099999999999"/>
    <n v="1229.21"/>
    <n v="1106.29"/>
    <n v="3181.2866666666669"/>
    <n v="19087.72"/>
    <n v="6319.96"/>
    <n v="12767.760000000002"/>
    <n v="6568.3344280000001"/>
  </r>
  <r>
    <x v="643"/>
    <x v="0"/>
    <x v="0"/>
    <x v="0"/>
    <x v="0"/>
    <x v="9"/>
    <x v="1"/>
    <n v="3"/>
    <n v="5"/>
    <n v="4686.9375"/>
    <n v="5483.72"/>
    <n v="4358.8500000000004"/>
    <n v="3890.16"/>
    <n v="5436.85"/>
    <n v="4030.77"/>
    <n v="4121.3"/>
    <n v="3791.6"/>
    <n v="4360.34"/>
    <n v="3837.1"/>
    <n v="4412.67"/>
    <n v="4898.0600000000004"/>
    <n v="4647.8812500000004"/>
    <n v="27887.287500000002"/>
    <n v="25421.070000000003"/>
    <n v="2466.2174999999988"/>
    <n v="26420.118051000005"/>
  </r>
  <r>
    <x v="644"/>
    <x v="0"/>
    <x v="0"/>
    <x v="0"/>
    <x v="0"/>
    <x v="7"/>
    <x v="1"/>
    <n v="1"/>
    <n v="3"/>
    <n v="3394.25"/>
    <n v="3428.19"/>
    <n v="3394.25"/>
    <n v="3428.19"/>
    <n v="3428.19"/>
    <n v="3394.25"/>
    <n v="2347.73"/>
    <n v="2488.59"/>
    <n v="2687.68"/>
    <n v="2956.45"/>
    <n v="3399.92"/>
    <n v="4079.9"/>
    <n v="3411.22"/>
    <n v="20467.32"/>
    <n v="17960.27"/>
    <n v="2507.0499999999993"/>
    <n v="18666.108611"/>
  </r>
  <r>
    <x v="645"/>
    <x v="0"/>
    <x v="2"/>
    <x v="0"/>
    <x v="0"/>
    <x v="4"/>
    <x v="1"/>
    <n v="1"/>
    <n v="3"/>
    <n v="5682.5374999999995"/>
    <n v="5455.24"/>
    <n v="4943.8100000000004"/>
    <n v="5796.19"/>
    <n v="6307.62"/>
    <n v="4716.51"/>
    <n v="5875"/>
    <n v="4465"/>
    <n v="5358"/>
    <n v="5733.06"/>
    <n v="6019.71"/>
    <n v="6802.27"/>
    <n v="5483.6512499999999"/>
    <n v="32901.907500000001"/>
    <n v="34253.040000000001"/>
    <n v="-1351.1324999999997"/>
    <n v="35599.184472000001"/>
  </r>
  <r>
    <x v="646"/>
    <x v="3"/>
    <x v="2"/>
    <x v="0"/>
    <x v="1"/>
    <x v="1"/>
    <x v="2"/>
    <n v="3"/>
    <n v="4"/>
    <n v="2150.1499999999996"/>
    <n v="2343.66"/>
    <n v="1956.64"/>
    <n v="2558.6799999999998"/>
    <n v="2322.16"/>
    <n v="1806.13"/>
    <n v="1895.32"/>
    <n v="1781.6"/>
    <n v="1567.81"/>
    <n v="1536.45"/>
    <n v="1613.27"/>
    <n v="1548.74"/>
    <n v="2189.5699999999997"/>
    <n v="13137.419999999998"/>
    <n v="9943.1899999999987"/>
    <n v="3194.2299999999996"/>
    <n v="10333.957366999999"/>
  </r>
  <r>
    <x v="647"/>
    <x v="2"/>
    <x v="0"/>
    <x v="1"/>
    <x v="1"/>
    <x v="5"/>
    <x v="2"/>
    <n v="3"/>
    <n v="4"/>
    <n v="1770.1750000000002"/>
    <n v="1451.54"/>
    <n v="1858.68"/>
    <n v="1398.44"/>
    <n v="1699.37"/>
    <n v="1663.96"/>
    <n v="2119.0500000000002"/>
    <n v="1631.67"/>
    <n v="1435.87"/>
    <n v="1378.44"/>
    <n v="1309.52"/>
    <n v="1440.47"/>
    <n v="1640.3608333333334"/>
    <n v="9842.1650000000009"/>
    <n v="9315.02"/>
    <n v="527.14500000000044"/>
    <n v="9681.1002860000008"/>
  </r>
  <r>
    <x v="648"/>
    <x v="3"/>
    <x v="2"/>
    <x v="1"/>
    <x v="0"/>
    <x v="0"/>
    <x v="1"/>
    <n v="1"/>
    <n v="3"/>
    <n v="5924.95"/>
    <n v="7169.19"/>
    <n v="7109.94"/>
    <n v="7406.19"/>
    <n v="6695.19"/>
    <n v="5569.45"/>
    <n v="4622.1000000000004"/>
    <n v="4159.8900000000003"/>
    <n v="4908.67"/>
    <n v="5055.93"/>
    <n v="5207.6099999999997"/>
    <n v="5311.76"/>
    <n v="6645.8183333333327"/>
    <n v="39874.909999999996"/>
    <n v="29265.960000000006"/>
    <n v="10608.94999999999"/>
    <n v="30416.112228000005"/>
  </r>
  <r>
    <x v="649"/>
    <x v="2"/>
    <x v="3"/>
    <x v="1"/>
    <x v="1"/>
    <x v="7"/>
    <x v="2"/>
    <n v="1"/>
    <n v="2"/>
    <n v="562.31000000000006"/>
    <n v="607.29"/>
    <n v="669.15"/>
    <n v="567.92999999999995"/>
    <n v="494.83"/>
    <n v="657.9"/>
    <n v="405.33"/>
    <n v="372.9"/>
    <n v="402.73"/>
    <n v="362.46"/>
    <n v="409.58"/>
    <n v="491.5"/>
    <n v="593.23500000000001"/>
    <n v="3559.41"/>
    <n v="2444.5"/>
    <n v="1114.9099999999999"/>
    <n v="2540.5688500000001"/>
  </r>
  <r>
    <x v="650"/>
    <x v="0"/>
    <x v="0"/>
    <x v="1"/>
    <x v="0"/>
    <x v="10"/>
    <x v="1"/>
    <n v="2"/>
    <n v="4"/>
    <n v="3160.1499999999996"/>
    <n v="3160.15"/>
    <n v="3160.15"/>
    <n v="3191.75"/>
    <n v="3160.15"/>
    <n v="3160.15"/>
    <n v="2597.67"/>
    <n v="2649.62"/>
    <n v="2490.64"/>
    <n v="2216.67"/>
    <n v="2349.67"/>
    <n v="2655.13"/>
    <n v="3165.4166666666665"/>
    <n v="18992.5"/>
    <n v="14959.400000000001"/>
    <n v="4033.0999999999985"/>
    <n v="15547.304420000002"/>
  </r>
  <r>
    <x v="651"/>
    <x v="0"/>
    <x v="1"/>
    <x v="0"/>
    <x v="1"/>
    <x v="0"/>
    <x v="2"/>
    <n v="2"/>
    <n v="3"/>
    <n v="3308.5"/>
    <n v="3341.59"/>
    <n v="3341.59"/>
    <n v="3341.59"/>
    <n v="3308.5"/>
    <n v="3341.59"/>
    <n v="1988.12"/>
    <n v="1848.95"/>
    <n v="1719.52"/>
    <n v="1702.32"/>
    <n v="1838.51"/>
    <n v="1746.58"/>
    <n v="3330.56"/>
    <n v="19983.36"/>
    <n v="10844"/>
    <n v="9139.36"/>
    <n v="11270.1692"/>
  </r>
  <r>
    <x v="652"/>
    <x v="2"/>
    <x v="3"/>
    <x v="0"/>
    <x v="0"/>
    <x v="6"/>
    <x v="1"/>
    <n v="1"/>
    <n v="3"/>
    <n v="5070.2699999999995"/>
    <n v="4157.62"/>
    <n v="4918.16"/>
    <n v="6033.62"/>
    <n v="5780.11"/>
    <n v="5323.78"/>
    <n v="2096.35"/>
    <n v="1991.53"/>
    <n v="2350.0100000000002"/>
    <n v="2726.01"/>
    <n v="3107.65"/>
    <n v="2641.5"/>
    <n v="5213.9266666666663"/>
    <n v="31283.559999999998"/>
    <n v="14913.050000000001"/>
    <n v="16370.509999999997"/>
    <n v="15499.132865000001"/>
  </r>
  <r>
    <x v="653"/>
    <x v="2"/>
    <x v="3"/>
    <x v="0"/>
    <x v="1"/>
    <x v="5"/>
    <x v="2"/>
    <n v="1"/>
    <n v="2"/>
    <n v="1322.585"/>
    <n v="1388.71"/>
    <n v="1349.04"/>
    <n v="1335.81"/>
    <n v="1137.42"/>
    <n v="1150.6500000000001"/>
    <n v="4882.9799999999996"/>
    <n v="3759.89"/>
    <n v="4361.47"/>
    <n v="5015.6899999999996"/>
    <n v="4815.0600000000004"/>
    <n v="5152.1099999999997"/>
    <n v="1280.7025000000001"/>
    <n v="7684.2150000000001"/>
    <n v="27987.200000000001"/>
    <n v="-20302.985000000001"/>
    <n v="29087.096960000003"/>
  </r>
  <r>
    <x v="654"/>
    <x v="3"/>
    <x v="0"/>
    <x v="1"/>
    <x v="1"/>
    <x v="4"/>
    <x v="2"/>
    <n v="2"/>
    <n v="3"/>
    <n v="1493.25"/>
    <n v="1657.51"/>
    <n v="1179.67"/>
    <n v="1388.72"/>
    <n v="1373.79"/>
    <n v="1612.71"/>
    <n v="676.9"/>
    <n v="541.52"/>
    <n v="546.94000000000005"/>
    <n v="585.23"/>
    <n v="702.28"/>
    <n v="681.21"/>
    <n v="1450.9416666666668"/>
    <n v="8705.6500000000015"/>
    <n v="3734.08"/>
    <n v="4971.5700000000015"/>
    <n v="3880.8293439999998"/>
  </r>
  <r>
    <x v="655"/>
    <x v="0"/>
    <x v="2"/>
    <x v="0"/>
    <x v="1"/>
    <x v="10"/>
    <x v="1"/>
    <n v="3"/>
    <n v="5"/>
    <n v="5924.95"/>
    <n v="4976.96"/>
    <n v="4917.71"/>
    <n v="4976.96"/>
    <n v="7169.19"/>
    <n v="6517.45"/>
    <n v="5875"/>
    <n v="6110"/>
    <n v="6293.3"/>
    <n v="7048.5"/>
    <n v="6555.11"/>
    <n v="7735.03"/>
    <n v="5747.203333333332"/>
    <n v="34483.219999999994"/>
    <n v="39616.94"/>
    <n v="-5133.7200000000084"/>
    <n v="41173.885742000006"/>
  </r>
  <r>
    <x v="656"/>
    <x v="0"/>
    <x v="2"/>
    <x v="0"/>
    <x v="0"/>
    <x v="10"/>
    <x v="1"/>
    <n v="3"/>
    <n v="5"/>
    <n v="4027.9115384615397"/>
    <n v="3625.12"/>
    <n v="5034.8900000000003"/>
    <n v="3866.8"/>
    <n v="4430.7"/>
    <n v="3302.89"/>
    <n v="4058"/>
    <n v="3692.78"/>
    <n v="3914.35"/>
    <n v="3640.35"/>
    <n v="3385.53"/>
    <n v="3724.08"/>
    <n v="4048.0519230769237"/>
    <n v="24288.311538461541"/>
    <n v="22415.090000000004"/>
    <n v="1873.2215384615374"/>
    <n v="23296.003037000002"/>
  </r>
  <r>
    <x v="657"/>
    <x v="0"/>
    <x v="1"/>
    <x v="0"/>
    <x v="1"/>
    <x v="6"/>
    <x v="2"/>
    <n v="1"/>
    <n v="2"/>
    <n v="2366.0858974358998"/>
    <n v="2389.75"/>
    <n v="2389.75"/>
    <n v="2366.09"/>
    <n v="2389.75"/>
    <n v="2389.75"/>
    <n v="1316.25"/>
    <n v="1026.68"/>
    <n v="1098.55"/>
    <n v="933.77"/>
    <n v="1017.81"/>
    <n v="1170.48"/>
    <n v="2381.8626495726498"/>
    <n v="14291.1758974359"/>
    <n v="6563.5399999999991"/>
    <n v="7727.6358974359009"/>
    <n v="6821.4871219999986"/>
  </r>
  <r>
    <x v="658"/>
    <x v="0"/>
    <x v="2"/>
    <x v="0"/>
    <x v="0"/>
    <x v="6"/>
    <x v="1"/>
    <n v="1"/>
    <n v="3"/>
    <n v="5924.95"/>
    <n v="4562.21"/>
    <n v="7050.69"/>
    <n v="4858.46"/>
    <n v="6576.69"/>
    <n v="5450.95"/>
    <n v="5875"/>
    <n v="5875"/>
    <n v="5346.25"/>
    <n v="5239.33"/>
    <n v="5396.51"/>
    <n v="4910.82"/>
    <n v="5737.3249999999998"/>
    <n v="34423.949999999997"/>
    <n v="32642.910000000003"/>
    <n v="1781.0399999999936"/>
    <n v="33925.776363000004"/>
  </r>
  <r>
    <x v="659"/>
    <x v="0"/>
    <x v="2"/>
    <x v="0"/>
    <x v="1"/>
    <x v="0"/>
    <x v="2"/>
    <n v="3"/>
    <n v="4"/>
    <n v="3589.35"/>
    <n v="3589.35"/>
    <n v="3625.24"/>
    <n v="3589.35"/>
    <n v="3625.24"/>
    <n v="3589.35"/>
    <n v="1959.29"/>
    <n v="1606.62"/>
    <n v="1574.49"/>
    <n v="1574.49"/>
    <n v="1857.9"/>
    <n v="1709.27"/>
    <n v="3601.313333333333"/>
    <n v="21607.879999999997"/>
    <n v="10282.06"/>
    <n v="11325.819999999998"/>
    <n v="10686.144957999999"/>
  </r>
  <r>
    <x v="660"/>
    <x v="2"/>
    <x v="3"/>
    <x v="0"/>
    <x v="0"/>
    <x v="6"/>
    <x v="1"/>
    <n v="1"/>
    <n v="3"/>
    <n v="3587.9700000000003"/>
    <n v="3265.05"/>
    <n v="3695.61"/>
    <n v="3659.73"/>
    <n v="3623.85"/>
    <n v="4126.17"/>
    <n v="2540.44"/>
    <n v="1981.54"/>
    <n v="1823.02"/>
    <n v="1750.1"/>
    <n v="1592.59"/>
    <n v="1895.18"/>
    <n v="3659.7299999999996"/>
    <n v="21958.379999999997"/>
    <n v="11582.87"/>
    <n v="10375.509999999997"/>
    <n v="12038.076791000001"/>
  </r>
  <r>
    <x v="661"/>
    <x v="0"/>
    <x v="1"/>
    <x v="0"/>
    <x v="1"/>
    <x v="3"/>
    <x v="1"/>
    <n v="2"/>
    <n v="4"/>
    <n v="3154.41"/>
    <n v="3154.41"/>
    <n v="3154.41"/>
    <n v="3185.95"/>
    <n v="3154.41"/>
    <n v="3154.41"/>
    <n v="4457.8599999999997"/>
    <n v="3477.13"/>
    <n v="3720.53"/>
    <n v="3757.74"/>
    <n v="3569.85"/>
    <n v="4033.93"/>
    <n v="3159.6666666666665"/>
    <n v="18958"/>
    <n v="23017.040000000001"/>
    <n v="-4059.0400000000009"/>
    <n v="23921.609672000002"/>
  </r>
  <r>
    <x v="662"/>
    <x v="3"/>
    <x v="2"/>
    <x v="0"/>
    <x v="0"/>
    <x v="6"/>
    <x v="1"/>
    <n v="3"/>
    <n v="5"/>
    <n v="3527.5"/>
    <n v="3386.4"/>
    <n v="2716.18"/>
    <n v="2963.1"/>
    <n v="2892.55"/>
    <n v="2786.73"/>
    <n v="2135.66"/>
    <n v="2178.37"/>
    <n v="2592.2600000000002"/>
    <n v="2799.64"/>
    <n v="2575.67"/>
    <n v="3013.53"/>
    <n v="3045.41"/>
    <n v="18272.46"/>
    <n v="15295.130000000001"/>
    <n v="2977.3299999999981"/>
    <n v="15896.228609000002"/>
  </r>
  <r>
    <x v="663"/>
    <x v="0"/>
    <x v="2"/>
    <x v="0"/>
    <x v="0"/>
    <x v="7"/>
    <x v="1"/>
    <n v="3"/>
    <n v="5"/>
    <n v="4294.1500000000005"/>
    <n v="5024.16"/>
    <n v="5238.8599999999997"/>
    <n v="4165.33"/>
    <n v="4766.51"/>
    <n v="3993.56"/>
    <n v="2109.48"/>
    <n v="1919.63"/>
    <n v="2188.38"/>
    <n v="2363.4499999999998"/>
    <n v="2363.4499999999998"/>
    <n v="2387.08"/>
    <n v="4580.4283333333342"/>
    <n v="27482.570000000003"/>
    <n v="13331.47"/>
    <n v="14151.100000000004"/>
    <n v="13855.396771"/>
  </r>
  <r>
    <x v="664"/>
    <x v="0"/>
    <x v="2"/>
    <x v="0"/>
    <x v="1"/>
    <x v="7"/>
    <x v="1"/>
    <n v="2"/>
    <n v="4"/>
    <n v="4900.7"/>
    <n v="4900.7"/>
    <n v="3675.53"/>
    <n v="6027.86"/>
    <n v="5782.83"/>
    <n v="6125.88"/>
    <n v="3342.17"/>
    <n v="3108.22"/>
    <n v="2890.64"/>
    <n v="3324.24"/>
    <n v="3889.36"/>
    <n v="3344.85"/>
    <n v="5235.5833333333339"/>
    <n v="31413.500000000004"/>
    <n v="19899.479999999996"/>
    <n v="11514.020000000008"/>
    <n v="20681.529563999997"/>
  </r>
  <r>
    <x v="665"/>
    <x v="2"/>
    <x v="3"/>
    <x v="0"/>
    <x v="0"/>
    <x v="9"/>
    <x v="1"/>
    <n v="1"/>
    <n v="3"/>
    <n v="2814.0574999999999"/>
    <n v="2729.64"/>
    <n v="2870.34"/>
    <n v="2504.5100000000002"/>
    <n v="3039.18"/>
    <n v="3461.29"/>
    <n v="1697.8"/>
    <n v="1392.2"/>
    <n v="1573.19"/>
    <n v="1824.9"/>
    <n v="1569.41"/>
    <n v="1459.55"/>
    <n v="2903.1695833333338"/>
    <n v="17419.017500000002"/>
    <n v="9517.0499999999993"/>
    <n v="7901.9675000000025"/>
    <n v="9891.0700649999999"/>
  </r>
  <r>
    <x v="666"/>
    <x v="0"/>
    <x v="2"/>
    <x v="1"/>
    <x v="0"/>
    <x v="0"/>
    <x v="2"/>
    <n v="1"/>
    <n v="2"/>
    <n v="2742.3076923076901"/>
    <n v="2742.31"/>
    <n v="2742.31"/>
    <n v="2742.31"/>
    <n v="2769.73"/>
    <n v="2742.31"/>
    <n v="1925.78"/>
    <n v="1829.49"/>
    <n v="1646.54"/>
    <n v="1761.8"/>
    <n v="1744.18"/>
    <n v="1726.74"/>
    <n v="2746.8796153846147"/>
    <n v="16481.277692307689"/>
    <n v="10634.529999999999"/>
    <n v="5846.7476923076902"/>
    <n v="11052.467028999999"/>
  </r>
  <r>
    <x v="667"/>
    <x v="2"/>
    <x v="3"/>
    <x v="1"/>
    <x v="0"/>
    <x v="8"/>
    <x v="2"/>
    <n v="1"/>
    <n v="2"/>
    <n v="661.85"/>
    <n v="575.80999999999995"/>
    <n v="562.57000000000005"/>
    <n v="536.1"/>
    <n v="516.24"/>
    <n v="555.95000000000005"/>
    <n v="2565.88"/>
    <n v="2001.39"/>
    <n v="1881.31"/>
    <n v="1994.19"/>
    <n v="2273.38"/>
    <n v="2250.65"/>
    <n v="568.08666666666659"/>
    <n v="3408.5199999999995"/>
    <n v="12966.800000000001"/>
    <n v="-9558.2800000000025"/>
    <n v="13476.395240000002"/>
  </r>
  <r>
    <x v="668"/>
    <x v="2"/>
    <x v="3"/>
    <x v="1"/>
    <x v="1"/>
    <x v="4"/>
    <x v="1"/>
    <n v="1"/>
    <n v="3"/>
    <n v="2742.6600000000003"/>
    <n v="2440.9699999999998"/>
    <n v="3208.91"/>
    <n v="3263.77"/>
    <n v="2468.39"/>
    <n v="2386.11"/>
    <n v="1669.34"/>
    <n v="1752.81"/>
    <n v="1963.15"/>
    <n v="1963.15"/>
    <n v="2355.7800000000002"/>
    <n v="2285.11"/>
    <n v="2751.8016666666667"/>
    <n v="16510.810000000001"/>
    <n v="11989.34"/>
    <n v="4521.4700000000012"/>
    <n v="12460.521062"/>
  </r>
  <r>
    <x v="669"/>
    <x v="0"/>
    <x v="1"/>
    <x v="0"/>
    <x v="1"/>
    <x v="5"/>
    <x v="1"/>
    <n v="2"/>
    <n v="4"/>
    <n v="3696.05"/>
    <n v="3696.05"/>
    <n v="3733.01"/>
    <n v="3696.05"/>
    <n v="3733.01"/>
    <n v="3733.01"/>
    <n v="2010.9"/>
    <n v="1528.28"/>
    <n v="1314.32"/>
    <n v="1261.75"/>
    <n v="1413.16"/>
    <n v="1639.27"/>
    <n v="3714.53"/>
    <n v="22287.18"/>
    <n v="9167.68"/>
    <n v="13119.5"/>
    <n v="9527.9698239999998"/>
  </r>
  <r>
    <x v="670"/>
    <x v="0"/>
    <x v="2"/>
    <x v="0"/>
    <x v="0"/>
    <x v="9"/>
    <x v="1"/>
    <n v="3"/>
    <n v="5"/>
    <n v="5213.973076923101"/>
    <n v="6048.21"/>
    <n v="5683.23"/>
    <n v="6048.21"/>
    <n v="4640.4399999999996"/>
    <n v="4953.2700000000004"/>
    <n v="4001.45"/>
    <n v="3801.38"/>
    <n v="3497.27"/>
    <n v="3532.24"/>
    <n v="3496.92"/>
    <n v="4021.46"/>
    <n v="5431.222179487183"/>
    <n v="32587.3330769231"/>
    <n v="22350.720000000001"/>
    <n v="10236.613076923099"/>
    <n v="23229.103296000001"/>
  </r>
  <r>
    <x v="671"/>
    <x v="2"/>
    <x v="3"/>
    <x v="1"/>
    <x v="1"/>
    <x v="1"/>
    <x v="2"/>
    <n v="1"/>
    <n v="2"/>
    <n v="1395.31"/>
    <n v="1241.83"/>
    <n v="1158.1099999999999"/>
    <n v="1311.59"/>
    <n v="1186.01"/>
    <n v="1618.56"/>
    <n v="603.70000000000005"/>
    <n v="525.22"/>
    <n v="614.51"/>
    <n v="565.35"/>
    <n v="678.42"/>
    <n v="719.13"/>
    <n v="1318.5683333333334"/>
    <n v="7911.41"/>
    <n v="3706.3300000000004"/>
    <n v="4205.08"/>
    <n v="3851.9887690000005"/>
  </r>
  <r>
    <x v="672"/>
    <x v="3"/>
    <x v="0"/>
    <x v="0"/>
    <x v="1"/>
    <x v="6"/>
    <x v="1"/>
    <n v="3"/>
    <n v="5"/>
    <n v="1338.1999999999998"/>
    <n v="1311.44"/>
    <n v="1364.96"/>
    <n v="1003.65"/>
    <n v="1338.2"/>
    <n v="1472.02"/>
    <n v="1433.36"/>
    <n v="1132.3499999999999"/>
    <n v="985.14"/>
    <n v="1152.6099999999999"/>
    <n v="1071.93"/>
    <n v="1082.6500000000001"/>
    <n v="1304.7449999999999"/>
    <n v="7828.4699999999993"/>
    <n v="6858.0400000000009"/>
    <n v="970.42999999999847"/>
    <n v="7127.5609720000011"/>
  </r>
  <r>
    <x v="673"/>
    <x v="1"/>
    <x v="4"/>
    <x v="1"/>
    <x v="1"/>
    <x v="1"/>
    <x v="1"/>
    <n v="1"/>
    <n v="3"/>
    <n v="320"/>
    <n v="371.2"/>
    <n v="252.8"/>
    <n v="316.8"/>
    <n v="393.6"/>
    <n v="380.8"/>
    <n v="310.39999999999998"/>
    <n v="257.63"/>
    <n v="293.7"/>
    <n v="276.08"/>
    <n v="303.69"/>
    <n v="261.17"/>
    <n v="339.2"/>
    <n v="2035.2"/>
    <n v="1702.67"/>
    <n v="332.53"/>
    <n v="1769.5849310000001"/>
  </r>
  <r>
    <x v="674"/>
    <x v="0"/>
    <x v="2"/>
    <x v="0"/>
    <x v="0"/>
    <x v="4"/>
    <x v="1"/>
    <n v="2"/>
    <n v="4"/>
    <n v="3753.65"/>
    <n v="3753.65"/>
    <n v="3753.65"/>
    <n v="3791.19"/>
    <n v="3791.19"/>
    <n v="3753.65"/>
    <n v="2396.5"/>
    <n v="2228.75"/>
    <n v="2384.7600000000002"/>
    <n v="2170.13"/>
    <n v="2322.04"/>
    <n v="2322.04"/>
    <n v="3766.1633333333339"/>
    <n v="22596.980000000003"/>
    <n v="13824.220000000001"/>
    <n v="8772.760000000002"/>
    <n v="14367.511846000001"/>
  </r>
  <r>
    <x v="675"/>
    <x v="2"/>
    <x v="3"/>
    <x v="0"/>
    <x v="1"/>
    <x v="9"/>
    <x v="2"/>
    <n v="1"/>
    <n v="2"/>
    <n v="1239.7350000000001"/>
    <n v="1177.75"/>
    <n v="1351.31"/>
    <n v="1115.76"/>
    <n v="1252.1300000000001"/>
    <n v="1028.98"/>
    <n v="857.39"/>
    <n v="685.91"/>
    <n v="740.78"/>
    <n v="666.7"/>
    <n v="740.04"/>
    <n v="725.24"/>
    <n v="1194.2775000000001"/>
    <n v="7165.6650000000009"/>
    <n v="4416.0599999999995"/>
    <n v="2749.6050000000014"/>
    <n v="4589.6111579999997"/>
  </r>
  <r>
    <x v="676"/>
    <x v="2"/>
    <x v="3"/>
    <x v="1"/>
    <x v="1"/>
    <x v="5"/>
    <x v="2"/>
    <n v="1"/>
    <n v="2"/>
    <n v="631.26"/>
    <n v="776.45"/>
    <n v="789.08"/>
    <n v="542.88"/>
    <n v="618.63"/>
    <n v="757.51"/>
    <n v="387.05"/>
    <n v="340.6"/>
    <n v="371.25"/>
    <n v="367.54"/>
    <n v="363.86"/>
    <n v="389.33"/>
    <n v="685.96833333333336"/>
    <n v="4115.8100000000004"/>
    <n v="2219.63"/>
    <n v="1896.1800000000003"/>
    <n v="2306.8614590000002"/>
  </r>
  <r>
    <x v="677"/>
    <x v="0"/>
    <x v="1"/>
    <x v="0"/>
    <x v="0"/>
    <x v="3"/>
    <x v="1"/>
    <n v="1"/>
    <n v="3"/>
    <n v="5255.2"/>
    <n v="5307.75"/>
    <n v="4992.4399999999996"/>
    <n v="4834.78"/>
    <n v="6516.45"/>
    <n v="4046.5"/>
    <n v="3760.41"/>
    <n v="3045.93"/>
    <n v="2863.17"/>
    <n v="3092.22"/>
    <n v="2721.15"/>
    <n v="2993.27"/>
    <n v="5158.8533333333335"/>
    <n v="30953.119999999999"/>
    <n v="18476.149999999998"/>
    <n v="12476.970000000001"/>
    <n v="19202.262694999998"/>
  </r>
  <r>
    <x v="678"/>
    <x v="0"/>
    <x v="0"/>
    <x v="1"/>
    <x v="0"/>
    <x v="6"/>
    <x v="1"/>
    <n v="1"/>
    <n v="3"/>
    <n v="2599.8000000000002"/>
    <n v="2625.8"/>
    <n v="2599.8000000000002"/>
    <n v="2599.8000000000002"/>
    <n v="2625.8"/>
    <n v="2599.8000000000002"/>
    <n v="1668.53"/>
    <n v="1468.31"/>
    <n v="1629.82"/>
    <n v="1760.21"/>
    <n v="2094.65"/>
    <n v="2429.79"/>
    <n v="2608.4666666666667"/>
    <n v="15650.8"/>
    <n v="11051.310000000001"/>
    <n v="4599.489999999998"/>
    <n v="11485.626483000002"/>
  </r>
  <r>
    <x v="679"/>
    <x v="2"/>
    <x v="3"/>
    <x v="0"/>
    <x v="0"/>
    <x v="3"/>
    <x v="1"/>
    <n v="1"/>
    <n v="3"/>
    <n v="4309.9574999999995"/>
    <n v="4396.16"/>
    <n v="4913.3500000000004"/>
    <n v="3404.87"/>
    <n v="4180.66"/>
    <n v="4396.16"/>
    <n v="2391.48"/>
    <n v="1841.44"/>
    <n v="1786.2"/>
    <n v="1643.3"/>
    <n v="1955.53"/>
    <n v="2346.64"/>
    <n v="4266.8595833333338"/>
    <n v="25601.157500000001"/>
    <n v="11964.59"/>
    <n v="13636.567500000001"/>
    <n v="12434.798387000001"/>
  </r>
  <r>
    <x v="680"/>
    <x v="3"/>
    <x v="1"/>
    <x v="1"/>
    <x v="1"/>
    <x v="2"/>
    <x v="0"/>
    <n v="1"/>
    <n v="4"/>
    <n v="2859.3249999999998"/>
    <n v="3030.88"/>
    <n v="3316.82"/>
    <n v="3202.44"/>
    <n v="3402.6"/>
    <n v="2573.39"/>
    <n v="1915.78"/>
    <n v="2049.88"/>
    <n v="2418.86"/>
    <n v="2297.92"/>
    <n v="2527.71"/>
    <n v="2224.38"/>
    <n v="3064.2425000000003"/>
    <n v="18385.455000000002"/>
    <n v="13434.530000000002"/>
    <n v="4950.9249999999993"/>
    <n v="13962.507029000002"/>
  </r>
  <r>
    <x v="681"/>
    <x v="2"/>
    <x v="4"/>
    <x v="1"/>
    <x v="1"/>
    <x v="1"/>
    <x v="2"/>
    <n v="1"/>
    <n v="2"/>
    <n v="266.35000000000002"/>
    <n v="223.73"/>
    <n v="237.05"/>
    <n v="300.98"/>
    <n v="263.69"/>
    <n v="253.03"/>
    <n v="238.67"/>
    <n v="214.8"/>
    <n v="225.54"/>
    <n v="216.52"/>
    <n v="190.54"/>
    <n v="181.01"/>
    <n v="257.47166666666669"/>
    <n v="1544.8300000000002"/>
    <n v="1267.08"/>
    <n v="277.75000000000023"/>
    <n v="1316.876244"/>
  </r>
  <r>
    <x v="682"/>
    <x v="2"/>
    <x v="3"/>
    <x v="1"/>
    <x v="1"/>
    <x v="0"/>
    <x v="2"/>
    <n v="1"/>
    <n v="2"/>
    <n v="744.54750000000001"/>
    <n v="603.08000000000004"/>
    <n v="565.86"/>
    <n v="662.65"/>
    <n v="647.76"/>
    <n v="699.87"/>
    <n v="642.41999999999996"/>
    <n v="661.69"/>
    <n v="621.99"/>
    <n v="578.45000000000005"/>
    <n v="659.43"/>
    <n v="593.49"/>
    <n v="653.96124999999995"/>
    <n v="3923.7674999999999"/>
    <n v="3757.4700000000003"/>
    <n v="166.29749999999967"/>
    <n v="3905.1385710000004"/>
  </r>
  <r>
    <x v="683"/>
    <x v="0"/>
    <x v="0"/>
    <x v="1"/>
    <x v="1"/>
    <x v="10"/>
    <x v="1"/>
    <n v="1"/>
    <n v="3"/>
    <n v="2710.3500000000004"/>
    <n v="2710.35"/>
    <n v="2710.35"/>
    <n v="2710.35"/>
    <n v="2737.45"/>
    <n v="2737.45"/>
    <n v="1332.37"/>
    <n v="1119.19"/>
    <n v="1052.04"/>
    <n v="915.27"/>
    <n v="814.59"/>
    <n v="741.28"/>
    <n v="2719.3833333333337"/>
    <n v="16316.300000000003"/>
    <n v="5974.74"/>
    <n v="10341.560000000003"/>
    <n v="6209.5472819999995"/>
  </r>
  <r>
    <x v="684"/>
    <x v="0"/>
    <x v="2"/>
    <x v="0"/>
    <x v="1"/>
    <x v="10"/>
    <x v="1"/>
    <n v="2"/>
    <n v="4"/>
    <n v="5924.95"/>
    <n v="5806.45"/>
    <n v="4917.71"/>
    <n v="6754.44"/>
    <n v="6280.45"/>
    <n v="4739.96"/>
    <n v="5875"/>
    <n v="4876.25"/>
    <n v="4534.91"/>
    <n v="4897.7"/>
    <n v="4261"/>
    <n v="3707.07"/>
    <n v="5737.3266666666668"/>
    <n v="34423.96"/>
    <n v="28151.93"/>
    <n v="6272.0299999999988"/>
    <n v="29258.300848999999"/>
  </r>
  <r>
    <x v="685"/>
    <x v="0"/>
    <x v="2"/>
    <x v="0"/>
    <x v="1"/>
    <x v="6"/>
    <x v="0"/>
    <n v="1"/>
    <n v="4"/>
    <n v="5924.95"/>
    <n v="6102.7"/>
    <n v="6813.69"/>
    <n v="6517.45"/>
    <n v="6398.95"/>
    <n v="5213.96"/>
    <n v="4986.59"/>
    <n v="4886.8599999999997"/>
    <n v="4447.04"/>
    <n v="4447.04"/>
    <n v="4046.81"/>
    <n v="4208.68"/>
    <n v="6161.9500000000007"/>
    <n v="36971.700000000004"/>
    <n v="27023.020000000004"/>
    <n v="9948.68"/>
    <n v="28085.024686000004"/>
  </r>
  <r>
    <x v="686"/>
    <x v="0"/>
    <x v="1"/>
    <x v="0"/>
    <x v="0"/>
    <x v="7"/>
    <x v="1"/>
    <n v="1"/>
    <n v="3"/>
    <n v="2284.65"/>
    <n v="2284.65"/>
    <n v="2284.65"/>
    <n v="2307.5"/>
    <n v="2284.65"/>
    <n v="2307.5"/>
    <n v="1560.22"/>
    <n v="1419.8"/>
    <n v="1263.6199999999999"/>
    <n v="1124.6199999999999"/>
    <n v="1057.1400000000001"/>
    <n v="1110"/>
    <n v="2292.2666666666669"/>
    <n v="13753.6"/>
    <n v="7535.4"/>
    <n v="6218.2000000000007"/>
    <n v="7831.5412199999992"/>
  </r>
  <r>
    <x v="687"/>
    <x v="2"/>
    <x v="3"/>
    <x v="0"/>
    <x v="0"/>
    <x v="9"/>
    <x v="1"/>
    <n v="1"/>
    <n v="3"/>
    <n v="3672.77"/>
    <n v="4370.6000000000004"/>
    <n v="3121.85"/>
    <n v="3709.5"/>
    <n v="3085.13"/>
    <n v="3856.41"/>
    <n v="2436.29"/>
    <n v="2509.38"/>
    <n v="2810.51"/>
    <n v="3007.25"/>
    <n v="3518.48"/>
    <n v="4151.8100000000004"/>
    <n v="3636.0433333333335"/>
    <n v="21816.260000000002"/>
    <n v="18433.72"/>
    <n v="3382.5400000000009"/>
    <n v="19158.165196000002"/>
  </r>
  <r>
    <x v="688"/>
    <x v="2"/>
    <x v="3"/>
    <x v="0"/>
    <x v="0"/>
    <x v="6"/>
    <x v="1"/>
    <n v="1"/>
    <n v="3"/>
    <n v="2098.1"/>
    <n v="2014.18"/>
    <n v="2035.16"/>
    <n v="2035.16"/>
    <n v="1699.46"/>
    <n v="2223.9899999999998"/>
    <n v="1706.68"/>
    <n v="1553.08"/>
    <n v="1677.33"/>
    <n v="1610.24"/>
    <n v="1883.98"/>
    <n v="1940.5"/>
    <n v="2017.675"/>
    <n v="12106.05"/>
    <n v="10371.81"/>
    <n v="1734.2399999999998"/>
    <n v="10779.422133"/>
  </r>
  <r>
    <x v="689"/>
    <x v="0"/>
    <x v="2"/>
    <x v="1"/>
    <x v="0"/>
    <x v="3"/>
    <x v="2"/>
    <n v="1"/>
    <n v="2"/>
    <n v="3686.5750000000003"/>
    <n v="3686.58"/>
    <n v="3723.44"/>
    <n v="3723.44"/>
    <n v="3723.44"/>
    <n v="3686.58"/>
    <n v="2849.25"/>
    <n v="2877.74"/>
    <n v="2791.41"/>
    <n v="3014.72"/>
    <n v="3316.19"/>
    <n v="3846.78"/>
    <n v="3705.0091666666667"/>
    <n v="22230.055"/>
    <n v="18696.09"/>
    <n v="3533.9650000000001"/>
    <n v="19430.846336999999"/>
  </r>
  <r>
    <x v="690"/>
    <x v="3"/>
    <x v="2"/>
    <x v="0"/>
    <x v="1"/>
    <x v="0"/>
    <x v="1"/>
    <n v="1"/>
    <n v="3"/>
    <n v="4187.25"/>
    <n v="4438.49"/>
    <n v="3601.04"/>
    <n v="3349.8"/>
    <n v="4145.38"/>
    <n v="4815.34"/>
    <n v="2656.7"/>
    <n v="2603.5700000000002"/>
    <n v="3072.21"/>
    <n v="2703.54"/>
    <n v="2460.2199999999998"/>
    <n v="2164.9899999999998"/>
    <n v="4089.5499999999997"/>
    <n v="24537.3"/>
    <n v="15661.23"/>
    <n v="8876.07"/>
    <n v="16276.716338999999"/>
  </r>
  <r>
    <x v="691"/>
    <x v="0"/>
    <x v="1"/>
    <x v="0"/>
    <x v="1"/>
    <x v="4"/>
    <x v="2"/>
    <n v="1"/>
    <n v="2"/>
    <n v="1982.85"/>
    <n v="2002.68"/>
    <n v="1982.85"/>
    <n v="1982.85"/>
    <n v="1982.85"/>
    <n v="1982.85"/>
    <n v="1570.85"/>
    <n v="1413.77"/>
    <n v="1555.15"/>
    <n v="1757.32"/>
    <n v="1669.45"/>
    <n v="1886.48"/>
    <n v="1986.155"/>
    <n v="11916.93"/>
    <n v="9853.02"/>
    <n v="2063.91"/>
    <n v="10240.243686"/>
  </r>
  <r>
    <x v="692"/>
    <x v="2"/>
    <x v="3"/>
    <x v="0"/>
    <x v="0"/>
    <x v="7"/>
    <x v="1"/>
    <n v="1"/>
    <n v="3"/>
    <n v="2722.76"/>
    <n v="2477.71"/>
    <n v="2368.8000000000002"/>
    <n v="3103.95"/>
    <n v="2396.0300000000002"/>
    <n v="2913.35"/>
    <n v="1683.31"/>
    <n v="1262.48"/>
    <n v="1300.3499999999999"/>
    <n v="1391.37"/>
    <n v="1600.08"/>
    <n v="1664.08"/>
    <n v="2663.7666666666669"/>
    <n v="15982.600000000002"/>
    <n v="8901.6699999999983"/>
    <n v="7080.9300000000039"/>
    <n v="9251.5056309999982"/>
  </r>
  <r>
    <x v="693"/>
    <x v="2"/>
    <x v="3"/>
    <x v="0"/>
    <x v="0"/>
    <x v="10"/>
    <x v="1"/>
    <n v="1"/>
    <n v="3"/>
    <n v="1528.61"/>
    <n v="1712.04"/>
    <n v="1329.89"/>
    <n v="1436.89"/>
    <n v="1757.9"/>
    <n v="1345.18"/>
    <n v="1338.94"/>
    <n v="1084.54"/>
    <n v="943.55"/>
    <n v="1075.6500000000001"/>
    <n v="1064.8900000000001"/>
    <n v="947.75"/>
    <n v="1518.4183333333333"/>
    <n v="9110.51"/>
    <n v="6455.3200000000006"/>
    <n v="2655.1899999999996"/>
    <n v="6709.0140760000004"/>
  </r>
  <r>
    <x v="694"/>
    <x v="0"/>
    <x v="0"/>
    <x v="1"/>
    <x v="0"/>
    <x v="6"/>
    <x v="2"/>
    <n v="1"/>
    <n v="2"/>
    <n v="1993.4"/>
    <n v="2013.33"/>
    <n v="2013.33"/>
    <n v="2013.33"/>
    <n v="2013.33"/>
    <n v="1993.4"/>
    <n v="1498.28"/>
    <n v="1483.3"/>
    <n v="1453.63"/>
    <n v="1569.92"/>
    <n v="1601.32"/>
    <n v="1873.54"/>
    <n v="2006.6866666666665"/>
    <n v="12040.119999999999"/>
    <n v="9479.99"/>
    <n v="2560.1299999999992"/>
    <n v="9852.5536069999998"/>
  </r>
  <r>
    <x v="695"/>
    <x v="0"/>
    <x v="2"/>
    <x v="0"/>
    <x v="1"/>
    <x v="3"/>
    <x v="0"/>
    <n v="1"/>
    <n v="4"/>
    <n v="5924.95"/>
    <n v="6458.2"/>
    <n v="5273.21"/>
    <n v="5391.7"/>
    <n v="5450.95"/>
    <n v="6102.7"/>
    <n v="2820.63"/>
    <n v="2877.04"/>
    <n v="2848.27"/>
    <n v="2791.3"/>
    <n v="3210"/>
    <n v="3563.1"/>
    <n v="5766.9516666666668"/>
    <n v="34601.71"/>
    <n v="18110.34"/>
    <n v="16491.37"/>
    <n v="18822.076362"/>
  </r>
  <r>
    <x v="696"/>
    <x v="2"/>
    <x v="3"/>
    <x v="0"/>
    <x v="1"/>
    <x v="1"/>
    <x v="1"/>
    <n v="1"/>
    <n v="3"/>
    <n v="2369.5099999999998"/>
    <n v="2748.63"/>
    <n v="2796.02"/>
    <n v="2511.6799999999998"/>
    <n v="2298.42"/>
    <n v="2535.38"/>
    <n v="2778.7"/>
    <n v="2667.55"/>
    <n v="2827.6"/>
    <n v="2601.39"/>
    <n v="2991.6"/>
    <n v="3380.51"/>
    <n v="2543.2733333333331"/>
    <n v="15259.64"/>
    <n v="17247.349999999999"/>
    <n v="-1987.7099999999991"/>
    <n v="17925.170854999997"/>
  </r>
  <r>
    <x v="697"/>
    <x v="0"/>
    <x v="1"/>
    <x v="0"/>
    <x v="0"/>
    <x v="0"/>
    <x v="1"/>
    <n v="1"/>
    <n v="3"/>
    <n v="1507.3"/>
    <n v="1522.37"/>
    <n v="1522.37"/>
    <n v="1522.37"/>
    <n v="1522.37"/>
    <n v="1507.3"/>
    <n v="1161.82"/>
    <n v="1208.29"/>
    <n v="1123.71"/>
    <n v="1202.3699999999999"/>
    <n v="1322.61"/>
    <n v="1521"/>
    <n v="1517.3466666666666"/>
    <n v="9104.08"/>
    <n v="7539.7999999999993"/>
    <n v="1564.2800000000007"/>
    <n v="7836.1141399999997"/>
  </r>
  <r>
    <x v="698"/>
    <x v="2"/>
    <x v="2"/>
    <x v="1"/>
    <x v="1"/>
    <x v="6"/>
    <x v="2"/>
    <n v="1"/>
    <n v="2"/>
    <n v="0"/>
    <n v="0"/>
    <n v="0"/>
    <n v="0"/>
    <n v="0"/>
    <n v="0"/>
    <n v="733.48"/>
    <n v="806.83"/>
    <n v="734.22"/>
    <n v="668.14"/>
    <n v="574.6"/>
    <n v="649.29999999999995"/>
    <n v="0"/>
    <n v="0"/>
    <n v="4166.57"/>
    <n v="-4166.57"/>
    <n v="4330.3162009999996"/>
  </r>
  <r>
    <x v="699"/>
    <x v="2"/>
    <x v="3"/>
    <x v="1"/>
    <x v="1"/>
    <x v="1"/>
    <x v="1"/>
    <n v="1"/>
    <n v="3"/>
    <n v="1647.55"/>
    <n v="1318.04"/>
    <n v="1861.73"/>
    <n v="2059.44"/>
    <n v="1664.03"/>
    <n v="2042.96"/>
    <n v="1813.91"/>
    <n v="1360.43"/>
    <n v="1197.18"/>
    <n v="1089.43"/>
    <n v="947.8"/>
    <n v="919.37"/>
    <n v="1765.625"/>
    <n v="10593.75"/>
    <n v="7328.1200000000008"/>
    <n v="3265.6299999999992"/>
    <n v="7616.1151160000009"/>
  </r>
  <r>
    <x v="700"/>
    <x v="2"/>
    <x v="3"/>
    <x v="0"/>
    <x v="0"/>
    <x v="8"/>
    <x v="2"/>
    <n v="1"/>
    <n v="2"/>
    <n v="3015.56"/>
    <n v="2261.67"/>
    <n v="3709.14"/>
    <n v="3106.03"/>
    <n v="3467.89"/>
    <n v="3467.89"/>
    <n v="2156.3000000000002"/>
    <n v="1746.6"/>
    <n v="1851.4"/>
    <n v="1906.94"/>
    <n v="2192.98"/>
    <n v="1995.61"/>
    <n v="3171.3633333333332"/>
    <n v="19028.18"/>
    <n v="11849.83"/>
    <n v="7178.35"/>
    <n v="12315.528318999999"/>
  </r>
  <r>
    <x v="701"/>
    <x v="0"/>
    <x v="2"/>
    <x v="0"/>
    <x v="0"/>
    <x v="6"/>
    <x v="2"/>
    <n v="1"/>
    <n v="2"/>
    <n v="3357.7999999999997"/>
    <n v="3391.38"/>
    <n v="3357.8"/>
    <n v="3357.8"/>
    <n v="3357.8"/>
    <n v="3391.38"/>
    <n v="2615.7399999999998"/>
    <n v="2563.4299999999998"/>
    <n v="2255.8200000000002"/>
    <n v="2571.63"/>
    <n v="2623.06"/>
    <n v="2754.21"/>
    <n v="3368.9933333333333"/>
    <n v="20213.96"/>
    <n v="15383.89"/>
    <n v="4830.07"/>
    <n v="15988.476876999999"/>
  </r>
  <r>
    <x v="702"/>
    <x v="3"/>
    <x v="0"/>
    <x v="1"/>
    <x v="0"/>
    <x v="1"/>
    <x v="2"/>
    <n v="2"/>
    <n v="3"/>
    <n v="1583.8999999999999"/>
    <n v="1948.2"/>
    <n v="1948.2"/>
    <n v="1457.19"/>
    <n v="1568.06"/>
    <n v="1694.77"/>
    <n v="1600.66"/>
    <n v="1328.55"/>
    <n v="1208.98"/>
    <n v="1402.42"/>
    <n v="1276.2"/>
    <n v="1237.9100000000001"/>
    <n v="1700.0533333333333"/>
    <n v="10200.32"/>
    <n v="8054.72"/>
    <n v="2145.5999999999995"/>
    <n v="8371.270496000001"/>
  </r>
  <r>
    <x v="703"/>
    <x v="0"/>
    <x v="2"/>
    <x v="1"/>
    <x v="0"/>
    <x v="2"/>
    <x v="1"/>
    <n v="3"/>
    <n v="5"/>
    <n v="1290.3999999999999"/>
    <n v="1303.3"/>
    <n v="1303.3"/>
    <n v="1290.4000000000001"/>
    <n v="1303.3"/>
    <n v="1290.4000000000001"/>
    <n v="3309.68"/>
    <n v="2713.94"/>
    <n v="2741.08"/>
    <n v="2466.9699999999998"/>
    <n v="2466.9699999999998"/>
    <n v="2787.68"/>
    <n v="1296.8500000000001"/>
    <n v="7781.1"/>
    <n v="16486.32"/>
    <n v="-8705.2199999999993"/>
    <n v="17134.232376"/>
  </r>
  <r>
    <x v="704"/>
    <x v="0"/>
    <x v="1"/>
    <x v="0"/>
    <x v="0"/>
    <x v="6"/>
    <x v="1"/>
    <n v="3"/>
    <n v="5"/>
    <n v="5924.95"/>
    <n v="6517.45"/>
    <n v="6754.44"/>
    <n v="7228.44"/>
    <n v="5154.71"/>
    <n v="6872.94"/>
    <n v="5875"/>
    <n v="4523.75"/>
    <n v="5157.08"/>
    <n v="5260.22"/>
    <n v="5365.42"/>
    <n v="6331.2"/>
    <n v="6408.8216666666667"/>
    <n v="38452.93"/>
    <n v="32512.670000000002"/>
    <n v="5940.2599999999984"/>
    <n v="33790.417931000004"/>
  </r>
  <r>
    <x v="705"/>
    <x v="0"/>
    <x v="1"/>
    <x v="1"/>
    <x v="1"/>
    <x v="6"/>
    <x v="2"/>
    <n v="1"/>
    <n v="2"/>
    <n v="2447.8000000000002"/>
    <n v="2447.8000000000002"/>
    <n v="2472.2800000000002"/>
    <n v="2447.8000000000002"/>
    <n v="2472.2800000000002"/>
    <n v="2447.8000000000002"/>
    <n v="1529.22"/>
    <n v="1422.17"/>
    <n v="1407.95"/>
    <n v="1689.54"/>
    <n v="1588.17"/>
    <n v="1397.59"/>
    <n v="2455.9600000000005"/>
    <n v="14735.760000000002"/>
    <n v="9034.64"/>
    <n v="5701.1200000000026"/>
    <n v="9389.701352"/>
  </r>
  <r>
    <x v="706"/>
    <x v="2"/>
    <x v="3"/>
    <x v="1"/>
    <x v="1"/>
    <x v="6"/>
    <x v="2"/>
    <n v="1"/>
    <n v="2"/>
    <n v="787.41"/>
    <n v="874.03"/>
    <n v="929.14"/>
    <n v="763.79"/>
    <n v="905.52"/>
    <n v="771.66"/>
    <n v="990.48"/>
    <n v="960.77"/>
    <n v="951.16"/>
    <n v="884.58"/>
    <n v="1061.5"/>
    <n v="912.89"/>
    <n v="838.59166666666658"/>
    <n v="5031.5499999999993"/>
    <n v="5761.38"/>
    <n v="-729.83000000000084"/>
    <n v="5987.8022339999998"/>
  </r>
  <r>
    <x v="707"/>
    <x v="0"/>
    <x v="2"/>
    <x v="0"/>
    <x v="1"/>
    <x v="6"/>
    <x v="0"/>
    <n v="2"/>
    <n v="5"/>
    <n v="3972.5"/>
    <n v="4012.23"/>
    <n v="4012.23"/>
    <n v="4012.23"/>
    <n v="4012.23"/>
    <n v="3972.5"/>
    <n v="4799.8100000000004"/>
    <n v="4799.8100000000004"/>
    <n v="5615.78"/>
    <n v="4885.7299999999996"/>
    <n v="5325.45"/>
    <n v="6284.03"/>
    <n v="3998.9866666666662"/>
    <n v="23993.919999999998"/>
    <n v="31710.61"/>
    <n v="-7716.6900000000023"/>
    <n v="32956.836972999998"/>
  </r>
  <r>
    <x v="708"/>
    <x v="0"/>
    <x v="1"/>
    <x v="0"/>
    <x v="0"/>
    <x v="1"/>
    <x v="1"/>
    <n v="2"/>
    <n v="4"/>
    <n v="3910.2999999999997"/>
    <n v="3949.4"/>
    <n v="3949.4"/>
    <n v="3910.3"/>
    <n v="3910.3"/>
    <n v="3949.4"/>
    <n v="2522.3200000000002"/>
    <n v="1942.19"/>
    <n v="1709.13"/>
    <n v="1452.76"/>
    <n v="1452.76"/>
    <n v="1743.31"/>
    <n v="3929.8500000000004"/>
    <n v="23579.100000000002"/>
    <n v="10822.47"/>
    <n v="12756.630000000003"/>
    <n v="11247.793071"/>
  </r>
  <r>
    <x v="709"/>
    <x v="3"/>
    <x v="1"/>
    <x v="1"/>
    <x v="1"/>
    <x v="4"/>
    <x v="1"/>
    <n v="2"/>
    <n v="4"/>
    <n v="950"/>
    <n v="788.5"/>
    <n v="845.5"/>
    <n v="779"/>
    <n v="1016.5"/>
    <n v="722"/>
    <n v="2743.43"/>
    <n v="2716"/>
    <n v="2417.2399999999998"/>
    <n v="2755.65"/>
    <n v="3306.78"/>
    <n v="3240.64"/>
    <n v="850.25"/>
    <n v="5101.5"/>
    <n v="17179.740000000002"/>
    <n v="-12078.240000000002"/>
    <n v="17854.903782000001"/>
  </r>
  <r>
    <x v="710"/>
    <x v="3"/>
    <x v="2"/>
    <x v="0"/>
    <x v="1"/>
    <x v="1"/>
    <x v="2"/>
    <n v="3"/>
    <n v="4"/>
    <n v="3878.8"/>
    <n v="3335.77"/>
    <n v="2986.68"/>
    <n v="3219.4"/>
    <n v="3568.5"/>
    <n v="3568.5"/>
    <n v="5162.01"/>
    <n v="4181.2299999999996"/>
    <n v="4097.6099999999997"/>
    <n v="4917.13"/>
    <n v="4917.13"/>
    <n v="4523.76"/>
    <n v="3426.2750000000001"/>
    <n v="20557.650000000001"/>
    <n v="27798.870000000003"/>
    <n v="-7241.2200000000012"/>
    <n v="28891.365591000002"/>
  </r>
  <r>
    <x v="711"/>
    <x v="0"/>
    <x v="0"/>
    <x v="0"/>
    <x v="1"/>
    <x v="1"/>
    <x v="1"/>
    <n v="1"/>
    <n v="3"/>
    <n v="4443.5"/>
    <n v="5021.16"/>
    <n v="3465.93"/>
    <n v="3599.24"/>
    <n v="4798.9799999999996"/>
    <n v="3688.11"/>
    <n v="1629.63"/>
    <n v="1271.1099999999999"/>
    <n v="1360.09"/>
    <n v="1292.0899999999999"/>
    <n v="1511.75"/>
    <n v="1541.99"/>
    <n v="4169.4866666666667"/>
    <n v="25016.920000000002"/>
    <n v="8606.66"/>
    <n v="16410.260000000002"/>
    <n v="8944.9017380000005"/>
  </r>
  <r>
    <x v="712"/>
    <x v="2"/>
    <x v="3"/>
    <x v="1"/>
    <x v="1"/>
    <x v="0"/>
    <x v="2"/>
    <n v="1"/>
    <n v="2"/>
    <n v="960.37249999999995"/>
    <n v="1094.82"/>
    <n v="921.96"/>
    <n v="1008.39"/>
    <n v="768.3"/>
    <n v="720.28"/>
    <n v="630.15"/>
    <n v="516.72"/>
    <n v="506.39"/>
    <n v="511.45"/>
    <n v="593.28"/>
    <n v="706"/>
    <n v="912.35374999999988"/>
    <n v="5474.1224999999995"/>
    <n v="3463.99"/>
    <n v="2010.1324999999997"/>
    <n v="3600.1248069999997"/>
  </r>
  <r>
    <x v="713"/>
    <x v="2"/>
    <x v="3"/>
    <x v="0"/>
    <x v="1"/>
    <x v="7"/>
    <x v="2"/>
    <n v="1"/>
    <n v="2"/>
    <n v="1154.06"/>
    <n v="923.25"/>
    <n v="1073.28"/>
    <n v="980.95"/>
    <n v="900.17"/>
    <n v="1015.57"/>
    <n v="1717.89"/>
    <n v="1700.71"/>
    <n v="1462.61"/>
    <n v="1667.38"/>
    <n v="2000.86"/>
    <n v="1880.81"/>
    <n v="1007.88"/>
    <n v="6047.28"/>
    <n v="10430.26"/>
    <n v="-4382.9800000000005"/>
    <n v="10840.169218000001"/>
  </r>
  <r>
    <x v="714"/>
    <x v="0"/>
    <x v="0"/>
    <x v="1"/>
    <x v="0"/>
    <x v="10"/>
    <x v="2"/>
    <n v="1"/>
    <n v="2"/>
    <n v="2408.3000000000002"/>
    <n v="2432.38"/>
    <n v="2432.38"/>
    <n v="2408.3000000000002"/>
    <n v="2408.3000000000002"/>
    <n v="2432.38"/>
    <n v="1520.99"/>
    <n v="1551.41"/>
    <n v="1753.09"/>
    <n v="1823.21"/>
    <n v="1750.28"/>
    <n v="1487.74"/>
    <n v="2420.34"/>
    <n v="14522.04"/>
    <n v="9886.7199999999993"/>
    <n v="4635.3200000000015"/>
    <n v="10275.268096"/>
  </r>
  <r>
    <x v="715"/>
    <x v="0"/>
    <x v="1"/>
    <x v="0"/>
    <x v="1"/>
    <x v="9"/>
    <x v="2"/>
    <n v="1"/>
    <n v="2"/>
    <n v="1802.1717948717949"/>
    <n v="1820.19"/>
    <n v="1820.19"/>
    <n v="1802.17"/>
    <n v="1802.17"/>
    <n v="1802.17"/>
    <n v="1009.69"/>
    <n v="797.66"/>
    <n v="733.85"/>
    <n v="799.9"/>
    <n v="943.88"/>
    <n v="962.76"/>
    <n v="1808.1769658119658"/>
    <n v="10849.061794871795"/>
    <n v="5247.74"/>
    <n v="5601.3217948717956"/>
    <n v="5453.9761819999994"/>
  </r>
  <r>
    <x v="716"/>
    <x v="0"/>
    <x v="2"/>
    <x v="1"/>
    <x v="1"/>
    <x v="1"/>
    <x v="2"/>
    <n v="1"/>
    <n v="2"/>
    <n v="3950.1"/>
    <n v="3989.6"/>
    <n v="3950.1"/>
    <n v="3989.6"/>
    <n v="3989.6"/>
    <n v="3950.1"/>
    <n v="3337.93"/>
    <n v="3271.17"/>
    <n v="3532.86"/>
    <n v="4098.12"/>
    <n v="3852.23"/>
    <n v="3659.62"/>
    <n v="3969.85"/>
    <n v="23819.1"/>
    <n v="21751.93"/>
    <n v="2067.1699999999983"/>
    <n v="22606.780848999999"/>
  </r>
  <r>
    <x v="717"/>
    <x v="2"/>
    <x v="3"/>
    <x v="0"/>
    <x v="0"/>
    <x v="2"/>
    <x v="1"/>
    <n v="1"/>
    <n v="3"/>
    <n v="3146.85"/>
    <n v="2423.0700000000002"/>
    <n v="2863.63"/>
    <n v="3461.54"/>
    <n v="3083.91"/>
    <n v="2611.89"/>
    <n v="2072.9299999999998"/>
    <n v="2052.1999999999998"/>
    <n v="2113.77"/>
    <n v="2092.63"/>
    <n v="2239.11"/>
    <n v="2149.5500000000002"/>
    <n v="2931.8150000000001"/>
    <n v="17590.89"/>
    <n v="12720.189999999999"/>
    <n v="4870.7000000000007"/>
    <n v="13220.093466999999"/>
  </r>
  <r>
    <x v="718"/>
    <x v="0"/>
    <x v="2"/>
    <x v="0"/>
    <x v="0"/>
    <x v="6"/>
    <x v="1"/>
    <n v="3"/>
    <n v="5"/>
    <n v="5924.95"/>
    <n v="5569.45"/>
    <n v="6043.45"/>
    <n v="6339.7"/>
    <n v="6991.44"/>
    <n v="6754.44"/>
    <n v="3220.12"/>
    <n v="3316.72"/>
    <n v="3084.55"/>
    <n v="3516.39"/>
    <n v="3657.05"/>
    <n v="3291.35"/>
    <n v="6270.5716666666667"/>
    <n v="37623.43"/>
    <n v="20086.179999999997"/>
    <n v="17537.250000000004"/>
    <n v="20875.566873999996"/>
  </r>
  <r>
    <x v="719"/>
    <x v="2"/>
    <x v="3"/>
    <x v="1"/>
    <x v="1"/>
    <x v="4"/>
    <x v="2"/>
    <n v="3"/>
    <n v="4"/>
    <n v="1406.2"/>
    <n v="1195.27"/>
    <n v="1237.46"/>
    <n v="1448.39"/>
    <n v="1560.88"/>
    <n v="1532.76"/>
    <n v="1176.45"/>
    <n v="1258.8"/>
    <n v="1372.09"/>
    <n v="1550.46"/>
    <n v="1596.97"/>
    <n v="1676.82"/>
    <n v="1396.8266666666668"/>
    <n v="8380.9600000000009"/>
    <n v="8631.59"/>
    <n v="-250.6299999999992"/>
    <n v="8970.8114870000009"/>
  </r>
  <r>
    <x v="720"/>
    <x v="3"/>
    <x v="2"/>
    <x v="0"/>
    <x v="1"/>
    <x v="6"/>
    <x v="1"/>
    <n v="1"/>
    <n v="3"/>
    <n v="3525.5"/>
    <n v="3313.97"/>
    <n v="4019.07"/>
    <n v="4054.33"/>
    <n v="3349.23"/>
    <n v="4336.37"/>
    <n v="1581"/>
    <n v="1501.95"/>
    <n v="1697.2"/>
    <n v="1561.42"/>
    <n v="1530.19"/>
    <n v="1667.91"/>
    <n v="3766.4116666666664"/>
    <n v="22598.469999999998"/>
    <n v="9539.67"/>
    <n v="13058.799999999997"/>
    <n v="9914.5790309999993"/>
  </r>
  <r>
    <x v="721"/>
    <x v="3"/>
    <x v="0"/>
    <x v="1"/>
    <x v="0"/>
    <x v="1"/>
    <x v="2"/>
    <n v="1"/>
    <n v="2"/>
    <n v="501.9"/>
    <n v="436.65"/>
    <n v="501.9"/>
    <n v="436.65"/>
    <n v="612.32000000000005"/>
    <n v="542.04999999999995"/>
    <n v="1703.24"/>
    <n v="1805.43"/>
    <n v="1570.72"/>
    <n v="1429.36"/>
    <n v="1214.96"/>
    <n v="1129.9100000000001"/>
    <n v="505.24500000000006"/>
    <n v="3031.4700000000003"/>
    <n v="8853.6200000000008"/>
    <n v="-5822.1500000000005"/>
    <n v="9201.567266"/>
  </r>
  <r>
    <x v="722"/>
    <x v="0"/>
    <x v="0"/>
    <x v="1"/>
    <x v="0"/>
    <x v="6"/>
    <x v="1"/>
    <n v="3"/>
    <n v="5"/>
    <n v="3959.9"/>
    <n v="3999.5"/>
    <n v="3999.5"/>
    <n v="3959.9"/>
    <n v="3959.9"/>
    <n v="3959.9"/>
    <n v="3243.99"/>
    <n v="2757.39"/>
    <n v="2977.98"/>
    <n v="2977.98"/>
    <n v="3424.68"/>
    <n v="3116.46"/>
    <n v="3973.1000000000004"/>
    <n v="23838.600000000002"/>
    <n v="18498.48"/>
    <n v="5340.1200000000026"/>
    <n v="19225.470264"/>
  </r>
  <r>
    <x v="723"/>
    <x v="0"/>
    <x v="2"/>
    <x v="0"/>
    <x v="0"/>
    <x v="9"/>
    <x v="1"/>
    <n v="1"/>
    <n v="3"/>
    <n v="5327.2625000000007"/>
    <n v="5167.4399999999996"/>
    <n v="5433.81"/>
    <n v="5114.17"/>
    <n v="4474.8999999999996"/>
    <n v="4847.8100000000004"/>
    <n v="2773.5"/>
    <n v="2745.77"/>
    <n v="2635.94"/>
    <n v="2846.82"/>
    <n v="2505.1999999999998"/>
    <n v="2379.94"/>
    <n v="5060.8987500000012"/>
    <n v="30365.392500000005"/>
    <n v="15887.17"/>
    <n v="14478.222500000005"/>
    <n v="16511.535780999999"/>
  </r>
  <r>
    <x v="724"/>
    <x v="2"/>
    <x v="3"/>
    <x v="0"/>
    <x v="1"/>
    <x v="6"/>
    <x v="2"/>
    <n v="1"/>
    <n v="2"/>
    <n v="4430.91"/>
    <n v="4741.07"/>
    <n v="4209.3599999999997"/>
    <n v="4209.3599999999997"/>
    <n v="3721.96"/>
    <n v="4386.6000000000004"/>
    <n v="873.05"/>
    <n v="916.7"/>
    <n v="907.53"/>
    <n v="807.7"/>
    <n v="775.39"/>
    <n v="713.36"/>
    <n v="4283.21"/>
    <n v="25699.260000000002"/>
    <n v="4993.7299999999996"/>
    <n v="20705.530000000002"/>
    <n v="5189.9835889999995"/>
  </r>
  <r>
    <x v="725"/>
    <x v="0"/>
    <x v="0"/>
    <x v="0"/>
    <x v="0"/>
    <x v="10"/>
    <x v="0"/>
    <n v="1"/>
    <n v="4"/>
    <n v="3967.5749999999998"/>
    <n v="4007.25"/>
    <n v="4007.25"/>
    <n v="4007.25"/>
    <n v="4007.25"/>
    <n v="4007.25"/>
    <n v="3152.73"/>
    <n v="3058.15"/>
    <n v="2660.59"/>
    <n v="2580.77"/>
    <n v="2348.5"/>
    <n v="2489.41"/>
    <n v="4000.6375000000003"/>
    <n v="24003.825000000001"/>
    <n v="16290.150000000001"/>
    <n v="7713.6749999999993"/>
    <n v="16930.352895"/>
  </r>
  <r>
    <x v="726"/>
    <x v="0"/>
    <x v="2"/>
    <x v="0"/>
    <x v="1"/>
    <x v="3"/>
    <x v="1"/>
    <n v="3"/>
    <n v="5"/>
    <n v="5924.95"/>
    <n v="7287.69"/>
    <n v="5332.46"/>
    <n v="6339.7"/>
    <n v="5154.71"/>
    <n v="4917.71"/>
    <n v="4358.79"/>
    <n v="4489.55"/>
    <n v="4983.3999999999996"/>
    <n v="5830.58"/>
    <n v="5422.44"/>
    <n v="4717.5200000000004"/>
    <n v="5826.2033333333338"/>
    <n v="34957.22"/>
    <n v="29802.28"/>
    <n v="5154.9400000000023"/>
    <n v="30973.509603999999"/>
  </r>
  <r>
    <x v="727"/>
    <x v="1"/>
    <x v="4"/>
    <x v="0"/>
    <x v="0"/>
    <x v="5"/>
    <x v="2"/>
    <n v="1"/>
    <n v="2"/>
    <n v="115.35"/>
    <n v="103.82"/>
    <n v="134.96"/>
    <n v="144.19"/>
    <n v="138.41999999999999"/>
    <n v="121.12"/>
    <n v="673.96"/>
    <n v="741.36"/>
    <n v="778.43"/>
    <n v="825.14"/>
    <n v="816.89"/>
    <n v="882.24"/>
    <n v="126.31"/>
    <n v="757.86"/>
    <n v="4718.0199999999995"/>
    <n v="-3960.1599999999994"/>
    <n v="4903.4381859999994"/>
  </r>
  <r>
    <x v="728"/>
    <x v="0"/>
    <x v="2"/>
    <x v="0"/>
    <x v="0"/>
    <x v="3"/>
    <x v="1"/>
    <n v="3"/>
    <n v="5"/>
    <n v="4560.8"/>
    <n v="3603.03"/>
    <n v="5199.3100000000004"/>
    <n v="3420.6"/>
    <n v="5518.57"/>
    <n v="4834.45"/>
    <n v="5875"/>
    <n v="5698.75"/>
    <n v="5185.8599999999997"/>
    <n v="6015.6"/>
    <n v="7098.41"/>
    <n v="8163.17"/>
    <n v="4522.7933333333331"/>
    <n v="27136.76"/>
    <n v="38036.79"/>
    <n v="-10900.030000000002"/>
    <n v="39531.635846999998"/>
  </r>
  <r>
    <x v="729"/>
    <x v="0"/>
    <x v="2"/>
    <x v="0"/>
    <x v="0"/>
    <x v="5"/>
    <x v="1"/>
    <n v="3"/>
    <n v="5"/>
    <n v="5924.95"/>
    <n v="5273.21"/>
    <n v="4976.96"/>
    <n v="6161.95"/>
    <n v="4917.71"/>
    <n v="6102.7"/>
    <n v="3560.14"/>
    <n v="2705.71"/>
    <n v="2435.14"/>
    <n v="2337.73"/>
    <n v="2057.1999999999998"/>
    <n v="1830.91"/>
    <n v="5559.579999999999"/>
    <n v="33357.479999999996"/>
    <n v="14926.829999999998"/>
    <n v="18430.649999999998"/>
    <n v="15513.454418999998"/>
  </r>
  <r>
    <x v="730"/>
    <x v="0"/>
    <x v="0"/>
    <x v="0"/>
    <x v="0"/>
    <x v="9"/>
    <x v="1"/>
    <n v="3"/>
    <n v="5"/>
    <n v="5162.1500000000005"/>
    <n v="4697.5600000000004"/>
    <n v="5936.47"/>
    <n v="4181.34"/>
    <n v="6142.96"/>
    <n v="5058.91"/>
    <n v="3604.66"/>
    <n v="3460.47"/>
    <n v="2976"/>
    <n v="2678.4"/>
    <n v="3133.73"/>
    <n v="2977.04"/>
    <n v="5196.5649999999996"/>
    <n v="31179.39"/>
    <n v="18830.3"/>
    <n v="12349.09"/>
    <n v="19570.33079"/>
  </r>
  <r>
    <x v="731"/>
    <x v="3"/>
    <x v="2"/>
    <x v="0"/>
    <x v="1"/>
    <x v="3"/>
    <x v="2"/>
    <n v="1"/>
    <n v="2"/>
    <n v="3615.7125000000001"/>
    <n v="2928.73"/>
    <n v="3109.51"/>
    <n v="4049.6"/>
    <n v="3145.67"/>
    <n v="3832.66"/>
    <n v="5875"/>
    <n v="5052.5"/>
    <n v="4345.1499999999996"/>
    <n v="4214.8"/>
    <n v="3961.91"/>
    <n v="3644.96"/>
    <n v="3446.9804166666668"/>
    <n v="20681.8825"/>
    <n v="27094.32"/>
    <n v="-6412.4375"/>
    <n v="28159.126776000001"/>
  </r>
  <r>
    <x v="732"/>
    <x v="0"/>
    <x v="0"/>
    <x v="1"/>
    <x v="0"/>
    <x v="3"/>
    <x v="1"/>
    <n v="3"/>
    <n v="5"/>
    <n v="2640.3500000000004"/>
    <n v="2666.75"/>
    <n v="2640.35"/>
    <n v="2640.35"/>
    <n v="2666.75"/>
    <n v="2640.35"/>
    <n v="2020.29"/>
    <n v="2161.71"/>
    <n v="1945.54"/>
    <n v="2120.64"/>
    <n v="2311.5"/>
    <n v="2195.9299999999998"/>
    <n v="2649.15"/>
    <n v="15894.900000000001"/>
    <n v="12755.61"/>
    <n v="3139.2900000000009"/>
    <n v="13256.905473000001"/>
  </r>
  <r>
    <x v="733"/>
    <x v="0"/>
    <x v="1"/>
    <x v="1"/>
    <x v="1"/>
    <x v="9"/>
    <x v="1"/>
    <n v="1"/>
    <n v="3"/>
    <n v="2372.9"/>
    <n v="2372.9"/>
    <n v="2372.9"/>
    <n v="2396.63"/>
    <n v="2396.63"/>
    <n v="2372.9"/>
    <n v="2134.4899999999998"/>
    <n v="1835.66"/>
    <n v="2000.87"/>
    <n v="1740.76"/>
    <n v="2001.87"/>
    <n v="2282.13"/>
    <n v="2380.8100000000004"/>
    <n v="14284.860000000002"/>
    <n v="11995.779999999999"/>
    <n v="2289.0800000000036"/>
    <n v="12467.214153999999"/>
  </r>
  <r>
    <x v="734"/>
    <x v="2"/>
    <x v="2"/>
    <x v="0"/>
    <x v="0"/>
    <x v="0"/>
    <x v="1"/>
    <n v="1"/>
    <n v="3"/>
    <n v="2284.81"/>
    <n v="2650.38"/>
    <n v="1827.85"/>
    <n v="1759.3"/>
    <n v="2787.47"/>
    <n v="2696.08"/>
    <n v="2037.53"/>
    <n v="2200.5300000000002"/>
    <n v="2288.5500000000002"/>
    <n v="2082.58"/>
    <n v="2207.5300000000002"/>
    <n v="2075.08"/>
    <n v="2334.3150000000001"/>
    <n v="14005.89"/>
    <n v="12891.800000000001"/>
    <n v="1114.0899999999983"/>
    <n v="13398.447740000001"/>
  </r>
  <r>
    <x v="735"/>
    <x v="0"/>
    <x v="1"/>
    <x v="0"/>
    <x v="0"/>
    <x v="1"/>
    <x v="1"/>
    <n v="1"/>
    <n v="3"/>
    <n v="3257.25"/>
    <n v="3289.82"/>
    <n v="3289.82"/>
    <n v="3289.82"/>
    <n v="3257.25"/>
    <n v="3289.82"/>
    <n v="1349.77"/>
    <n v="1430.76"/>
    <n v="1631.07"/>
    <n v="1467.96"/>
    <n v="1570.72"/>
    <n v="1413.65"/>
    <n v="3278.9633333333331"/>
    <n v="19673.78"/>
    <n v="8863.93"/>
    <n v="10809.849999999999"/>
    <n v="9212.2824490000003"/>
  </r>
  <r>
    <x v="736"/>
    <x v="0"/>
    <x v="2"/>
    <x v="0"/>
    <x v="0"/>
    <x v="5"/>
    <x v="1"/>
    <n v="1"/>
    <n v="3"/>
    <n v="5924.95"/>
    <n v="5450.95"/>
    <n v="7228.44"/>
    <n v="5391.7"/>
    <n v="4976.96"/>
    <n v="7287.69"/>
    <n v="5875"/>
    <n v="4523.75"/>
    <n v="4207.09"/>
    <n v="3996.74"/>
    <n v="3637.03"/>
    <n v="3891.62"/>
    <n v="6043.4483333333337"/>
    <n v="36260.69"/>
    <n v="26131.23"/>
    <n v="10129.460000000003"/>
    <n v="27158.187339"/>
  </r>
  <r>
    <x v="737"/>
    <x v="0"/>
    <x v="2"/>
    <x v="1"/>
    <x v="1"/>
    <x v="3"/>
    <x v="1"/>
    <n v="1"/>
    <n v="3"/>
    <n v="1361.3999999999999"/>
    <n v="1361.4"/>
    <n v="1375.01"/>
    <n v="1375.01"/>
    <n v="1361.4"/>
    <n v="1375.01"/>
    <n v="3446.83"/>
    <n v="2929.81"/>
    <n v="2636.83"/>
    <n v="2478.62"/>
    <n v="2205.9699999999998"/>
    <n v="1875.07"/>
    <n v="1368.2050000000002"/>
    <n v="8209.2300000000014"/>
    <n v="15573.13"/>
    <n v="-7363.8999999999978"/>
    <n v="16185.154009"/>
  </r>
  <r>
    <x v="738"/>
    <x v="3"/>
    <x v="2"/>
    <x v="0"/>
    <x v="1"/>
    <x v="5"/>
    <x v="2"/>
    <n v="1"/>
    <n v="2"/>
    <n v="3610.75"/>
    <n v="2924.71"/>
    <n v="4405.12"/>
    <n v="3177.46"/>
    <n v="3141.35"/>
    <n v="3935.72"/>
    <n v="1168.03"/>
    <n v="1273.1500000000001"/>
    <n v="1400.47"/>
    <n v="1470.49"/>
    <n v="1588.13"/>
    <n v="1683.42"/>
    <n v="3532.5183333333334"/>
    <n v="21195.11"/>
    <n v="8583.69"/>
    <n v="12611.42"/>
    <n v="8921.0290170000007"/>
  </r>
  <r>
    <x v="739"/>
    <x v="2"/>
    <x v="3"/>
    <x v="1"/>
    <x v="1"/>
    <x v="1"/>
    <x v="2"/>
    <n v="1"/>
    <n v="2"/>
    <n v="1065.96"/>
    <n v="959.36"/>
    <n v="1215.19"/>
    <n v="1236.51"/>
    <n v="927.39"/>
    <n v="1108.5999999999999"/>
    <n v="1335.1"/>
    <n v="1174.8900000000001"/>
    <n v="1257.1300000000001"/>
    <n v="1433.13"/>
    <n v="1304.1500000000001"/>
    <n v="1160.69"/>
    <n v="1085.5016666666668"/>
    <n v="6513.01"/>
    <n v="7665.09"/>
    <n v="-1152.08"/>
    <n v="7966.3280370000002"/>
  </r>
  <r>
    <x v="740"/>
    <x v="3"/>
    <x v="2"/>
    <x v="0"/>
    <x v="1"/>
    <x v="0"/>
    <x v="2"/>
    <n v="1"/>
    <n v="2"/>
    <n v="2042.375"/>
    <n v="2307.88"/>
    <n v="1633.9"/>
    <n v="1878.99"/>
    <n v="1838.14"/>
    <n v="2369.16"/>
    <n v="887.67"/>
    <n v="710.14"/>
    <n v="703.04"/>
    <n v="773.34"/>
    <n v="796.54"/>
    <n v="923.99"/>
    <n v="2011.7408333333333"/>
    <n v="12070.445"/>
    <n v="4794.72"/>
    <n v="7275.7249999999995"/>
    <n v="4983.1524960000006"/>
  </r>
  <r>
    <x v="741"/>
    <x v="0"/>
    <x v="2"/>
    <x v="0"/>
    <x v="1"/>
    <x v="9"/>
    <x v="2"/>
    <n v="1"/>
    <n v="2"/>
    <n v="2408.1"/>
    <n v="2432.1799999999998"/>
    <n v="2432.1799999999998"/>
    <n v="2408.1"/>
    <n v="2408.1"/>
    <n v="2408.1"/>
    <n v="1510.54"/>
    <n v="1374.59"/>
    <n v="1264.6199999999999"/>
    <n v="1340.5"/>
    <n v="1179.6400000000001"/>
    <n v="1332.99"/>
    <n v="2416.1266666666666"/>
    <n v="14496.76"/>
    <n v="8002.88"/>
    <n v="6493.88"/>
    <n v="8317.3931840000005"/>
  </r>
  <r>
    <x v="742"/>
    <x v="0"/>
    <x v="2"/>
    <x v="0"/>
    <x v="0"/>
    <x v="10"/>
    <x v="1"/>
    <n v="2"/>
    <n v="4"/>
    <n v="5767.35"/>
    <n v="4498.53"/>
    <n v="4613.88"/>
    <n v="5305.96"/>
    <n v="6863.15"/>
    <n v="6286.41"/>
    <n v="3368.42"/>
    <n v="3166.31"/>
    <n v="3356.29"/>
    <n v="3725.48"/>
    <n v="4470.58"/>
    <n v="4381.17"/>
    <n v="5555.88"/>
    <n v="33335.279999999999"/>
    <n v="22468.25"/>
    <n v="10867.029999999999"/>
    <n v="23351.252225"/>
  </r>
  <r>
    <x v="743"/>
    <x v="2"/>
    <x v="3"/>
    <x v="1"/>
    <x v="0"/>
    <x v="3"/>
    <x v="1"/>
    <n v="2"/>
    <n v="4"/>
    <n v="3366.9"/>
    <n v="3164.89"/>
    <n v="3939.27"/>
    <n v="3434.24"/>
    <n v="4073.95"/>
    <n v="2861.87"/>
    <n v="5875"/>
    <n v="5816.25"/>
    <n v="4943.8100000000004"/>
    <n v="4251.68"/>
    <n v="3613.93"/>
    <n v="3288.68"/>
    <n v="3473.52"/>
    <n v="20841.12"/>
    <n v="27789.350000000002"/>
    <n v="-6948.2300000000032"/>
    <n v="28881.471455000003"/>
  </r>
  <r>
    <x v="744"/>
    <x v="2"/>
    <x v="3"/>
    <x v="0"/>
    <x v="1"/>
    <x v="6"/>
    <x v="2"/>
    <n v="1"/>
    <n v="2"/>
    <n v="654.61"/>
    <n v="523.69000000000005"/>
    <n v="615.33000000000004"/>
    <n v="733.16"/>
    <n v="759.35"/>
    <n v="536.78"/>
    <n v="393.03"/>
    <n v="381.24"/>
    <n v="327.87"/>
    <n v="285.25"/>
    <n v="325.19"/>
    <n v="367.46"/>
    <n v="637.15333333333331"/>
    <n v="3822.92"/>
    <n v="2080.04"/>
    <n v="1742.88"/>
    <n v="2161.7855719999998"/>
  </r>
  <r>
    <x v="745"/>
    <x v="2"/>
    <x v="0"/>
    <x v="0"/>
    <x v="0"/>
    <x v="6"/>
    <x v="2"/>
    <n v="1"/>
    <n v="2"/>
    <n v="821.5"/>
    <n v="944.73"/>
    <n v="821.5"/>
    <n v="796.86"/>
    <n v="903.65"/>
    <n v="994.02"/>
    <n v="919.49"/>
    <n v="919.49"/>
    <n v="1029.83"/>
    <n v="937.15"/>
    <n v="880.92"/>
    <n v="766.4"/>
    <n v="880.37666666666667"/>
    <n v="5282.26"/>
    <n v="5453.28"/>
    <n v="-171.01999999999953"/>
    <n v="5667.5939039999994"/>
  </r>
  <r>
    <x v="746"/>
    <x v="2"/>
    <x v="1"/>
    <x v="1"/>
    <x v="1"/>
    <x v="0"/>
    <x v="1"/>
    <n v="2"/>
    <n v="4"/>
    <n v="1360.6"/>
    <n v="1523.87"/>
    <n v="1020.45"/>
    <n v="1346.99"/>
    <n v="1687.14"/>
    <n v="1210.93"/>
    <n v="1970.72"/>
    <n v="2010.13"/>
    <n v="2251.35"/>
    <n v="2431.46"/>
    <n v="2382.83"/>
    <n v="2478.14"/>
    <n v="1358.3300000000002"/>
    <n v="8149.9800000000005"/>
    <n v="13524.63"/>
    <n v="-5374.6499999999987"/>
    <n v="14056.147959"/>
  </r>
  <r>
    <x v="747"/>
    <x v="0"/>
    <x v="0"/>
    <x v="1"/>
    <x v="0"/>
    <x v="6"/>
    <x v="1"/>
    <n v="3"/>
    <n v="5"/>
    <n v="2951.8249999999998"/>
    <n v="2981.34"/>
    <n v="2951.83"/>
    <n v="2951.83"/>
    <n v="2951.83"/>
    <n v="2981.34"/>
    <n v="1817.38"/>
    <n v="1762.86"/>
    <n v="1657.09"/>
    <n v="1756.52"/>
    <n v="1932.17"/>
    <n v="1970.81"/>
    <n v="2961.665833333333"/>
    <n v="17769.994999999999"/>
    <n v="10896.83"/>
    <n v="6873.1649999999991"/>
    <n v="11325.075419000001"/>
  </r>
  <r>
    <x v="748"/>
    <x v="0"/>
    <x v="2"/>
    <x v="0"/>
    <x v="1"/>
    <x v="3"/>
    <x v="1"/>
    <n v="1"/>
    <n v="3"/>
    <n v="5924.95"/>
    <n v="4917.71"/>
    <n v="6043.45"/>
    <n v="6576.69"/>
    <n v="6991.44"/>
    <n v="6754.44"/>
    <n v="2955.57"/>
    <n v="2896.46"/>
    <n v="2519.92"/>
    <n v="2872.71"/>
    <n v="2671.62"/>
    <n v="3125.8"/>
    <n v="6201.4466666666667"/>
    <n v="37208.68"/>
    <n v="17042.079999999998"/>
    <n v="20166.600000000002"/>
    <n v="17711.833744"/>
  </r>
  <r>
    <x v="749"/>
    <x v="1"/>
    <x v="4"/>
    <x v="1"/>
    <x v="1"/>
    <x v="6"/>
    <x v="2"/>
    <n v="3"/>
    <n v="4"/>
    <n v="1082.8499999999999"/>
    <n v="1245.28"/>
    <n v="1266.93"/>
    <n v="1017.88"/>
    <n v="931.25"/>
    <n v="1191.1400000000001"/>
    <n v="1037.52"/>
    <n v="788.52"/>
    <n v="914.68"/>
    <n v="1061.03"/>
    <n v="1167.1300000000001"/>
    <n v="1318.86"/>
    <n v="1122.5550000000001"/>
    <n v="6735.3300000000008"/>
    <n v="6287.74"/>
    <n v="447.59000000000106"/>
    <n v="6534.8481819999997"/>
  </r>
  <r>
    <x v="750"/>
    <x v="2"/>
    <x v="3"/>
    <x v="0"/>
    <x v="1"/>
    <x v="2"/>
    <x v="2"/>
    <n v="1"/>
    <n v="2"/>
    <n v="1765.1974999999998"/>
    <n v="1412.16"/>
    <n v="1977.02"/>
    <n v="1835.81"/>
    <n v="1888.76"/>
    <n v="1571.03"/>
    <n v="2577.44"/>
    <n v="2680.54"/>
    <n v="2868.18"/>
    <n v="3040.27"/>
    <n v="3587.52"/>
    <n v="3264.64"/>
    <n v="1741.6629166666669"/>
    <n v="10449.977500000001"/>
    <n v="18018.59"/>
    <n v="-7568.6124999999993"/>
    <n v="18726.720587"/>
  </r>
  <r>
    <x v="751"/>
    <x v="3"/>
    <x v="0"/>
    <x v="0"/>
    <x v="1"/>
    <x v="5"/>
    <x v="1"/>
    <n v="3"/>
    <n v="5"/>
    <n v="1335.75"/>
    <n v="1375.82"/>
    <n v="1509.4"/>
    <n v="1389.18"/>
    <n v="1562.83"/>
    <n v="1309.04"/>
    <n v="2917.47"/>
    <n v="2713.25"/>
    <n v="2577.59"/>
    <n v="2990"/>
    <n v="3259.1"/>
    <n v="3650.19"/>
    <n v="1413.67"/>
    <n v="8482.02"/>
    <n v="18107.599999999999"/>
    <n v="-9625.5799999999981"/>
    <n v="18819.22868"/>
  </r>
  <r>
    <x v="752"/>
    <x v="2"/>
    <x v="3"/>
    <x v="0"/>
    <x v="0"/>
    <x v="6"/>
    <x v="1"/>
    <n v="1"/>
    <n v="3"/>
    <n v="5924.95"/>
    <n v="6635.94"/>
    <n v="5450.95"/>
    <n v="6991.44"/>
    <n v="7228.44"/>
    <n v="5213.96"/>
    <n v="5875"/>
    <n v="6168.75"/>
    <n v="7402.5"/>
    <n v="6810.3"/>
    <n v="6469.79"/>
    <n v="5628.72"/>
    <n v="6240.9466666666667"/>
    <n v="37445.68"/>
    <n v="38355.06"/>
    <n v="-909.37999999999738"/>
    <n v="39862.413858"/>
  </r>
  <r>
    <x v="753"/>
    <x v="2"/>
    <x v="3"/>
    <x v="0"/>
    <x v="0"/>
    <x v="1"/>
    <x v="2"/>
    <n v="1"/>
    <n v="2"/>
    <n v="2026.4474999999998"/>
    <n v="2208.83"/>
    <n v="1945.39"/>
    <n v="2208.83"/>
    <n v="1681.95"/>
    <n v="1519.84"/>
    <n v="1560.2"/>
    <n v="1575.8"/>
    <n v="1638.83"/>
    <n v="1393.01"/>
    <n v="1601.96"/>
    <n v="1473.8"/>
    <n v="1931.8812500000004"/>
    <n v="11591.287500000002"/>
    <n v="9243.6"/>
    <n v="2347.6875000000018"/>
    <n v="9606.8734800000002"/>
  </r>
  <r>
    <x v="754"/>
    <x v="3"/>
    <x v="0"/>
    <x v="1"/>
    <x v="1"/>
    <x v="9"/>
    <x v="2"/>
    <n v="2"/>
    <n v="3"/>
    <n v="888.1"/>
    <n v="674.96"/>
    <n v="834.81"/>
    <n v="674.96"/>
    <n v="1030.2"/>
    <n v="683.84"/>
    <n v="1006.63"/>
    <n v="986.5"/>
    <n v="1183.8"/>
    <n v="1018.07"/>
    <n v="1048.6099999999999"/>
    <n v="1216.3900000000001"/>
    <n v="797.81166666666661"/>
    <n v="4786.87"/>
    <n v="6460"/>
    <n v="-1673.13"/>
    <n v="6713.8779999999997"/>
  </r>
  <r>
    <x v="755"/>
    <x v="3"/>
    <x v="0"/>
    <x v="0"/>
    <x v="1"/>
    <x v="6"/>
    <x v="3"/>
    <n v="2"/>
    <n v="6"/>
    <n v="3706.5499999999997"/>
    <n v="3484.16"/>
    <n v="3187.63"/>
    <n v="3817.75"/>
    <n v="3447.09"/>
    <n v="4521.99"/>
    <n v="3392.63"/>
    <n v="2544.4699999999998"/>
    <n v="3002.47"/>
    <n v="3422.82"/>
    <n v="2909.4"/>
    <n v="3025.78"/>
    <n v="3694.1949999999997"/>
    <n v="22165.17"/>
    <n v="18297.57"/>
    <n v="3867.5999999999985"/>
    <n v="19016.664500999999"/>
  </r>
  <r>
    <x v="756"/>
    <x v="2"/>
    <x v="3"/>
    <x v="0"/>
    <x v="1"/>
    <x v="2"/>
    <x v="2"/>
    <n v="1"/>
    <n v="2"/>
    <n v="1717.31"/>
    <n v="1889.04"/>
    <n v="1322.33"/>
    <n v="1494.06"/>
    <n v="1528.41"/>
    <n v="2146.64"/>
    <n v="1827.87"/>
    <n v="1736.48"/>
    <n v="1632.29"/>
    <n v="1534.35"/>
    <n v="1595.72"/>
    <n v="1404.23"/>
    <n v="1682.9649999999999"/>
    <n v="10097.789999999999"/>
    <n v="9730.9399999999987"/>
    <n v="366.85000000000036"/>
    <n v="10113.365941999999"/>
  </r>
  <r>
    <x v="757"/>
    <x v="2"/>
    <x v="3"/>
    <x v="0"/>
    <x v="0"/>
    <x v="10"/>
    <x v="2"/>
    <n v="1"/>
    <n v="2"/>
    <n v="2566.16"/>
    <n v="2335.21"/>
    <n v="2386.5300000000002"/>
    <n v="2899.76"/>
    <n v="2232.56"/>
    <n v="3182.04"/>
    <n v="991.94"/>
    <n v="1021.7"/>
    <n v="1174.96"/>
    <n v="1022.22"/>
    <n v="909.78"/>
    <n v="937.07"/>
    <n v="2600.3766666666666"/>
    <n v="15602.259999999998"/>
    <n v="6057.67"/>
    <n v="9544.5899999999983"/>
    <n v="6295.7364310000003"/>
  </r>
  <r>
    <x v="758"/>
    <x v="3"/>
    <x v="0"/>
    <x v="1"/>
    <x v="1"/>
    <x v="4"/>
    <x v="2"/>
    <n v="2"/>
    <n v="3"/>
    <n v="1336.2"/>
    <n v="1483.18"/>
    <n v="1576.72"/>
    <n v="1082.32"/>
    <n v="1362.92"/>
    <n v="1282.75"/>
    <n v="1410.49"/>
    <n v="1396.39"/>
    <n v="1536.03"/>
    <n v="1827.88"/>
    <n v="2047.23"/>
    <n v="2333.84"/>
    <n v="1354.0150000000001"/>
    <n v="8124.09"/>
    <n v="10551.86"/>
    <n v="-2427.7700000000004"/>
    <n v="10966.548098000001"/>
  </r>
  <r>
    <x v="759"/>
    <x v="0"/>
    <x v="2"/>
    <x v="0"/>
    <x v="0"/>
    <x v="5"/>
    <x v="2"/>
    <n v="1"/>
    <n v="2"/>
    <n v="4003.5"/>
    <n v="4083.57"/>
    <n v="4724.13"/>
    <n v="3202.8"/>
    <n v="4043.54"/>
    <n v="4483.92"/>
    <n v="1764.73"/>
    <n v="1658.85"/>
    <n v="1940.85"/>
    <n v="2037.89"/>
    <n v="1752.59"/>
    <n v="1892.8"/>
    <n v="4090.2433333333333"/>
    <n v="24541.46"/>
    <n v="11047.71"/>
    <n v="13493.75"/>
    <n v="11481.885002999999"/>
  </r>
  <r>
    <x v="760"/>
    <x v="2"/>
    <x v="3"/>
    <x v="0"/>
    <x v="0"/>
    <x v="4"/>
    <x v="2"/>
    <n v="1"/>
    <n v="2"/>
    <n v="5924.95"/>
    <n v="6221.2"/>
    <n v="6872.94"/>
    <n v="4799.21"/>
    <n v="6161.95"/>
    <n v="5628.7"/>
    <n v="5284.23"/>
    <n v="5812.65"/>
    <n v="4998.88"/>
    <n v="4948.8900000000003"/>
    <n v="4998.38"/>
    <n v="4648.49"/>
    <n v="5934.8249999999998"/>
    <n v="35608.949999999997"/>
    <n v="30691.519999999997"/>
    <n v="4917.43"/>
    <n v="31897.696735999998"/>
  </r>
  <r>
    <x v="761"/>
    <x v="2"/>
    <x v="3"/>
    <x v="0"/>
    <x v="0"/>
    <x v="3"/>
    <x v="1"/>
    <n v="1"/>
    <n v="3"/>
    <n v="2269.52"/>
    <n v="2292.2199999999998"/>
    <n v="2496.4699999999998"/>
    <n v="2224.13"/>
    <n v="2269.52"/>
    <n v="2019.87"/>
    <n v="2092.63"/>
    <n v="2218.19"/>
    <n v="2240.37"/>
    <n v="2419.6"/>
    <n v="2709.95"/>
    <n v="2818.35"/>
    <n v="2261.9549999999999"/>
    <n v="13571.73"/>
    <n v="14499.089999999998"/>
    <n v="-927.35999999999876"/>
    <n v="15068.904236999999"/>
  </r>
  <r>
    <x v="762"/>
    <x v="2"/>
    <x v="0"/>
    <x v="0"/>
    <x v="0"/>
    <x v="8"/>
    <x v="1"/>
    <n v="1"/>
    <n v="3"/>
    <n v="1029.8600000000001"/>
    <n v="916.58"/>
    <n v="978.37"/>
    <n v="1029.8599999999999"/>
    <n v="1225.53"/>
    <n v="1256.43"/>
    <n v="1032.58"/>
    <n v="908.67"/>
    <n v="963.19"/>
    <n v="972.82"/>
    <n v="992.28"/>
    <n v="1121.28"/>
    <n v="1072.7716666666668"/>
    <n v="6436.63"/>
    <n v="5990.82"/>
    <n v="445.8100000000004"/>
    <n v="6226.2592260000001"/>
  </r>
  <r>
    <x v="763"/>
    <x v="0"/>
    <x v="1"/>
    <x v="0"/>
    <x v="0"/>
    <x v="3"/>
    <x v="1"/>
    <n v="1"/>
    <n v="3"/>
    <n v="5924.95"/>
    <n v="5924.95"/>
    <n v="4858.46"/>
    <n v="6161.95"/>
    <n v="4621.46"/>
    <n v="4502.96"/>
    <n v="3246.77"/>
    <n v="2597.42"/>
    <n v="2883.14"/>
    <n v="3373.27"/>
    <n v="3272.07"/>
    <n v="2912.14"/>
    <n v="5332.4549999999999"/>
    <n v="31994.73"/>
    <n v="18284.810000000001"/>
    <n v="13709.919999999998"/>
    <n v="19003.403033000002"/>
  </r>
  <r>
    <x v="764"/>
    <x v="0"/>
    <x v="2"/>
    <x v="1"/>
    <x v="1"/>
    <x v="0"/>
    <x v="1"/>
    <n v="2"/>
    <n v="4"/>
    <n v="1700.5"/>
    <n v="1700.5"/>
    <n v="1717.51"/>
    <n v="1700.5"/>
    <n v="1717.51"/>
    <n v="1717.51"/>
    <n v="1425"/>
    <n v="1467.75"/>
    <n v="1629.2"/>
    <n v="1955.04"/>
    <n v="2130.9899999999998"/>
    <n v="2152.3000000000002"/>
    <n v="1709.0050000000001"/>
    <n v="10254.030000000001"/>
    <n v="10760.279999999999"/>
    <n v="-506.24999999999818"/>
    <n v="11183.159003999999"/>
  </r>
  <r>
    <x v="765"/>
    <x v="0"/>
    <x v="1"/>
    <x v="1"/>
    <x v="1"/>
    <x v="10"/>
    <x v="2"/>
    <n v="2"/>
    <n v="3"/>
    <n v="3156.8"/>
    <n v="3188.37"/>
    <n v="3188.37"/>
    <n v="3188.37"/>
    <n v="3156.8"/>
    <n v="3156.8"/>
    <n v="2073.67"/>
    <n v="1783.36"/>
    <n v="2122.1999999999998"/>
    <n v="2058.5300000000002"/>
    <n v="2326.14"/>
    <n v="2651.8"/>
    <n v="3172.5849999999996"/>
    <n v="19035.509999999998"/>
    <n v="13015.7"/>
    <n v="6019.8099999999977"/>
    <n v="13527.21701"/>
  </r>
  <r>
    <x v="766"/>
    <x v="0"/>
    <x v="1"/>
    <x v="1"/>
    <x v="0"/>
    <x v="1"/>
    <x v="2"/>
    <n v="1"/>
    <n v="2"/>
    <n v="1792.81"/>
    <n v="1810.74"/>
    <n v="1810.74"/>
    <n v="1792.81"/>
    <n v="1810.74"/>
    <n v="1810.74"/>
    <n v="3304.78"/>
    <n v="2676.87"/>
    <n v="2730.41"/>
    <n v="3085.36"/>
    <n v="2900.24"/>
    <n v="2494.21"/>
    <n v="1804.7633333333333"/>
    <n v="10828.58"/>
    <n v="17191.87"/>
    <n v="-6363.2899999999991"/>
    <n v="17867.510490999997"/>
  </r>
  <r>
    <x v="767"/>
    <x v="2"/>
    <x v="3"/>
    <x v="0"/>
    <x v="0"/>
    <x v="6"/>
    <x v="1"/>
    <n v="1"/>
    <n v="3"/>
    <n v="5924.95"/>
    <n v="6576.69"/>
    <n v="6280.45"/>
    <n v="5154.71"/>
    <n v="5391.7"/>
    <n v="5332.46"/>
    <n v="5875"/>
    <n v="5875"/>
    <n v="5875"/>
    <n v="5405"/>
    <n v="4648.3"/>
    <n v="4369.3999999999996"/>
    <n v="5776.8266666666668"/>
    <n v="34660.959999999999"/>
    <n v="32047.699999999997"/>
    <n v="2613.260000000002"/>
    <n v="33307.174609999995"/>
  </r>
  <r>
    <x v="768"/>
    <x v="1"/>
    <x v="4"/>
    <x v="1"/>
    <x v="0"/>
    <x v="10"/>
    <x v="2"/>
    <n v="1"/>
    <n v="2"/>
    <n v="300"/>
    <n v="273"/>
    <n v="321"/>
    <n v="303"/>
    <n v="321"/>
    <n v="357"/>
    <n v="308.63"/>
    <n v="240.73"/>
    <n v="252.77"/>
    <n v="280.57"/>
    <n v="260.93"/>
    <n v="247.88"/>
    <n v="312.5"/>
    <n v="1875"/>
    <n v="1591.5100000000002"/>
    <n v="283.48999999999978"/>
    <n v="1654.0563430000002"/>
  </r>
  <r>
    <x v="769"/>
    <x v="0"/>
    <x v="0"/>
    <x v="0"/>
    <x v="0"/>
    <x v="2"/>
    <x v="2"/>
    <n v="1"/>
    <n v="2"/>
    <n v="1135.8"/>
    <n v="1147.1600000000001"/>
    <n v="1135.8"/>
    <n v="1135.8"/>
    <n v="1147.1600000000001"/>
    <n v="1147.1600000000001"/>
    <n v="1162.08"/>
    <n v="1278.29"/>
    <n v="1470.03"/>
    <n v="1308.33"/>
    <n v="1439.16"/>
    <n v="1525.51"/>
    <n v="1141.48"/>
    <n v="6848.88"/>
    <n v="8183.4"/>
    <n v="-1334.5199999999995"/>
    <n v="8505.0076200000003"/>
  </r>
  <r>
    <x v="770"/>
    <x v="0"/>
    <x v="2"/>
    <x v="1"/>
    <x v="1"/>
    <x v="4"/>
    <x v="2"/>
    <n v="1"/>
    <n v="2"/>
    <n v="4847.25"/>
    <n v="4701.83"/>
    <n v="5719.76"/>
    <n v="4459.47"/>
    <n v="4653.3599999999997"/>
    <n v="4314.05"/>
    <n v="2678.57"/>
    <n v="2919.64"/>
    <n v="2861.25"/>
    <n v="3090.15"/>
    <n v="3646.38"/>
    <n v="3646.38"/>
    <n v="4782.62"/>
    <n v="28695.72"/>
    <n v="18842.37"/>
    <n v="9853.3500000000022"/>
    <n v="19582.875141"/>
  </r>
  <r>
    <x v="771"/>
    <x v="2"/>
    <x v="2"/>
    <x v="0"/>
    <x v="0"/>
    <x v="3"/>
    <x v="2"/>
    <n v="1"/>
    <n v="2"/>
    <n v="4875.4000000000005"/>
    <n v="5216.68"/>
    <n v="4680.38"/>
    <n v="4485.37"/>
    <n v="4777.8900000000003"/>
    <n v="5411.69"/>
    <n v="3471.86"/>
    <n v="3089.96"/>
    <n v="3089.96"/>
    <n v="2719.16"/>
    <n v="2365.67"/>
    <n v="2271.04"/>
    <n v="4907.9016666666666"/>
    <n v="29447.41"/>
    <n v="17007.649999999998"/>
    <n v="12439.760000000002"/>
    <n v="17676.050644999999"/>
  </r>
  <r>
    <x v="772"/>
    <x v="0"/>
    <x v="0"/>
    <x v="0"/>
    <x v="0"/>
    <x v="6"/>
    <x v="1"/>
    <n v="1"/>
    <n v="3"/>
    <n v="1296.6599999999999"/>
    <n v="1309.6300000000001"/>
    <n v="1309.6300000000001"/>
    <n v="1296.6600000000001"/>
    <n v="1296.6600000000001"/>
    <n v="1296.6600000000001"/>
    <n v="1366.46"/>
    <n v="1366.46"/>
    <n v="1598.76"/>
    <n v="1598.76"/>
    <n v="1502.83"/>
    <n v="1803.4"/>
    <n v="1300.9833333333333"/>
    <n v="7805.9"/>
    <n v="9236.67"/>
    <n v="-1430.7700000000004"/>
    <n v="9599.671131000001"/>
  </r>
  <r>
    <x v="773"/>
    <x v="0"/>
    <x v="1"/>
    <x v="1"/>
    <x v="0"/>
    <x v="4"/>
    <x v="1"/>
    <n v="2"/>
    <n v="4"/>
    <n v="1524.4499999999998"/>
    <n v="1524.45"/>
    <n v="1524.45"/>
    <n v="1524.45"/>
    <n v="1539.69"/>
    <n v="1524.45"/>
    <n v="3192.85"/>
    <n v="3512.14"/>
    <n v="4038.96"/>
    <n v="4725.58"/>
    <n v="4725.58"/>
    <n v="5009.1099999999997"/>
    <n v="1526.99"/>
    <n v="9161.94"/>
    <n v="25204.22"/>
    <n v="-16042.28"/>
    <n v="26194.745846000002"/>
  </r>
  <r>
    <x v="774"/>
    <x v="2"/>
    <x v="2"/>
    <x v="0"/>
    <x v="0"/>
    <x v="5"/>
    <x v="1"/>
    <n v="1"/>
    <n v="3"/>
    <n v="1515.625"/>
    <n v="1318.59"/>
    <n v="1591.41"/>
    <n v="1500.47"/>
    <n v="1167.03"/>
    <n v="1485.31"/>
    <n v="5371.04"/>
    <n v="4404.25"/>
    <n v="4624.46"/>
    <n v="5225.6400000000003"/>
    <n v="6218.51"/>
    <n v="6778.18"/>
    <n v="1429.7391666666665"/>
    <n v="8578.4349999999995"/>
    <n v="32622.080000000002"/>
    <n v="-24043.645000000004"/>
    <n v="33904.127744000005"/>
  </r>
  <r>
    <x v="775"/>
    <x v="0"/>
    <x v="2"/>
    <x v="0"/>
    <x v="0"/>
    <x v="3"/>
    <x v="1"/>
    <n v="3"/>
    <n v="5"/>
    <n v="5924.95"/>
    <n v="7050.69"/>
    <n v="5806.45"/>
    <n v="5273.21"/>
    <n v="5391.7"/>
    <n v="5273.21"/>
    <n v="5875"/>
    <n v="4758.75"/>
    <n v="4663.58"/>
    <n v="4896.76"/>
    <n v="5827.14"/>
    <n v="5477.51"/>
    <n v="5786.7016666666668"/>
    <n v="34720.21"/>
    <n v="31498.739999999998"/>
    <n v="3221.4700000000012"/>
    <n v="32736.640481999999"/>
  </r>
  <r>
    <x v="776"/>
    <x v="0"/>
    <x v="0"/>
    <x v="1"/>
    <x v="1"/>
    <x v="0"/>
    <x v="2"/>
    <n v="3"/>
    <n v="4"/>
    <n v="3104.7000000000003"/>
    <n v="3104.7"/>
    <n v="3135.75"/>
    <n v="3104.7"/>
    <n v="3135.75"/>
    <n v="3104.7"/>
    <n v="2832.65"/>
    <n v="2379.4299999999998"/>
    <n v="2641.17"/>
    <n v="2958.11"/>
    <n v="2751.04"/>
    <n v="3273.74"/>
    <n v="3115.0499999999997"/>
    <n v="18690.3"/>
    <n v="16836.14"/>
    <n v="1854.1599999999999"/>
    <n v="17497.800302"/>
  </r>
  <r>
    <x v="777"/>
    <x v="2"/>
    <x v="3"/>
    <x v="1"/>
    <x v="0"/>
    <x v="5"/>
    <x v="2"/>
    <n v="1"/>
    <n v="2"/>
    <n v="1029.81"/>
    <n v="1060.7"/>
    <n v="875.34"/>
    <n v="1204.8800000000001"/>
    <n v="875.34"/>
    <n v="885.64"/>
    <n v="1409.69"/>
    <n v="1240.53"/>
    <n v="1116.48"/>
    <n v="1038.33"/>
    <n v="1214.8499999999999"/>
    <n v="1178.4000000000001"/>
    <n v="988.61833333333345"/>
    <n v="5931.7100000000009"/>
    <n v="7198.2800000000007"/>
    <n v="-1266.5699999999997"/>
    <n v="7481.1724040000008"/>
  </r>
  <r>
    <x v="778"/>
    <x v="0"/>
    <x v="1"/>
    <x v="0"/>
    <x v="1"/>
    <x v="9"/>
    <x v="0"/>
    <n v="2"/>
    <n v="5"/>
    <n v="4571.7"/>
    <n v="5668.91"/>
    <n v="3931.66"/>
    <n v="3748.79"/>
    <n v="5303.17"/>
    <n v="5211.74"/>
    <n v="3546.22"/>
    <n v="3191.6"/>
    <n v="3446.93"/>
    <n v="2998.83"/>
    <n v="2578.9899999999998"/>
    <n v="2682.15"/>
    <n v="4739.3283333333338"/>
    <n v="28435.97"/>
    <n v="18444.72"/>
    <n v="9991.25"/>
    <n v="19169.597496000002"/>
  </r>
  <r>
    <x v="779"/>
    <x v="0"/>
    <x v="2"/>
    <x v="1"/>
    <x v="0"/>
    <x v="5"/>
    <x v="1"/>
    <n v="1"/>
    <n v="3"/>
    <n v="4570.8999999999996"/>
    <n v="4753.74"/>
    <n v="4022.39"/>
    <n v="4296.6499999999996"/>
    <n v="4982.28"/>
    <n v="3611.01"/>
    <n v="2832.02"/>
    <n v="2605.46"/>
    <n v="3100.5"/>
    <n v="2697.44"/>
    <n v="2346.77"/>
    <n v="2440.64"/>
    <n v="4372.8283333333338"/>
    <n v="26236.97"/>
    <n v="16022.83"/>
    <n v="10214.140000000001"/>
    <n v="16652.527219"/>
  </r>
  <r>
    <x v="780"/>
    <x v="0"/>
    <x v="1"/>
    <x v="1"/>
    <x v="1"/>
    <x v="0"/>
    <x v="1"/>
    <n v="1"/>
    <n v="3"/>
    <n v="2412.9499999999998"/>
    <n v="2412.9499999999998"/>
    <n v="2437.08"/>
    <n v="2437.08"/>
    <n v="2437.08"/>
    <n v="2437.08"/>
    <n v="958.67"/>
    <n v="862.8"/>
    <n v="733.38"/>
    <n v="872.72"/>
    <n v="1038.54"/>
    <n v="913.92"/>
    <n v="2429.0366666666664"/>
    <n v="14574.22"/>
    <n v="5380.03"/>
    <n v="9194.1899999999987"/>
    <n v="5591.4651789999998"/>
  </r>
  <r>
    <x v="781"/>
    <x v="0"/>
    <x v="0"/>
    <x v="0"/>
    <x v="0"/>
    <x v="6"/>
    <x v="1"/>
    <n v="1"/>
    <n v="3"/>
    <n v="2639.75"/>
    <n v="2639.75"/>
    <n v="2666.15"/>
    <n v="2639.75"/>
    <n v="2639.75"/>
    <n v="2666.15"/>
    <n v="984.66"/>
    <n v="846.81"/>
    <n v="855.28"/>
    <n v="1017.78"/>
    <n v="1068.67"/>
    <n v="1207.5999999999999"/>
    <n v="2648.5499999999997"/>
    <n v="15891.3"/>
    <n v="5980.7999999999993"/>
    <n v="9910.5"/>
    <n v="6215.8454399999991"/>
  </r>
  <r>
    <x v="782"/>
    <x v="2"/>
    <x v="3"/>
    <x v="0"/>
    <x v="0"/>
    <x v="1"/>
    <x v="2"/>
    <n v="1"/>
    <n v="2"/>
    <n v="1631.375"/>
    <n v="1451.92"/>
    <n v="1745.57"/>
    <n v="1843.45"/>
    <n v="1386.67"/>
    <n v="2006.59"/>
    <n v="481"/>
    <n v="456.95"/>
    <n v="507.21"/>
    <n v="603.58000000000004"/>
    <n v="682.05"/>
    <n v="634.30999999999995"/>
    <n v="1677.5958333333331"/>
    <n v="10065.574999999999"/>
    <n v="3365.1"/>
    <n v="6700.4749999999985"/>
    <n v="3497.34843"/>
  </r>
  <r>
    <x v="783"/>
    <x v="2"/>
    <x v="3"/>
    <x v="0"/>
    <x v="0"/>
    <x v="0"/>
    <x v="2"/>
    <n v="1"/>
    <n v="2"/>
    <n v="2986.4625000000001"/>
    <n v="3016.33"/>
    <n v="3613.62"/>
    <n v="2538.4899999999998"/>
    <n v="2837.14"/>
    <n v="2359.31"/>
    <n v="752.87"/>
    <n v="805.57"/>
    <n v="918.35"/>
    <n v="844.88"/>
    <n v="878.68"/>
    <n v="817.17"/>
    <n v="2891.8920833333327"/>
    <n v="17351.352499999997"/>
    <n v="5017.5200000000004"/>
    <n v="12333.832499999997"/>
    <n v="5214.7085360000001"/>
  </r>
  <r>
    <x v="784"/>
    <x v="0"/>
    <x v="1"/>
    <x v="0"/>
    <x v="1"/>
    <x v="1"/>
    <x v="1"/>
    <n v="3"/>
    <n v="5"/>
    <n v="5924.95"/>
    <n v="7109.94"/>
    <n v="6221.2"/>
    <n v="5747.2"/>
    <n v="6517.45"/>
    <n v="6043.45"/>
    <n v="3682.86"/>
    <n v="4051.15"/>
    <n v="3443.48"/>
    <n v="3168"/>
    <n v="3674.88"/>
    <n v="3491.14"/>
    <n v="6260.6983333333337"/>
    <n v="37564.19"/>
    <n v="21511.51"/>
    <n v="16052.680000000004"/>
    <n v="22356.912343"/>
  </r>
  <r>
    <x v="785"/>
    <x v="3"/>
    <x v="1"/>
    <x v="1"/>
    <x v="1"/>
    <x v="7"/>
    <x v="2"/>
    <n v="3"/>
    <n v="4"/>
    <n v="663.75"/>
    <n v="829.69"/>
    <n v="584.1"/>
    <n v="643.84"/>
    <n v="716.85"/>
    <n v="776.59"/>
    <n v="2234.17"/>
    <n v="1966.07"/>
    <n v="2221.66"/>
    <n v="2221.66"/>
    <n v="2043.93"/>
    <n v="1798.66"/>
    <n v="702.46999999999991"/>
    <n v="4214.82"/>
    <n v="12486.15"/>
    <n v="-8271.33"/>
    <n v="12976.855695"/>
  </r>
  <r>
    <x v="786"/>
    <x v="3"/>
    <x v="0"/>
    <x v="1"/>
    <x v="1"/>
    <x v="4"/>
    <x v="1"/>
    <n v="2"/>
    <n v="4"/>
    <n v="2620.3500000000004"/>
    <n v="2332.11"/>
    <n v="2489.33"/>
    <n v="2672.76"/>
    <n v="2305.91"/>
    <n v="2043.87"/>
    <n v="2432.81"/>
    <n v="2189.5300000000002"/>
    <n v="2320.9"/>
    <n v="2576.1999999999998"/>
    <n v="2370.1"/>
    <n v="2654.51"/>
    <n v="2410.7216666666668"/>
    <n v="14464.330000000002"/>
    <n v="14544.05"/>
    <n v="-79.719999999997526"/>
    <n v="15115.631164999999"/>
  </r>
  <r>
    <x v="787"/>
    <x v="2"/>
    <x v="3"/>
    <x v="0"/>
    <x v="1"/>
    <x v="10"/>
    <x v="2"/>
    <n v="1"/>
    <n v="2"/>
    <n v="1290.6100000000001"/>
    <n v="1200.27"/>
    <n v="1432.58"/>
    <n v="1419.67"/>
    <n v="1303.52"/>
    <n v="1497.11"/>
    <n v="395.05"/>
    <n v="375.3"/>
    <n v="319.01"/>
    <n v="287.11"/>
    <n v="310.08"/>
    <n v="263.57"/>
    <n v="1357.2933333333333"/>
    <n v="8143.7599999999993"/>
    <n v="1950.1200000000001"/>
    <n v="6193.6399999999994"/>
    <n v="2026.759716"/>
  </r>
  <r>
    <x v="788"/>
    <x v="0"/>
    <x v="0"/>
    <x v="1"/>
    <x v="1"/>
    <x v="6"/>
    <x v="3"/>
    <n v="1"/>
    <n v="5"/>
    <n v="4224.45"/>
    <n v="4984.8500000000004"/>
    <n v="3379.56"/>
    <n v="3295.07"/>
    <n v="4013.23"/>
    <n v="4308.9399999999996"/>
    <n v="2759.93"/>
    <n v="2152.75"/>
    <n v="1894.42"/>
    <n v="1989.14"/>
    <n v="1810.12"/>
    <n v="1864.42"/>
    <n v="4034.35"/>
    <n v="24206.1"/>
    <n v="12470.78"/>
    <n v="11735.319999999998"/>
    <n v="12960.881654000001"/>
  </r>
  <r>
    <x v="789"/>
    <x v="0"/>
    <x v="1"/>
    <x v="1"/>
    <x v="0"/>
    <x v="9"/>
    <x v="1"/>
    <n v="3"/>
    <n v="5"/>
    <n v="3534"/>
    <n v="3534"/>
    <n v="3534"/>
    <n v="3534"/>
    <n v="3534"/>
    <n v="3534"/>
    <n v="1630.54"/>
    <n v="1679.46"/>
    <n v="1864.2"/>
    <n v="1715.06"/>
    <n v="1680.76"/>
    <n v="1932.87"/>
    <n v="3534"/>
    <n v="21204"/>
    <n v="10502.89"/>
    <n v="10701.11"/>
    <n v="10915.653576999999"/>
  </r>
  <r>
    <x v="790"/>
    <x v="2"/>
    <x v="3"/>
    <x v="0"/>
    <x v="0"/>
    <x v="10"/>
    <x v="3"/>
    <n v="1"/>
    <n v="5"/>
    <n v="4447.16"/>
    <n v="5558.95"/>
    <n v="4180.33"/>
    <n v="4625.05"/>
    <n v="3957.97"/>
    <n v="3824.56"/>
    <n v="2271.73"/>
    <n v="1908.25"/>
    <n v="1755.59"/>
    <n v="1948.7"/>
    <n v="1812.29"/>
    <n v="1649.18"/>
    <n v="4432.336666666667"/>
    <n v="26594.020000000004"/>
    <n v="11345.74"/>
    <n v="15248.280000000004"/>
    <n v="11791.627581999999"/>
  </r>
  <r>
    <x v="791"/>
    <x v="0"/>
    <x v="1"/>
    <x v="0"/>
    <x v="0"/>
    <x v="4"/>
    <x v="0"/>
    <n v="1"/>
    <n v="4"/>
    <n v="5924.95"/>
    <n v="4976.96"/>
    <n v="6872.94"/>
    <n v="7228.44"/>
    <n v="5036.21"/>
    <n v="5154.71"/>
    <n v="5875"/>
    <n v="5111.25"/>
    <n v="5775.71"/>
    <n v="6122.25"/>
    <n v="6979.37"/>
    <n v="8235.66"/>
    <n v="5865.7016666666668"/>
    <n v="35194.21"/>
    <n v="38099.24"/>
    <n v="-2905.0299999999988"/>
    <n v="39596.540131999995"/>
  </r>
  <r>
    <x v="792"/>
    <x v="2"/>
    <x v="3"/>
    <x v="0"/>
    <x v="1"/>
    <x v="10"/>
    <x v="2"/>
    <n v="1"/>
    <n v="2"/>
    <n v="1932.7725"/>
    <n v="1584.87"/>
    <n v="1468.91"/>
    <n v="1971.43"/>
    <n v="1526.89"/>
    <n v="2242.02"/>
    <n v="1064.6400000000001"/>
    <n v="819.77"/>
    <n v="786.98"/>
    <n v="889.29"/>
    <n v="933.75"/>
    <n v="905.74"/>
    <n v="1787.8154166666666"/>
    <n v="10726.8925"/>
    <n v="5400.17"/>
    <n v="5326.7224999999999"/>
    <n v="5612.3966810000002"/>
  </r>
  <r>
    <x v="793"/>
    <x v="2"/>
    <x v="3"/>
    <x v="0"/>
    <x v="0"/>
    <x v="3"/>
    <x v="2"/>
    <n v="1"/>
    <n v="2"/>
    <n v="3391.61"/>
    <n v="2611.54"/>
    <n v="3255.95"/>
    <n v="2950.7"/>
    <n v="4171.68"/>
    <n v="3561.19"/>
    <n v="1027.24"/>
    <n v="903.97"/>
    <n v="1075.72"/>
    <n v="1000.42"/>
    <n v="940.39"/>
    <n v="808.74"/>
    <n v="3323.7783333333332"/>
    <n v="19942.669999999998"/>
    <n v="5756.4800000000005"/>
    <n v="14186.189999999999"/>
    <n v="5982.7096640000009"/>
  </r>
  <r>
    <x v="794"/>
    <x v="1"/>
    <x v="4"/>
    <x v="1"/>
    <x v="1"/>
    <x v="9"/>
    <x v="2"/>
    <n v="3"/>
    <n v="4"/>
    <n v="1560.3999999999999"/>
    <n v="1248.32"/>
    <n v="1747.65"/>
    <n v="1903.69"/>
    <n v="1810.06"/>
    <n v="1560.4"/>
    <n v="925.05"/>
    <n v="749.29"/>
    <n v="689.35"/>
    <n v="710.03"/>
    <n v="639.03"/>
    <n v="658.2"/>
    <n v="1638.4199999999998"/>
    <n v="9830.5199999999986"/>
    <n v="4370.95"/>
    <n v="5459.5699999999988"/>
    <n v="4542.7283349999998"/>
  </r>
  <r>
    <x v="795"/>
    <x v="0"/>
    <x v="2"/>
    <x v="0"/>
    <x v="0"/>
    <x v="9"/>
    <x v="0"/>
    <n v="1"/>
    <n v="4"/>
    <n v="5924.95"/>
    <n v="7406.19"/>
    <n v="5510.2"/>
    <n v="5924.95"/>
    <n v="7406.19"/>
    <n v="6813.69"/>
    <n v="4288.0200000000004"/>
    <n v="3301.78"/>
    <n v="3235.74"/>
    <n v="3429.88"/>
    <n v="3292.68"/>
    <n v="3852.44"/>
    <n v="6497.6949999999997"/>
    <n v="38986.17"/>
    <n v="21400.54"/>
    <n v="17585.629999999997"/>
    <n v="22241.581222000001"/>
  </r>
  <r>
    <x v="796"/>
    <x v="0"/>
    <x v="2"/>
    <x v="1"/>
    <x v="0"/>
    <x v="1"/>
    <x v="1"/>
    <n v="1"/>
    <n v="3"/>
    <n v="5924.95"/>
    <n v="5569.45"/>
    <n v="5036.21"/>
    <n v="4443.71"/>
    <n v="6754.44"/>
    <n v="4621.46"/>
    <n v="3833.85"/>
    <n v="3795.51"/>
    <n v="4326.88"/>
    <n v="4456.6899999999996"/>
    <n v="4233.8599999999997"/>
    <n v="3979.83"/>
    <n v="5391.7033333333329"/>
    <n v="32350.219999999998"/>
    <n v="24626.620000000003"/>
    <n v="7723.5999999999949"/>
    <n v="25594.446166000002"/>
  </r>
  <r>
    <x v="797"/>
    <x v="0"/>
    <x v="2"/>
    <x v="0"/>
    <x v="0"/>
    <x v="10"/>
    <x v="1"/>
    <n v="2"/>
    <n v="4"/>
    <n v="3870.85"/>
    <n v="3870.85"/>
    <n v="3909.56"/>
    <n v="3909.56"/>
    <n v="3870.85"/>
    <n v="3870.85"/>
    <n v="1931.08"/>
    <n v="1602.8"/>
    <n v="1394.44"/>
    <n v="1617.55"/>
    <n v="1698.43"/>
    <n v="1596.52"/>
    <n v="3883.7533333333326"/>
    <n v="23302.519999999997"/>
    <n v="9840.82"/>
    <n v="13461.699999999997"/>
    <n v="10227.564226"/>
  </r>
  <r>
    <x v="798"/>
    <x v="0"/>
    <x v="2"/>
    <x v="0"/>
    <x v="0"/>
    <x v="3"/>
    <x v="0"/>
    <n v="3"/>
    <n v="6"/>
    <n v="5924.95"/>
    <n v="5391.7"/>
    <n v="5154.71"/>
    <n v="6991.44"/>
    <n v="7050.69"/>
    <n v="7169.19"/>
    <n v="5735.32"/>
    <n v="5563.26"/>
    <n v="5841.42"/>
    <n v="5724.59"/>
    <n v="6297.05"/>
    <n v="6234.08"/>
    <n v="6280.4466666666667"/>
    <n v="37682.68"/>
    <n v="35395.72"/>
    <n v="2286.9599999999991"/>
    <n v="36786.771796000001"/>
  </r>
  <r>
    <x v="799"/>
    <x v="3"/>
    <x v="2"/>
    <x v="0"/>
    <x v="0"/>
    <x v="4"/>
    <x v="0"/>
    <n v="1"/>
    <n v="4"/>
    <n v="4163.75"/>
    <n v="4080.48"/>
    <n v="4496.8500000000004"/>
    <n v="4455.21"/>
    <n v="4122.1099999999997"/>
    <n v="3331"/>
    <n v="3639.4"/>
    <n v="2765.94"/>
    <n v="2434.0300000000002"/>
    <n v="2336.67"/>
    <n v="2617.0700000000002"/>
    <n v="3009.63"/>
    <n v="4108.2333333333336"/>
    <n v="24649.4"/>
    <n v="16802.740000000002"/>
    <n v="7846.66"/>
    <n v="17463.087682000001"/>
  </r>
  <r>
    <x v="800"/>
    <x v="0"/>
    <x v="2"/>
    <x v="0"/>
    <x v="1"/>
    <x v="6"/>
    <x v="1"/>
    <n v="1"/>
    <n v="3"/>
    <n v="5924.95"/>
    <n v="7050.69"/>
    <n v="6754.44"/>
    <n v="7169.19"/>
    <n v="6932.19"/>
    <n v="5687.95"/>
    <n v="4543.49"/>
    <n v="4316.32"/>
    <n v="4143.67"/>
    <n v="4267.9799999999996"/>
    <n v="4182.62"/>
    <n v="4057.14"/>
    <n v="6586.5683333333327"/>
    <n v="39519.409999999996"/>
    <n v="25511.219999999998"/>
    <n v="14008.189999999999"/>
    <n v="26513.810945999998"/>
  </r>
  <r>
    <x v="801"/>
    <x v="0"/>
    <x v="2"/>
    <x v="0"/>
    <x v="1"/>
    <x v="3"/>
    <x v="2"/>
    <n v="1"/>
    <n v="2"/>
    <n v="3061.1000000000004"/>
    <n v="3091.71"/>
    <n v="3061.1"/>
    <n v="3091.71"/>
    <n v="3061.1"/>
    <n v="3091.71"/>
    <n v="1648.02"/>
    <n v="1499.7"/>
    <n v="1454.71"/>
    <n v="1731.1"/>
    <n v="1627.23"/>
    <n v="1822.5"/>
    <n v="3076.4050000000002"/>
    <n v="18458.43"/>
    <n v="9783.26"/>
    <n v="8675.17"/>
    <n v="10167.742118"/>
  </r>
  <r>
    <x v="802"/>
    <x v="0"/>
    <x v="2"/>
    <x v="0"/>
    <x v="1"/>
    <x v="0"/>
    <x v="1"/>
    <n v="1"/>
    <n v="3"/>
    <n v="4625.2624999999998"/>
    <n v="3607.7"/>
    <n v="5550.32"/>
    <n v="4902.78"/>
    <n v="3653.96"/>
    <n v="4116.4799999999996"/>
    <n v="4422.03"/>
    <n v="3493.4"/>
    <n v="4157.1499999999996"/>
    <n v="4157.1499999999996"/>
    <n v="3533.58"/>
    <n v="4134.29"/>
    <n v="4409.4170833333328"/>
    <n v="26456.502499999999"/>
    <n v="23897.599999999999"/>
    <n v="2558.9025000000001"/>
    <n v="24836.775679999999"/>
  </r>
  <r>
    <x v="803"/>
    <x v="3"/>
    <x v="2"/>
    <x v="0"/>
    <x v="0"/>
    <x v="1"/>
    <x v="1"/>
    <n v="2"/>
    <n v="4"/>
    <n v="4371.05"/>
    <n v="4152.5"/>
    <n v="5288.97"/>
    <n v="4458.47"/>
    <n v="3977.66"/>
    <n v="4633.3100000000004"/>
    <n v="2272.65"/>
    <n v="1818.12"/>
    <n v="2163.56"/>
    <n v="2012.11"/>
    <n v="1971.87"/>
    <n v="2090.1799999999998"/>
    <n v="4480.3266666666668"/>
    <n v="26881.960000000003"/>
    <n v="12328.490000000002"/>
    <n v="14553.470000000001"/>
    <n v="12812.999657000002"/>
  </r>
  <r>
    <x v="804"/>
    <x v="0"/>
    <x v="2"/>
    <x v="0"/>
    <x v="0"/>
    <x v="10"/>
    <x v="0"/>
    <n v="1"/>
    <n v="4"/>
    <n v="5924.95"/>
    <n v="6991.44"/>
    <n v="4976.96"/>
    <n v="7406.19"/>
    <n v="4858.46"/>
    <n v="6754.44"/>
    <n v="1985.62"/>
    <n v="2124.61"/>
    <n v="1869.66"/>
    <n v="1776.18"/>
    <n v="1634.09"/>
    <n v="1601.41"/>
    <n v="6152.0733333333328"/>
    <n v="36912.439999999995"/>
    <n v="10991.57"/>
    <n v="25920.869999999995"/>
    <n v="11423.538700999999"/>
  </r>
  <r>
    <x v="805"/>
    <x v="2"/>
    <x v="3"/>
    <x v="0"/>
    <x v="1"/>
    <x v="5"/>
    <x v="2"/>
    <n v="1"/>
    <n v="2"/>
    <n v="895.69749999999999"/>
    <n v="994.22"/>
    <n v="904.65"/>
    <n v="806.13"/>
    <n v="1083.79"/>
    <n v="913.61"/>
    <n v="496.38"/>
    <n v="387.18"/>
    <n v="456.87"/>
    <n v="520.83000000000004"/>
    <n v="510.41"/>
    <n v="561.45000000000005"/>
    <n v="933.01625000000001"/>
    <n v="5598.0974999999999"/>
    <n v="2933.12"/>
    <n v="2664.9775"/>
    <n v="3048.3916159999999"/>
  </r>
  <r>
    <x v="806"/>
    <x v="0"/>
    <x v="1"/>
    <x v="0"/>
    <x v="1"/>
    <x v="8"/>
    <x v="2"/>
    <n v="2"/>
    <n v="3"/>
    <n v="1969.35"/>
    <n v="1989.04"/>
    <n v="1989.04"/>
    <n v="1989.04"/>
    <n v="1969.35"/>
    <n v="1989.04"/>
    <n v="1875.8"/>
    <n v="1800.77"/>
    <n v="1944.83"/>
    <n v="1905.93"/>
    <n v="1982.17"/>
    <n v="2021.81"/>
    <n v="1982.4766666666667"/>
    <n v="11894.86"/>
    <n v="11531.31"/>
    <n v="363.55000000000109"/>
    <n v="11984.490483"/>
  </r>
  <r>
    <x v="807"/>
    <x v="3"/>
    <x v="0"/>
    <x v="0"/>
    <x v="0"/>
    <x v="10"/>
    <x v="1"/>
    <n v="1"/>
    <n v="3"/>
    <n v="4091.5499999999997"/>
    <n v="3846.06"/>
    <n v="4582.54"/>
    <n v="3273.24"/>
    <n v="3968.8"/>
    <n v="4214.3"/>
    <n v="1813.74"/>
    <n v="1450.99"/>
    <n v="1581.58"/>
    <n v="1375.97"/>
    <n v="1403.49"/>
    <n v="1249.1099999999999"/>
    <n v="3996.0816666666665"/>
    <n v="23976.489999999998"/>
    <n v="8874.8799999999992"/>
    <n v="15101.609999999999"/>
    <n v="9223.6627840000001"/>
  </r>
  <r>
    <x v="808"/>
    <x v="2"/>
    <x v="3"/>
    <x v="1"/>
    <x v="0"/>
    <x v="7"/>
    <x v="1"/>
    <n v="1"/>
    <n v="3"/>
    <n v="1111.9199999999998"/>
    <n v="978.49"/>
    <n v="1356.54"/>
    <n v="1089.68"/>
    <n v="845.06"/>
    <n v="1011.85"/>
    <n v="981.25"/>
    <n v="942"/>
    <n v="1130.4000000000001"/>
    <n v="1243.44"/>
    <n v="1243.44"/>
    <n v="1255.8699999999999"/>
    <n v="1065.5900000000001"/>
    <n v="6393.5400000000009"/>
    <n v="6796.4000000000005"/>
    <n v="-402.85999999999967"/>
    <n v="7063.498520000001"/>
  </r>
  <r>
    <x v="809"/>
    <x v="1"/>
    <x v="4"/>
    <x v="1"/>
    <x v="1"/>
    <x v="6"/>
    <x v="2"/>
    <n v="1"/>
    <n v="2"/>
    <n v="355"/>
    <n v="273.35000000000002"/>
    <n v="390.5"/>
    <n v="394.05"/>
    <n v="337.25"/>
    <n v="276.89999999999998"/>
    <n v="263.5"/>
    <n v="281.95"/>
    <n v="315.77999999999997"/>
    <n v="287.36"/>
    <n v="244.26"/>
    <n v="229.6"/>
    <n v="337.8416666666667"/>
    <n v="2027.0500000000002"/>
    <n v="1622.45"/>
    <n v="404.60000000000014"/>
    <n v="1686.2122850000001"/>
  </r>
  <r>
    <x v="810"/>
    <x v="0"/>
    <x v="0"/>
    <x v="0"/>
    <x v="0"/>
    <x v="9"/>
    <x v="1"/>
    <n v="3"/>
    <n v="5"/>
    <n v="2766.35"/>
    <n v="2766.35"/>
    <n v="2794.01"/>
    <n v="2766.35"/>
    <n v="2794.01"/>
    <n v="2794.01"/>
    <n v="2943.53"/>
    <n v="2266.52"/>
    <n v="2085.1999999999998"/>
    <n v="2231.16"/>
    <n v="2476.59"/>
    <n v="2352.7600000000002"/>
    <n v="2780.1800000000003"/>
    <n v="16681.080000000002"/>
    <n v="14355.76"/>
    <n v="2325.3200000000015"/>
    <n v="14919.941368"/>
  </r>
  <r>
    <x v="811"/>
    <x v="2"/>
    <x v="3"/>
    <x v="0"/>
    <x v="0"/>
    <x v="3"/>
    <x v="1"/>
    <n v="1"/>
    <n v="3"/>
    <n v="2381.1750000000002"/>
    <n v="2857.41"/>
    <n v="2762.16"/>
    <n v="1928.75"/>
    <n v="2119.25"/>
    <n v="2143.06"/>
    <n v="1943.75"/>
    <n v="1807.69"/>
    <n v="2169.23"/>
    <n v="1930.61"/>
    <n v="1737.55"/>
    <n v="1685.42"/>
    <n v="2365.3008333333332"/>
    <n v="14191.804999999998"/>
    <n v="11274.25"/>
    <n v="2917.5549999999985"/>
    <n v="11717.328025000001"/>
  </r>
  <r>
    <x v="812"/>
    <x v="2"/>
    <x v="3"/>
    <x v="1"/>
    <x v="1"/>
    <x v="6"/>
    <x v="2"/>
    <n v="3"/>
    <n v="4"/>
    <n v="1947.45"/>
    <n v="1966.92"/>
    <n v="1577.43"/>
    <n v="1480.06"/>
    <n v="1791.65"/>
    <n v="1694.28"/>
    <n v="1254.78"/>
    <n v="1242.23"/>
    <n v="1105.58"/>
    <n v="995.02"/>
    <n v="995.02"/>
    <n v="1154.22"/>
    <n v="1742.9650000000001"/>
    <n v="10457.790000000001"/>
    <n v="6746.8500000000013"/>
    <n v="3710.9399999999996"/>
    <n v="7012.0012050000014"/>
  </r>
  <r>
    <x v="813"/>
    <x v="0"/>
    <x v="0"/>
    <x v="0"/>
    <x v="0"/>
    <x v="6"/>
    <x v="2"/>
    <n v="1"/>
    <n v="2"/>
    <n v="2560"/>
    <n v="2560"/>
    <n v="2560"/>
    <n v="2560"/>
    <n v="2560"/>
    <n v="2585.6"/>
    <n v="1435.79"/>
    <n v="1191.71"/>
    <n v="1191.71"/>
    <n v="1132.1199999999999"/>
    <n v="1222.69"/>
    <n v="1357.19"/>
    <n v="2564.2666666666669"/>
    <n v="15385.6"/>
    <n v="7531.2100000000009"/>
    <n v="7854.3899999999994"/>
    <n v="7827.1865530000014"/>
  </r>
  <r>
    <x v="814"/>
    <x v="0"/>
    <x v="1"/>
    <x v="0"/>
    <x v="0"/>
    <x v="6"/>
    <x v="1"/>
    <n v="3"/>
    <n v="5"/>
    <n v="2296.0874999999996"/>
    <n v="2296.09"/>
    <n v="2296.09"/>
    <n v="2319.0500000000002"/>
    <n v="2319.0500000000002"/>
    <n v="2319.0500000000002"/>
    <n v="2025.05"/>
    <n v="1599.79"/>
    <n v="1711.78"/>
    <n v="1763.13"/>
    <n v="1974.71"/>
    <n v="2330.16"/>
    <n v="2307.5695833333334"/>
    <n v="13845.4175"/>
    <n v="11404.619999999999"/>
    <n v="2440.7975000000006"/>
    <n v="11852.821565999999"/>
  </r>
  <r>
    <x v="815"/>
    <x v="2"/>
    <x v="2"/>
    <x v="0"/>
    <x v="0"/>
    <x v="4"/>
    <x v="0"/>
    <n v="2"/>
    <n v="5"/>
    <n v="5924.95"/>
    <n v="6754.44"/>
    <n v="4562.21"/>
    <n v="6932.19"/>
    <n v="6280.45"/>
    <n v="5510.2"/>
    <n v="2215.5500000000002"/>
    <n v="2215.5500000000002"/>
    <n v="2326.33"/>
    <n v="2326.33"/>
    <n v="2163.4899999999998"/>
    <n v="2293.3000000000002"/>
    <n v="5994.0733333333328"/>
    <n v="35964.439999999995"/>
    <n v="13540.55"/>
    <n v="22423.889999999996"/>
    <n v="14072.693615"/>
  </r>
  <r>
    <x v="816"/>
    <x v="0"/>
    <x v="2"/>
    <x v="0"/>
    <x v="1"/>
    <x v="5"/>
    <x v="2"/>
    <n v="1"/>
    <n v="2"/>
    <n v="5924.95"/>
    <n v="5687.95"/>
    <n v="4739.96"/>
    <n v="6635.94"/>
    <n v="4443.71"/>
    <n v="6635.94"/>
    <n v="2073.0500000000002"/>
    <n v="2155.9699999999998"/>
    <n v="2328.4499999999998"/>
    <n v="2561.3000000000002"/>
    <n v="2919.88"/>
    <n v="2540.3000000000002"/>
    <n v="5678.0749999999998"/>
    <n v="34068.449999999997"/>
    <n v="14578.95"/>
    <n v="19489.499999999996"/>
    <n v="15151.902735000001"/>
  </r>
  <r>
    <x v="817"/>
    <x v="2"/>
    <x v="3"/>
    <x v="0"/>
    <x v="0"/>
    <x v="0"/>
    <x v="1"/>
    <n v="1"/>
    <n v="3"/>
    <n v="1465.72"/>
    <n v="1817.49"/>
    <n v="1744.21"/>
    <n v="1421.75"/>
    <n v="1113.95"/>
    <n v="1700.24"/>
    <n v="1538.3"/>
    <n v="1184.49"/>
    <n v="1291.0899999999999"/>
    <n v="1278.18"/>
    <n v="1495.47"/>
    <n v="1764.65"/>
    <n v="1543.8933333333334"/>
    <n v="9263.36"/>
    <n v="8552.18"/>
    <n v="711.18000000000029"/>
    <n v="8888.2806739999996"/>
  </r>
  <r>
    <x v="818"/>
    <x v="0"/>
    <x v="0"/>
    <x v="1"/>
    <x v="0"/>
    <x v="5"/>
    <x v="2"/>
    <n v="1"/>
    <n v="2"/>
    <n v="990.19999999999993"/>
    <n v="990.2"/>
    <n v="990.2"/>
    <n v="1000.1"/>
    <n v="990.2"/>
    <n v="990.2"/>
    <n v="1090.1500000000001"/>
    <n v="1188.26"/>
    <n v="1200.1400000000001"/>
    <n v="1224.1400000000001"/>
    <n v="1371.04"/>
    <n v="1261.3599999999999"/>
    <n v="991.85"/>
    <n v="5951.1"/>
    <n v="7335.09"/>
    <n v="-1383.9899999999998"/>
    <n v="7623.3590370000002"/>
  </r>
  <r>
    <x v="819"/>
    <x v="0"/>
    <x v="2"/>
    <x v="0"/>
    <x v="0"/>
    <x v="3"/>
    <x v="2"/>
    <n v="1"/>
    <n v="2"/>
    <n v="5924.95"/>
    <n v="6635.94"/>
    <n v="5213.96"/>
    <n v="5628.7"/>
    <n v="7287.69"/>
    <n v="5095.46"/>
    <n v="2526.5300000000002"/>
    <n v="2097.02"/>
    <n v="2159.9299999999998"/>
    <n v="2397.52"/>
    <n v="2589.3200000000002"/>
    <n v="2822.36"/>
    <n v="5964.45"/>
    <n v="35786.699999999997"/>
    <n v="14592.68"/>
    <n v="21194.019999999997"/>
    <n v="15166.172324000001"/>
  </r>
  <r>
    <x v="820"/>
    <x v="0"/>
    <x v="1"/>
    <x v="0"/>
    <x v="0"/>
    <x v="0"/>
    <x v="2"/>
    <n v="1"/>
    <n v="2"/>
    <n v="1056.25"/>
    <n v="1056.25"/>
    <n v="1066.81"/>
    <n v="1056.25"/>
    <n v="1056.25"/>
    <n v="1066.81"/>
    <n v="2141.65"/>
    <n v="2205.9"/>
    <n v="2404.4299999999998"/>
    <n v="2356.34"/>
    <n v="2073.58"/>
    <n v="2032.11"/>
    <n v="1059.7699999999998"/>
    <n v="6358.619999999999"/>
    <n v="13214.01"/>
    <n v="-6855.3900000000012"/>
    <n v="13733.320593"/>
  </r>
  <r>
    <x v="821"/>
    <x v="2"/>
    <x v="3"/>
    <x v="0"/>
    <x v="1"/>
    <x v="4"/>
    <x v="2"/>
    <n v="1"/>
    <n v="2"/>
    <n v="1260.6500000000001"/>
    <n v="1500.17"/>
    <n v="1172.4000000000001"/>
    <n v="1046.3399999999999"/>
    <n v="1323.68"/>
    <n v="1084.1600000000001"/>
    <n v="1121.78"/>
    <n v="852.55"/>
    <n v="758.77"/>
    <n v="652.54"/>
    <n v="619.91"/>
    <n v="638.51"/>
    <n v="1231.2333333333333"/>
    <n v="7387.4000000000005"/>
    <n v="4644.0599999999995"/>
    <n v="2743.3400000000011"/>
    <n v="4826.5715579999996"/>
  </r>
  <r>
    <x v="822"/>
    <x v="2"/>
    <x v="3"/>
    <x v="1"/>
    <x v="0"/>
    <x v="5"/>
    <x v="0"/>
    <n v="1"/>
    <n v="4"/>
    <n v="3345.31"/>
    <n v="2575.89"/>
    <n v="3479.12"/>
    <n v="2542.44"/>
    <n v="2609.34"/>
    <n v="3679.84"/>
    <n v="2062.56"/>
    <n v="1753.18"/>
    <n v="1735.65"/>
    <n v="1579.44"/>
    <n v="1658.41"/>
    <n v="1741.33"/>
    <n v="3038.6566666666672"/>
    <n v="18231.940000000002"/>
    <n v="10530.57"/>
    <n v="7701.3700000000026"/>
    <n v="10944.421401"/>
  </r>
  <r>
    <x v="823"/>
    <x v="0"/>
    <x v="2"/>
    <x v="1"/>
    <x v="0"/>
    <x v="9"/>
    <x v="2"/>
    <n v="1"/>
    <n v="2"/>
    <n v="2112.0750000000003"/>
    <n v="2112.08"/>
    <n v="2112.08"/>
    <n v="2133.1999999999998"/>
    <n v="2133.1999999999998"/>
    <n v="2112.08"/>
    <n v="963.6"/>
    <n v="751.61"/>
    <n v="901.93"/>
    <n v="811.74"/>
    <n v="689.98"/>
    <n v="634.78"/>
    <n v="2119.1191666666668"/>
    <n v="12714.715000000002"/>
    <n v="4753.6400000000003"/>
    <n v="7961.0750000000016"/>
    <n v="4940.458052"/>
  </r>
  <r>
    <x v="824"/>
    <x v="3"/>
    <x v="2"/>
    <x v="0"/>
    <x v="1"/>
    <x v="6"/>
    <x v="1"/>
    <n v="1"/>
    <n v="3"/>
    <n v="3255.96"/>
    <n v="2474.5300000000002"/>
    <n v="2865.24"/>
    <n v="3972.27"/>
    <n v="3581.56"/>
    <n v="2441.9699999999998"/>
    <n v="2568.94"/>
    <n v="2286.36"/>
    <n v="2149.1799999999998"/>
    <n v="2106.1999999999998"/>
    <n v="1790.27"/>
    <n v="1826.08"/>
    <n v="3098.5883333333331"/>
    <n v="18591.53"/>
    <n v="12727.03"/>
    <n v="5864.4999999999982"/>
    <n v="13227.202279000001"/>
  </r>
  <r>
    <x v="825"/>
    <x v="0"/>
    <x v="2"/>
    <x v="0"/>
    <x v="0"/>
    <x v="3"/>
    <x v="2"/>
    <n v="1"/>
    <n v="2"/>
    <n v="3057.1"/>
    <n v="3087.67"/>
    <n v="3057.1"/>
    <n v="3057.1"/>
    <n v="3087.67"/>
    <n v="3057.1"/>
    <n v="1570.12"/>
    <n v="1491.61"/>
    <n v="1730.27"/>
    <n v="1920.6"/>
    <n v="1978.22"/>
    <n v="1819.96"/>
    <n v="3067.2900000000004"/>
    <n v="18403.740000000002"/>
    <n v="10510.779999999999"/>
    <n v="7892.9600000000028"/>
    <n v="10923.853653999999"/>
  </r>
  <r>
    <x v="826"/>
    <x v="2"/>
    <x v="0"/>
    <x v="1"/>
    <x v="1"/>
    <x v="10"/>
    <x v="2"/>
    <n v="2"/>
    <n v="3"/>
    <n v="251.5"/>
    <n v="291.74"/>
    <n v="271.62"/>
    <n v="218.81"/>
    <n v="269.11"/>
    <n v="266.58999999999997"/>
    <n v="656.53"/>
    <n v="498.96"/>
    <n v="444.07"/>
    <n v="377.46"/>
    <n v="400.11"/>
    <n v="480.13"/>
    <n v="261.56166666666667"/>
    <n v="1569.3700000000001"/>
    <n v="2857.26"/>
    <n v="-1287.8900000000001"/>
    <n v="2969.5503180000001"/>
  </r>
  <r>
    <x v="827"/>
    <x v="2"/>
    <x v="3"/>
    <x v="0"/>
    <x v="0"/>
    <x v="0"/>
    <x v="2"/>
    <n v="1"/>
    <n v="2"/>
    <n v="950.91"/>
    <n v="1169.6199999999999"/>
    <n v="1131.58"/>
    <n v="1026.98"/>
    <n v="827.29"/>
    <n v="789.26"/>
    <n v="891.47"/>
    <n v="944.96"/>
    <n v="831.56"/>
    <n v="748.4"/>
    <n v="860.66"/>
    <n v="929.51"/>
    <n v="982.60666666666668"/>
    <n v="5895.64"/>
    <n v="5206.5600000000004"/>
    <n v="689.07999999999993"/>
    <n v="5411.1778080000004"/>
  </r>
  <r>
    <x v="828"/>
    <x v="2"/>
    <x v="3"/>
    <x v="0"/>
    <x v="1"/>
    <x v="0"/>
    <x v="2"/>
    <n v="1"/>
    <n v="2"/>
    <n v="684.33499999999992"/>
    <n v="602.21"/>
    <n v="739.08"/>
    <n v="609.05999999999995"/>
    <n v="780.14"/>
    <n v="793.83"/>
    <n v="470.42"/>
    <n v="371.63"/>
    <n v="375.35"/>
    <n v="442.91"/>
    <n v="496.06"/>
    <n v="540.71"/>
    <n v="701.4425"/>
    <n v="4208.6549999999997"/>
    <n v="2697.0800000000004"/>
    <n v="1511.5749999999994"/>
    <n v="2803.0752440000006"/>
  </r>
  <r>
    <x v="829"/>
    <x v="2"/>
    <x v="3"/>
    <x v="0"/>
    <x v="1"/>
    <x v="2"/>
    <x v="2"/>
    <n v="1"/>
    <n v="2"/>
    <n v="1961.6499999999999"/>
    <n v="2216.66"/>
    <n v="1981.27"/>
    <n v="1981.27"/>
    <n v="2295.13"/>
    <n v="1961.65"/>
    <n v="1860.43"/>
    <n v="1618.57"/>
    <n v="1440.53"/>
    <n v="1598.99"/>
    <n v="1918.79"/>
    <n v="2033.92"/>
    <n v="2066.2716666666665"/>
    <n v="12397.63"/>
    <n v="10471.23"/>
    <n v="1926.3999999999996"/>
    <n v="10882.749339"/>
  </r>
  <r>
    <x v="830"/>
    <x v="2"/>
    <x v="3"/>
    <x v="0"/>
    <x v="0"/>
    <x v="8"/>
    <x v="2"/>
    <n v="1"/>
    <n v="2"/>
    <n v="1355.1499999999999"/>
    <n v="1057.02"/>
    <n v="1693.94"/>
    <n v="1111.22"/>
    <n v="1693.94"/>
    <n v="1138.33"/>
    <n v="1627.33"/>
    <n v="1790.06"/>
    <n v="1933.26"/>
    <n v="1797.93"/>
    <n v="1618.14"/>
    <n v="1504.87"/>
    <n v="1341.6000000000001"/>
    <n v="8049.6"/>
    <n v="10271.59"/>
    <n v="-2221.9899999999998"/>
    <n v="10675.263487"/>
  </r>
  <r>
    <x v="831"/>
    <x v="0"/>
    <x v="1"/>
    <x v="0"/>
    <x v="0"/>
    <x v="10"/>
    <x v="0"/>
    <n v="2"/>
    <n v="5"/>
    <n v="2375.9499999999998"/>
    <n v="2375.9499999999998"/>
    <n v="2399.71"/>
    <n v="2399.71"/>
    <n v="2375.9499999999998"/>
    <n v="2375.9499999999998"/>
    <n v="2934.63"/>
    <n v="2494.44"/>
    <n v="2793.77"/>
    <n v="3156.96"/>
    <n v="3283.24"/>
    <n v="3250.41"/>
    <n v="2383.8700000000003"/>
    <n v="14303.220000000001"/>
    <n v="17913.449999999997"/>
    <n v="-3610.2299999999959"/>
    <n v="18617.448584999998"/>
  </r>
  <r>
    <x v="832"/>
    <x v="2"/>
    <x v="4"/>
    <x v="1"/>
    <x v="1"/>
    <x v="6"/>
    <x v="1"/>
    <n v="1"/>
    <n v="3"/>
    <n v="134.60000000000002"/>
    <n v="135.94999999999999"/>
    <n v="164.21"/>
    <n v="107.68"/>
    <n v="121.14"/>
    <n v="129.22"/>
    <n v="1895.45"/>
    <n v="1724.86"/>
    <n v="1638.62"/>
    <n v="1900.8"/>
    <n v="1957.82"/>
    <n v="1801.19"/>
    <n v="132.13333333333335"/>
    <n v="792.80000000000007"/>
    <n v="10918.740000000002"/>
    <n v="-10125.940000000002"/>
    <n v="11347.846482000001"/>
  </r>
  <r>
    <x v="833"/>
    <x v="0"/>
    <x v="1"/>
    <x v="0"/>
    <x v="0"/>
    <x v="6"/>
    <x v="1"/>
    <n v="3"/>
    <n v="5"/>
    <n v="4617.7999999999993"/>
    <n v="5125.76"/>
    <n v="4294.55"/>
    <n v="4710.16"/>
    <n v="4756.33"/>
    <n v="3925.13"/>
    <n v="3719.84"/>
    <n v="3868.63"/>
    <n v="4062.06"/>
    <n v="3858.96"/>
    <n v="4437.8"/>
    <n v="4437.8"/>
    <n v="4571.6216666666669"/>
    <n v="27429.73"/>
    <n v="24385.09"/>
    <n v="3044.6399999999994"/>
    <n v="25343.424037000001"/>
  </r>
  <r>
    <x v="834"/>
    <x v="2"/>
    <x v="3"/>
    <x v="0"/>
    <x v="0"/>
    <x v="10"/>
    <x v="2"/>
    <n v="1"/>
    <n v="2"/>
    <n v="1533.76"/>
    <n v="1365.05"/>
    <n v="1319.03"/>
    <n v="1855.85"/>
    <n v="1472.41"/>
    <n v="1840.51"/>
    <n v="653.64"/>
    <n v="542.52"/>
    <n v="602.20000000000005"/>
    <n v="578.11"/>
    <n v="630.14"/>
    <n v="655.35"/>
    <n v="1564.4350000000002"/>
    <n v="9386.61"/>
    <n v="3661.9599999999996"/>
    <n v="5724.6500000000015"/>
    <n v="3805.8750279999995"/>
  </r>
  <r>
    <x v="835"/>
    <x v="2"/>
    <x v="3"/>
    <x v="1"/>
    <x v="1"/>
    <x v="1"/>
    <x v="1"/>
    <n v="1"/>
    <n v="3"/>
    <n v="1123.56"/>
    <n v="1280.8599999999999"/>
    <n v="1157.27"/>
    <n v="1011.2"/>
    <n v="1123.56"/>
    <n v="955.03"/>
    <n v="1050.44"/>
    <n v="913.88"/>
    <n v="913.88"/>
    <n v="1041.82"/>
    <n v="1208.51"/>
    <n v="1365.62"/>
    <n v="1108.5800000000002"/>
    <n v="6651.4800000000005"/>
    <n v="6494.1500000000005"/>
    <n v="157.32999999999993"/>
    <n v="6749.3700950000002"/>
  </r>
  <r>
    <x v="836"/>
    <x v="3"/>
    <x v="2"/>
    <x v="0"/>
    <x v="1"/>
    <x v="9"/>
    <x v="2"/>
    <n v="2"/>
    <n v="3"/>
    <n v="2694.4"/>
    <n v="2424.96"/>
    <n v="2802.18"/>
    <n v="2613.5700000000002"/>
    <n v="2344.13"/>
    <n v="2047.74"/>
    <n v="2241"/>
    <n v="1792.8"/>
    <n v="1936.22"/>
    <n v="2323.46"/>
    <n v="2276.9899999999998"/>
    <n v="2208.6799999999998"/>
    <n v="2487.8300000000004"/>
    <n v="14926.980000000001"/>
    <n v="12779.15"/>
    <n v="2147.8300000000017"/>
    <n v="13281.370595"/>
  </r>
  <r>
    <x v="837"/>
    <x v="0"/>
    <x v="2"/>
    <x v="1"/>
    <x v="0"/>
    <x v="8"/>
    <x v="2"/>
    <n v="1"/>
    <n v="2"/>
    <n v="3441.8249999999998"/>
    <n v="3441.83"/>
    <n v="3476.24"/>
    <n v="3441.83"/>
    <n v="3441.83"/>
    <n v="3476.24"/>
    <n v="1441.43"/>
    <n v="1109.9000000000001"/>
    <n v="1076.5999999999999"/>
    <n v="1162.73"/>
    <n v="1360.39"/>
    <n v="1591.66"/>
    <n v="3453.2991666666662"/>
    <n v="20719.794999999998"/>
    <n v="7742.71"/>
    <n v="12977.084999999999"/>
    <n v="8046.9985029999998"/>
  </r>
  <r>
    <x v="838"/>
    <x v="0"/>
    <x v="2"/>
    <x v="0"/>
    <x v="0"/>
    <x v="3"/>
    <x v="0"/>
    <n v="1"/>
    <n v="4"/>
    <n v="5924.95"/>
    <n v="5273.21"/>
    <n v="6221.2"/>
    <n v="6635.94"/>
    <n v="6813.69"/>
    <n v="7169.19"/>
    <n v="5237.8500000000004"/>
    <n v="5028.34"/>
    <n v="4424.9399999999996"/>
    <n v="4292.1899999999996"/>
    <n v="4850.17"/>
    <n v="4898.67"/>
    <n v="6339.6966666666667"/>
    <n v="38038.18"/>
    <n v="28732.159999999996"/>
    <n v="9306.0200000000041"/>
    <n v="29861.333887999997"/>
  </r>
  <r>
    <x v="839"/>
    <x v="1"/>
    <x v="0"/>
    <x v="1"/>
    <x v="1"/>
    <x v="10"/>
    <x v="2"/>
    <n v="1"/>
    <n v="2"/>
    <n v="897.2"/>
    <n v="1076.6400000000001"/>
    <n v="986.92"/>
    <n v="672.9"/>
    <n v="933.09"/>
    <n v="834.4"/>
    <n v="1287.68"/>
    <n v="1313.43"/>
    <n v="1431.64"/>
    <n v="1417.32"/>
    <n v="1672.44"/>
    <n v="1856.41"/>
    <n v="900.19166666666661"/>
    <n v="5401.15"/>
    <n v="8978.92"/>
    <n v="-3577.7700000000004"/>
    <n v="9331.7915560000001"/>
  </r>
  <r>
    <x v="840"/>
    <x v="2"/>
    <x v="3"/>
    <x v="1"/>
    <x v="0"/>
    <x v="3"/>
    <x v="2"/>
    <n v="1"/>
    <n v="2"/>
    <n v="2128.6750000000002"/>
    <n v="1724.23"/>
    <n v="2341.54"/>
    <n v="1681.65"/>
    <n v="2171.25"/>
    <n v="2256.4"/>
    <n v="760.86"/>
    <n v="661.95"/>
    <n v="754.62"/>
    <n v="656.52"/>
    <n v="669.65"/>
    <n v="656.26"/>
    <n v="2050.6241666666665"/>
    <n v="12303.744999999999"/>
    <n v="4159.8599999999997"/>
    <n v="8143.8849999999993"/>
    <n v="4323.342498"/>
  </r>
  <r>
    <x v="841"/>
    <x v="2"/>
    <x v="3"/>
    <x v="1"/>
    <x v="1"/>
    <x v="8"/>
    <x v="2"/>
    <n v="1"/>
    <n v="2"/>
    <n v="900"/>
    <n v="972"/>
    <n v="945"/>
    <n v="684"/>
    <n v="1107"/>
    <n v="972"/>
    <n v="780.53"/>
    <n v="694.67"/>
    <n v="611.30999999999995"/>
    <n v="556.29"/>
    <n v="600.79"/>
    <n v="666.88"/>
    <n v="930"/>
    <n v="5580"/>
    <n v="3910.47"/>
    <n v="1669.5300000000002"/>
    <n v="4064.1514709999997"/>
  </r>
  <r>
    <x v="842"/>
    <x v="0"/>
    <x v="1"/>
    <x v="0"/>
    <x v="1"/>
    <x v="3"/>
    <x v="1"/>
    <n v="1"/>
    <n v="3"/>
    <n v="4508.6000000000004"/>
    <n v="4238.08"/>
    <n v="3426.54"/>
    <n v="5320.15"/>
    <n v="3697.05"/>
    <n v="5635.75"/>
    <n v="1966.84"/>
    <n v="2084.85"/>
    <n v="2314.1799999999998"/>
    <n v="2152.19"/>
    <n v="2023.06"/>
    <n v="2002.83"/>
    <n v="4471.0283333333336"/>
    <n v="26826.170000000002"/>
    <n v="12543.949999999999"/>
    <n v="14282.220000000003"/>
    <n v="13036.927234999999"/>
  </r>
  <r>
    <x v="843"/>
    <x v="3"/>
    <x v="1"/>
    <x v="0"/>
    <x v="1"/>
    <x v="3"/>
    <x v="2"/>
    <n v="1"/>
    <n v="2"/>
    <n v="2062.31"/>
    <n v="2371.66"/>
    <n v="2062.31"/>
    <n v="2412.9"/>
    <n v="2124.1799999999998"/>
    <n v="1959.19"/>
    <n v="1052.31"/>
    <n v="978.65"/>
    <n v="910.14"/>
    <n v="791.82"/>
    <n v="760.15"/>
    <n v="858.97"/>
    <n v="2165.4249999999997"/>
    <n v="12992.55"/>
    <n v="5352.04"/>
    <n v="7640.5099999999993"/>
    <n v="5562.375172"/>
  </r>
  <r>
    <x v="844"/>
    <x v="0"/>
    <x v="2"/>
    <x v="0"/>
    <x v="0"/>
    <x v="6"/>
    <x v="0"/>
    <n v="2"/>
    <n v="5"/>
    <n v="5924.95"/>
    <n v="5450.95"/>
    <n v="5628.7"/>
    <n v="5569.45"/>
    <n v="6458.2"/>
    <n v="5984.2"/>
    <n v="5374.61"/>
    <n v="4622.16"/>
    <n v="4252.3900000000003"/>
    <n v="4720.1499999999996"/>
    <n v="4720.1499999999996"/>
    <n v="5380.97"/>
    <n v="5836.0749999999998"/>
    <n v="35016.449999999997"/>
    <n v="29070.43"/>
    <n v="5946.0199999999968"/>
    <n v="30212.897899"/>
  </r>
  <r>
    <x v="845"/>
    <x v="0"/>
    <x v="1"/>
    <x v="0"/>
    <x v="0"/>
    <x v="5"/>
    <x v="1"/>
    <n v="2"/>
    <n v="4"/>
    <n v="4634.5999999999995"/>
    <n v="4171.1400000000003"/>
    <n v="4356.5200000000004"/>
    <n v="4588.25"/>
    <n v="5468.83"/>
    <n v="5005.37"/>
    <n v="2044.81"/>
    <n v="2208.39"/>
    <n v="2407.15"/>
    <n v="2286.79"/>
    <n v="2721.28"/>
    <n v="2721.28"/>
    <n v="4704.1183333333338"/>
    <n v="28224.710000000003"/>
    <n v="14389.7"/>
    <n v="13835.010000000002"/>
    <n v="14955.21521"/>
  </r>
  <r>
    <x v="846"/>
    <x v="0"/>
    <x v="2"/>
    <x v="0"/>
    <x v="0"/>
    <x v="0"/>
    <x v="1"/>
    <n v="2"/>
    <n v="4"/>
    <n v="5924.95"/>
    <n v="5569.45"/>
    <n v="6813.69"/>
    <n v="7109.94"/>
    <n v="6221.2"/>
    <n v="5687.95"/>
    <n v="2824.34"/>
    <n v="2909.07"/>
    <n v="2618.16"/>
    <n v="2618.16"/>
    <n v="2827.61"/>
    <n v="2940.71"/>
    <n v="6221.1966666666667"/>
    <n v="37327.18"/>
    <n v="16738.05"/>
    <n v="20589.13"/>
    <n v="17395.855364999999"/>
  </r>
  <r>
    <x v="847"/>
    <x v="2"/>
    <x v="3"/>
    <x v="0"/>
    <x v="0"/>
    <x v="1"/>
    <x v="1"/>
    <n v="1"/>
    <n v="3"/>
    <n v="2008.1"/>
    <n v="1988.02"/>
    <n v="1967.94"/>
    <n v="1726.97"/>
    <n v="2510.13"/>
    <n v="2228.9899999999998"/>
    <n v="1700.9"/>
    <n v="1683.89"/>
    <n v="1431.31"/>
    <n v="1703.26"/>
    <n v="1754.36"/>
    <n v="1859.62"/>
    <n v="2071.6916666666666"/>
    <n v="12430.15"/>
    <n v="10133.34"/>
    <n v="2296.8099999999995"/>
    <n v="10531.580261999999"/>
  </r>
  <r>
    <x v="848"/>
    <x v="2"/>
    <x v="3"/>
    <x v="0"/>
    <x v="0"/>
    <x v="10"/>
    <x v="1"/>
    <n v="1"/>
    <n v="3"/>
    <n v="1909.46"/>
    <n v="2100.41"/>
    <n v="2310.4499999999998"/>
    <n v="1852.18"/>
    <n v="2367.73"/>
    <n v="1737.61"/>
    <n v="2072.52"/>
    <n v="1823.82"/>
    <n v="2079.15"/>
    <n v="1808.86"/>
    <n v="1826.95"/>
    <n v="2064.4499999999998"/>
    <n v="2046.3066666666666"/>
    <n v="12277.84"/>
    <n v="11675.75"/>
    <n v="602.09000000000015"/>
    <n v="12134.606975000001"/>
  </r>
  <r>
    <x v="849"/>
    <x v="0"/>
    <x v="2"/>
    <x v="1"/>
    <x v="0"/>
    <x v="1"/>
    <x v="1"/>
    <n v="3"/>
    <n v="5"/>
    <n v="5392.35"/>
    <n v="5284.5"/>
    <n v="6416.9"/>
    <n v="4637.42"/>
    <n v="6255.13"/>
    <n v="4799.1899999999996"/>
    <n v="3991.27"/>
    <n v="3991.27"/>
    <n v="4270.66"/>
    <n v="3929.01"/>
    <n v="4400.49"/>
    <n v="4312.4799999999996"/>
    <n v="5464.248333333333"/>
    <n v="32785.49"/>
    <n v="24895.18"/>
    <n v="7890.3099999999977"/>
    <n v="25873.560573999999"/>
  </r>
  <r>
    <x v="850"/>
    <x v="0"/>
    <x v="0"/>
    <x v="1"/>
    <x v="0"/>
    <x v="5"/>
    <x v="2"/>
    <n v="1"/>
    <n v="2"/>
    <n v="2321.9124999999999"/>
    <n v="2321.91"/>
    <n v="2321.91"/>
    <n v="2321.91"/>
    <n v="2345.13"/>
    <n v="2345.13"/>
    <n v="1044.56"/>
    <n v="961"/>
    <n v="1037.8800000000001"/>
    <n v="996.36"/>
    <n v="926.61"/>
    <n v="1102.67"/>
    <n v="2329.6504166666668"/>
    <n v="13977.9025"/>
    <n v="6069.08"/>
    <n v="7908.8225000000002"/>
    <n v="6307.5948440000002"/>
  </r>
  <r>
    <x v="851"/>
    <x v="0"/>
    <x v="0"/>
    <x v="1"/>
    <x v="1"/>
    <x v="4"/>
    <x v="2"/>
    <n v="3"/>
    <n v="4"/>
    <n v="2509"/>
    <n v="2509"/>
    <n v="2509"/>
    <n v="2534.09"/>
    <n v="2509"/>
    <n v="2534.09"/>
    <n v="2038.92"/>
    <n v="2242.81"/>
    <n v="2467.09"/>
    <n v="2245.0500000000002"/>
    <n v="2469.56"/>
    <n v="2444.86"/>
    <n v="2517.3633333333332"/>
    <n v="15104.18"/>
    <n v="13908.289999999999"/>
    <n v="1195.8900000000012"/>
    <n v="14454.885796999999"/>
  </r>
  <r>
    <x v="852"/>
    <x v="0"/>
    <x v="0"/>
    <x v="0"/>
    <x v="1"/>
    <x v="2"/>
    <x v="1"/>
    <n v="2"/>
    <n v="4"/>
    <n v="4490.2"/>
    <n v="4535.1000000000004"/>
    <n v="5253.53"/>
    <n v="3502.36"/>
    <n v="4310.59"/>
    <n v="4984.12"/>
    <n v="2181.2800000000002"/>
    <n v="1897.71"/>
    <n v="2106.46"/>
    <n v="2253.91"/>
    <n v="2637.07"/>
    <n v="2531.59"/>
    <n v="4512.6499999999996"/>
    <n v="27075.899999999998"/>
    <n v="13608.02"/>
    <n v="13467.879999999997"/>
    <n v="14142.815186"/>
  </r>
  <r>
    <x v="853"/>
    <x v="2"/>
    <x v="3"/>
    <x v="0"/>
    <x v="0"/>
    <x v="9"/>
    <x v="0"/>
    <n v="1"/>
    <n v="4"/>
    <n v="4715.9375"/>
    <n v="5706.28"/>
    <n v="4668.78"/>
    <n v="5611.97"/>
    <n v="5329.01"/>
    <n v="5470.49"/>
    <n v="2238.81"/>
    <n v="1925.38"/>
    <n v="1867.62"/>
    <n v="1643.51"/>
    <n v="1939.34"/>
    <n v="2075.09"/>
    <n v="5250.4112500000001"/>
    <n v="31502.467499999999"/>
    <n v="11689.75"/>
    <n v="19812.717499999999"/>
    <n v="12149.157175"/>
  </r>
  <r>
    <x v="854"/>
    <x v="0"/>
    <x v="2"/>
    <x v="0"/>
    <x v="1"/>
    <x v="1"/>
    <x v="0"/>
    <n v="1"/>
    <n v="4"/>
    <n v="5924.95"/>
    <n v="6695.19"/>
    <n v="6161.95"/>
    <n v="5095.46"/>
    <n v="6280.45"/>
    <n v="6161.95"/>
    <n v="2900.66"/>
    <n v="3074.7"/>
    <n v="3105.45"/>
    <n v="3136.5"/>
    <n v="3356.06"/>
    <n v="3322.5"/>
    <n v="6053.3249999999998"/>
    <n v="36319.949999999997"/>
    <n v="18895.87"/>
    <n v="17424.079999999998"/>
    <n v="19638.477691"/>
  </r>
  <r>
    <x v="855"/>
    <x v="0"/>
    <x v="0"/>
    <x v="0"/>
    <x v="0"/>
    <x v="4"/>
    <x v="1"/>
    <n v="3"/>
    <n v="5"/>
    <n v="3825"/>
    <n v="3863.25"/>
    <n v="3825"/>
    <n v="3825"/>
    <n v="3825"/>
    <n v="3825"/>
    <n v="3541.66"/>
    <n v="3895.83"/>
    <n v="3662.08"/>
    <n v="3442.36"/>
    <n v="3132.55"/>
    <n v="3289.18"/>
    <n v="3831.375"/>
    <n v="22988.25"/>
    <n v="20963.66"/>
    <n v="2024.5900000000001"/>
    <n v="21787.531837999999"/>
  </r>
  <r>
    <x v="856"/>
    <x v="0"/>
    <x v="0"/>
    <x v="1"/>
    <x v="0"/>
    <x v="10"/>
    <x v="1"/>
    <n v="1"/>
    <n v="3"/>
    <n v="2783"/>
    <n v="2810.83"/>
    <n v="2810.83"/>
    <n v="2810.83"/>
    <n v="2783"/>
    <n v="2810.83"/>
    <n v="2068.8000000000002"/>
    <n v="1655.04"/>
    <n v="1787.44"/>
    <n v="1948.31"/>
    <n v="2162.62"/>
    <n v="2205.87"/>
    <n v="2801.5533333333333"/>
    <n v="16809.32"/>
    <n v="11828.079999999998"/>
    <n v="4981.2400000000016"/>
    <n v="12292.923543999997"/>
  </r>
  <r>
    <x v="857"/>
    <x v="0"/>
    <x v="1"/>
    <x v="0"/>
    <x v="0"/>
    <x v="5"/>
    <x v="1"/>
    <n v="2"/>
    <n v="4"/>
    <n v="2888.8999999999996"/>
    <n v="2917.79"/>
    <n v="2888.9"/>
    <n v="2888.9"/>
    <n v="2917.79"/>
    <n v="2888.9"/>
    <n v="4253.53"/>
    <n v="3998.32"/>
    <n v="3958.34"/>
    <n v="3602.09"/>
    <n v="3458.01"/>
    <n v="2939.31"/>
    <n v="2898.53"/>
    <n v="17391.18"/>
    <n v="22209.600000000002"/>
    <n v="-4818.4200000000019"/>
    <n v="23082.437280000002"/>
  </r>
  <r>
    <x v="858"/>
    <x v="3"/>
    <x v="2"/>
    <x v="0"/>
    <x v="1"/>
    <x v="3"/>
    <x v="1"/>
    <n v="1"/>
    <n v="3"/>
    <n v="3609.6499999999996"/>
    <n v="4439.87"/>
    <n v="2743.33"/>
    <n v="3681.84"/>
    <n v="3104.3"/>
    <n v="4403.7700000000004"/>
    <n v="2760.97"/>
    <n v="2788.58"/>
    <n v="2509.7199999999998"/>
    <n v="2610.11"/>
    <n v="3053.83"/>
    <n v="3542.44"/>
    <n v="3663.7933333333331"/>
    <n v="21982.76"/>
    <n v="17265.649999999998"/>
    <n v="4717.1100000000006"/>
    <n v="17944.190044999999"/>
  </r>
  <r>
    <x v="859"/>
    <x v="0"/>
    <x v="1"/>
    <x v="1"/>
    <x v="0"/>
    <x v="3"/>
    <x v="1"/>
    <n v="3"/>
    <n v="5"/>
    <n v="4132.7999999999993"/>
    <n v="3182.26"/>
    <n v="3760.85"/>
    <n v="3719.52"/>
    <n v="4959.3599999999997"/>
    <n v="3223.58"/>
    <n v="2201.4699999999998"/>
    <n v="1959.31"/>
    <n v="2037.68"/>
    <n v="2017.3"/>
    <n v="1876.09"/>
    <n v="2026.18"/>
    <n v="3829.7283333333339"/>
    <n v="22978.370000000003"/>
    <n v="12118.03"/>
    <n v="10860.340000000002"/>
    <n v="12594.268579000001"/>
  </r>
  <r>
    <x v="860"/>
    <x v="2"/>
    <x v="3"/>
    <x v="0"/>
    <x v="0"/>
    <x v="7"/>
    <x v="2"/>
    <n v="1"/>
    <n v="2"/>
    <n v="3220.1600000000003"/>
    <n v="2994.75"/>
    <n v="2704.93"/>
    <n v="3187.96"/>
    <n v="2898.14"/>
    <n v="2801.54"/>
    <n v="1086.75"/>
    <n v="891.14"/>
    <n v="998.08"/>
    <n v="968.14"/>
    <n v="997.18"/>
    <n v="1186.6400000000001"/>
    <n v="2967.9133333333334"/>
    <n v="17807.48"/>
    <n v="6127.93"/>
    <n v="11679.55"/>
    <n v="6368.7576490000001"/>
  </r>
  <r>
    <x v="861"/>
    <x v="2"/>
    <x v="3"/>
    <x v="0"/>
    <x v="0"/>
    <x v="6"/>
    <x v="1"/>
    <n v="1"/>
    <n v="3"/>
    <n v="2605.8825000000002"/>
    <n v="2110.7600000000002"/>
    <n v="3179.18"/>
    <n v="2527.71"/>
    <n v="2058.65"/>
    <n v="2006.53"/>
    <n v="1058.82"/>
    <n v="889.41"/>
    <n v="800.47"/>
    <n v="744.44"/>
    <n v="699.77"/>
    <n v="818.73"/>
    <n v="2414.7854166666671"/>
    <n v="14488.712500000001"/>
    <n v="5011.6399999999994"/>
    <n v="9477.072500000002"/>
    <n v="5208.5974519999991"/>
  </r>
  <r>
    <x v="862"/>
    <x v="2"/>
    <x v="3"/>
    <x v="0"/>
    <x v="1"/>
    <x v="7"/>
    <x v="1"/>
    <n v="1"/>
    <n v="3"/>
    <n v="3653.1099999999997"/>
    <n v="3616.58"/>
    <n v="4274.1400000000003"/>
    <n v="3762.7"/>
    <n v="3908.83"/>
    <n v="4128.01"/>
    <n v="2876.93"/>
    <n v="2761.85"/>
    <n v="2513.2800000000002"/>
    <n v="2437.88"/>
    <n v="2389.12"/>
    <n v="2580.25"/>
    <n v="3890.561666666667"/>
    <n v="23343.370000000003"/>
    <n v="15559.309999999998"/>
    <n v="7784.0600000000049"/>
    <n v="16170.790882999998"/>
  </r>
  <r>
    <x v="863"/>
    <x v="2"/>
    <x v="0"/>
    <x v="1"/>
    <x v="0"/>
    <x v="7"/>
    <x v="1"/>
    <n v="3"/>
    <n v="5"/>
    <n v="1252.125"/>
    <n v="1515.07"/>
    <n v="1177"/>
    <n v="1339.77"/>
    <n v="951.62"/>
    <n v="1139.43"/>
    <n v="1306.25"/>
    <n v="1110.31"/>
    <n v="1276.8599999999999"/>
    <n v="1430.08"/>
    <n v="1329.97"/>
    <n v="1489.57"/>
    <n v="1229.1691666666668"/>
    <n v="7375.0150000000003"/>
    <n v="7943.04"/>
    <n v="-568.02499999999964"/>
    <n v="8255.2014720000006"/>
  </r>
  <r>
    <x v="864"/>
    <x v="0"/>
    <x v="0"/>
    <x v="0"/>
    <x v="0"/>
    <x v="0"/>
    <x v="2"/>
    <n v="1"/>
    <n v="2"/>
    <n v="2903.7"/>
    <n v="2932.74"/>
    <n v="2903.7"/>
    <n v="2932.74"/>
    <n v="2903.7"/>
    <n v="2903.7"/>
    <n v="1246.9000000000001"/>
    <n v="1296.78"/>
    <n v="1452.39"/>
    <n v="1510.49"/>
    <n v="1616.22"/>
    <n v="1438.44"/>
    <n v="2913.3799999999997"/>
    <n v="17480.28"/>
    <n v="8561.2200000000012"/>
    <n v="8919.0599999999977"/>
    <n v="8897.6759460000012"/>
  </r>
  <r>
    <x v="865"/>
    <x v="2"/>
    <x v="3"/>
    <x v="0"/>
    <x v="0"/>
    <x v="2"/>
    <x v="1"/>
    <n v="1"/>
    <n v="3"/>
    <n v="2639.95"/>
    <n v="2639.95"/>
    <n v="2217.56"/>
    <n v="3220.74"/>
    <n v="2639.95"/>
    <n v="2296.7600000000002"/>
    <n v="1545.98"/>
    <n v="1623.28"/>
    <n v="1574.58"/>
    <n v="1763.53"/>
    <n v="1516.64"/>
    <n v="1471.14"/>
    <n v="2609.1516666666662"/>
    <n v="15654.909999999998"/>
    <n v="9495.15"/>
    <n v="6159.7599999999984"/>
    <n v="9868.3093950000002"/>
  </r>
  <r>
    <x v="866"/>
    <x v="0"/>
    <x v="1"/>
    <x v="0"/>
    <x v="0"/>
    <x v="5"/>
    <x v="2"/>
    <n v="1"/>
    <n v="2"/>
    <n v="251.1875"/>
    <n v="253.7"/>
    <n v="253.7"/>
    <n v="253.7"/>
    <n v="251.19"/>
    <n v="251.19"/>
    <n v="3317.19"/>
    <n v="3184.5"/>
    <n v="3789.56"/>
    <n v="3865.35"/>
    <n v="4522.46"/>
    <n v="4205.8900000000003"/>
    <n v="252.44458333333333"/>
    <n v="1514.6675"/>
    <n v="22884.95"/>
    <n v="-21370.282500000001"/>
    <n v="23784.328535000001"/>
  </r>
  <r>
    <x v="867"/>
    <x v="0"/>
    <x v="2"/>
    <x v="0"/>
    <x v="0"/>
    <x v="0"/>
    <x v="3"/>
    <n v="1"/>
    <n v="5"/>
    <n v="5924.95"/>
    <n v="6102.7"/>
    <n v="5450.95"/>
    <n v="5510.2"/>
    <n v="6161.95"/>
    <n v="5569.45"/>
    <n v="5875"/>
    <n v="5287.5"/>
    <n v="6239.25"/>
    <n v="5864.9"/>
    <n v="6510.04"/>
    <n v="5989.24"/>
    <n v="5786.7"/>
    <n v="34720.199999999997"/>
    <n v="35765.93"/>
    <n v="-1045.7300000000032"/>
    <n v="37171.531048999997"/>
  </r>
  <r>
    <x v="868"/>
    <x v="2"/>
    <x v="3"/>
    <x v="0"/>
    <x v="0"/>
    <x v="4"/>
    <x v="0"/>
    <n v="1"/>
    <n v="4"/>
    <n v="5574.4000000000005"/>
    <n v="6689.28"/>
    <n v="6856.51"/>
    <n v="5741.63"/>
    <n v="5462.91"/>
    <n v="6689.28"/>
    <n v="2595.71"/>
    <n v="2076.5700000000002"/>
    <n v="1951.98"/>
    <n v="1873.9"/>
    <n v="1892.64"/>
    <n v="1646.6"/>
    <n v="6169.001666666667"/>
    <n v="37014.01"/>
    <n v="12037.4"/>
    <n v="24976.61"/>
    <n v="12510.46982"/>
  </r>
  <r>
    <x v="869"/>
    <x v="2"/>
    <x v="1"/>
    <x v="0"/>
    <x v="1"/>
    <x v="3"/>
    <x v="1"/>
    <n v="1"/>
    <n v="3"/>
    <n v="5924.95"/>
    <n v="5865.7"/>
    <n v="6221.2"/>
    <n v="5865.7"/>
    <n v="5865.7"/>
    <n v="7169.19"/>
    <n v="3742.57"/>
    <n v="3742.57"/>
    <n v="3929.7"/>
    <n v="4008.29"/>
    <n v="3687.63"/>
    <n v="4388.28"/>
    <n v="6152.0733333333337"/>
    <n v="36912.44"/>
    <n v="23499.040000000001"/>
    <n v="13413.400000000001"/>
    <n v="24422.552272000001"/>
  </r>
  <r>
    <x v="870"/>
    <x v="2"/>
    <x v="3"/>
    <x v="1"/>
    <x v="1"/>
    <x v="1"/>
    <x v="1"/>
    <n v="1"/>
    <n v="3"/>
    <n v="1097.5"/>
    <n v="987.75"/>
    <n v="910.93"/>
    <n v="878"/>
    <n v="1349.93"/>
    <n v="1273.0999999999999"/>
    <n v="1148.58"/>
    <n v="861.44"/>
    <n v="878.67"/>
    <n v="790.8"/>
    <n v="751.26"/>
    <n v="698.67"/>
    <n v="1082.8683333333331"/>
    <n v="6497.2099999999991"/>
    <n v="5129.42"/>
    <n v="1367.7899999999991"/>
    <n v="5331.006206"/>
  </r>
  <r>
    <x v="871"/>
    <x v="0"/>
    <x v="2"/>
    <x v="0"/>
    <x v="0"/>
    <x v="6"/>
    <x v="0"/>
    <n v="2"/>
    <n v="5"/>
    <n v="5924.95"/>
    <n v="6398.95"/>
    <n v="4917.71"/>
    <n v="5273.21"/>
    <n v="5095.46"/>
    <n v="7109.94"/>
    <n v="5875"/>
    <n v="4523.75"/>
    <n v="4614.2299999999996"/>
    <n v="4983.37"/>
    <n v="5730.88"/>
    <n v="4928.5600000000004"/>
    <n v="5786.7033333333338"/>
    <n v="34720.22"/>
    <n v="30655.79"/>
    <n v="4064.4300000000003"/>
    <n v="31860.562547000001"/>
  </r>
  <r>
    <x v="872"/>
    <x v="2"/>
    <x v="3"/>
    <x v="0"/>
    <x v="0"/>
    <x v="9"/>
    <x v="1"/>
    <n v="1"/>
    <n v="3"/>
    <n v="1973.8200000000002"/>
    <n v="1519.84"/>
    <n v="2329.11"/>
    <n v="2111.9899999999998"/>
    <n v="1559.32"/>
    <n v="1559.32"/>
    <n v="550.41999999999996"/>
    <n v="605.46"/>
    <n v="575.19000000000005"/>
    <n v="638.46"/>
    <n v="561.84"/>
    <n v="550.6"/>
    <n v="1842.2333333333333"/>
    <n v="11053.4"/>
    <n v="3481.9700000000003"/>
    <n v="7571.4299999999994"/>
    <n v="3618.8114210000003"/>
  </r>
  <r>
    <x v="873"/>
    <x v="2"/>
    <x v="0"/>
    <x v="1"/>
    <x v="1"/>
    <x v="1"/>
    <x v="1"/>
    <n v="1"/>
    <n v="3"/>
    <n v="802.4"/>
    <n v="890.66"/>
    <n v="730.18"/>
    <n v="962.88"/>
    <n v="890.66"/>
    <n v="657.97"/>
    <n v="935.09"/>
    <n v="916.39"/>
    <n v="815.59"/>
    <n v="807.43"/>
    <n v="734.76"/>
    <n v="675.98"/>
    <n v="822.45833333333337"/>
    <n v="4934.75"/>
    <n v="4885.24"/>
    <n v="49.510000000000218"/>
    <n v="5077.2299320000002"/>
  </r>
  <r>
    <x v="874"/>
    <x v="0"/>
    <x v="1"/>
    <x v="0"/>
    <x v="1"/>
    <x v="9"/>
    <x v="1"/>
    <n v="1"/>
    <n v="3"/>
    <n v="1908.1100000000001"/>
    <n v="1927.19"/>
    <n v="1927.19"/>
    <n v="1908.11"/>
    <n v="1927.19"/>
    <n v="1908.11"/>
    <n v="4903.6000000000004"/>
    <n v="4266.13"/>
    <n v="3967.5"/>
    <n v="3888.15"/>
    <n v="3888.15"/>
    <n v="3499.34"/>
    <n v="1917.6499999999999"/>
    <n v="11505.9"/>
    <n v="24412.870000000003"/>
    <n v="-12906.970000000003"/>
    <n v="25372.295791000004"/>
  </r>
  <r>
    <x v="875"/>
    <x v="2"/>
    <x v="3"/>
    <x v="1"/>
    <x v="0"/>
    <x v="2"/>
    <x v="1"/>
    <n v="1"/>
    <n v="3"/>
    <n v="1494.1999999999998"/>
    <n v="1374.66"/>
    <n v="1314.9"/>
    <n v="1703.39"/>
    <n v="1778.1"/>
    <n v="1434.43"/>
    <n v="1932.38"/>
    <n v="2086.9699999999998"/>
    <n v="2066.1"/>
    <n v="2066.1"/>
    <n v="2479.3200000000002"/>
    <n v="2280.9699999999998"/>
    <n v="1516.6133333333335"/>
    <n v="9099.68"/>
    <n v="12911.839999999998"/>
    <n v="-3812.159999999998"/>
    <n v="13419.275311999998"/>
  </r>
  <r>
    <x v="876"/>
    <x v="2"/>
    <x v="3"/>
    <x v="0"/>
    <x v="1"/>
    <x v="7"/>
    <x v="2"/>
    <n v="1"/>
    <n v="2"/>
    <n v="779.41000000000008"/>
    <n v="654.70000000000005"/>
    <n v="865.15"/>
    <n v="818.38"/>
    <n v="872.94"/>
    <n v="787.2"/>
    <n v="553.73"/>
    <n v="415.3"/>
    <n v="448.52"/>
    <n v="479.92"/>
    <n v="542.30999999999995"/>
    <n v="482.66"/>
    <n v="796.29666666666674"/>
    <n v="4777.7800000000007"/>
    <n v="2922.4399999999996"/>
    <n v="1855.3400000000011"/>
    <n v="3037.2918919999997"/>
  </r>
  <r>
    <x v="877"/>
    <x v="0"/>
    <x v="2"/>
    <x v="0"/>
    <x v="0"/>
    <x v="0"/>
    <x v="1"/>
    <n v="2"/>
    <n v="4"/>
    <n v="4212.95"/>
    <n v="4676.37"/>
    <n v="4423.6000000000004"/>
    <n v="4423.6000000000004"/>
    <n v="3791.66"/>
    <n v="3538.88"/>
    <n v="2114.02"/>
    <n v="2008.32"/>
    <n v="1847.65"/>
    <n v="2217.1799999999998"/>
    <n v="2195.0100000000002"/>
    <n v="2238.91"/>
    <n v="4177.8433333333332"/>
    <n v="25067.06"/>
    <n v="12621.09"/>
    <n v="12445.970000000001"/>
    <n v="13117.098837"/>
  </r>
  <r>
    <x v="878"/>
    <x v="0"/>
    <x v="1"/>
    <x v="1"/>
    <x v="0"/>
    <x v="3"/>
    <x v="1"/>
    <n v="3"/>
    <n v="5"/>
    <n v="5924.95"/>
    <n v="6161.95"/>
    <n v="4739.96"/>
    <n v="5095.46"/>
    <n v="6635.94"/>
    <n v="6043.45"/>
    <n v="2301.7600000000002"/>
    <n v="1841.41"/>
    <n v="1675.68"/>
    <n v="1994.06"/>
    <n v="2372.9299999999998"/>
    <n v="2728.87"/>
    <n v="5766.9516666666668"/>
    <n v="34601.71"/>
    <n v="12914.71"/>
    <n v="21687"/>
    <n v="13422.258102999998"/>
  </r>
  <r>
    <x v="879"/>
    <x v="0"/>
    <x v="0"/>
    <x v="0"/>
    <x v="0"/>
    <x v="10"/>
    <x v="2"/>
    <n v="1"/>
    <n v="2"/>
    <n v="1730.9"/>
    <n v="1730.9"/>
    <n v="1748.21"/>
    <n v="1748.21"/>
    <n v="1730.9"/>
    <n v="1748.21"/>
    <n v="1265.7"/>
    <n v="1291.01"/>
    <n v="1445.93"/>
    <n v="1257.96"/>
    <n v="1232.8"/>
    <n v="1146.5"/>
    <n v="1739.5550000000003"/>
    <n v="10437.330000000002"/>
    <n v="7639.9000000000005"/>
    <n v="2797.4300000000012"/>
    <n v="7940.1480700000002"/>
  </r>
  <r>
    <x v="880"/>
    <x v="3"/>
    <x v="0"/>
    <x v="1"/>
    <x v="0"/>
    <x v="6"/>
    <x v="0"/>
    <n v="3"/>
    <n v="6"/>
    <n v="1944.35"/>
    <n v="1458.26"/>
    <n v="2274.89"/>
    <n v="1905.46"/>
    <n v="1866.58"/>
    <n v="2099.9"/>
    <n v="1922.05"/>
    <n v="1768.29"/>
    <n v="1874.39"/>
    <n v="1724.44"/>
    <n v="1776.17"/>
    <n v="1971.55"/>
    <n v="1924.9066666666668"/>
    <n v="11549.44"/>
    <n v="11036.89"/>
    <n v="512.55000000000109"/>
    <n v="11470.639777"/>
  </r>
  <r>
    <x v="881"/>
    <x v="2"/>
    <x v="3"/>
    <x v="0"/>
    <x v="0"/>
    <x v="8"/>
    <x v="0"/>
    <n v="1"/>
    <n v="4"/>
    <n v="3341.3724999999999"/>
    <n v="3508.44"/>
    <n v="3241.13"/>
    <n v="3307.96"/>
    <n v="4043.06"/>
    <n v="3508.44"/>
    <n v="4725.13"/>
    <n v="3685.6"/>
    <n v="3796.17"/>
    <n v="3416.55"/>
    <n v="3587.38"/>
    <n v="3659.13"/>
    <n v="3491.7337499999999"/>
    <n v="20950.4025"/>
    <n v="22869.960000000003"/>
    <n v="-1919.5575000000026"/>
    <n v="23768.749428000003"/>
  </r>
  <r>
    <x v="882"/>
    <x v="2"/>
    <x v="3"/>
    <x v="0"/>
    <x v="0"/>
    <x v="10"/>
    <x v="2"/>
    <n v="1"/>
    <n v="2"/>
    <n v="2903.2350000000001"/>
    <n v="2874.2"/>
    <n v="3425.82"/>
    <n v="2787.11"/>
    <n v="3106.46"/>
    <n v="2729.04"/>
    <n v="918.07"/>
    <n v="1000.7"/>
    <n v="970.68"/>
    <n v="980.39"/>
    <n v="1039.21"/>
    <n v="1122.3499999999999"/>
    <n v="2970.9775000000004"/>
    <n v="17825.865000000002"/>
    <n v="6031.4"/>
    <n v="11794.465000000002"/>
    <n v="6268.4340199999997"/>
  </r>
  <r>
    <x v="883"/>
    <x v="0"/>
    <x v="2"/>
    <x v="0"/>
    <x v="0"/>
    <x v="6"/>
    <x v="1"/>
    <n v="3"/>
    <n v="5"/>
    <n v="5736.65"/>
    <n v="7113.45"/>
    <n v="4359.8500000000004"/>
    <n v="4646.6899999999996"/>
    <n v="5908.75"/>
    <n v="6138.22"/>
    <n v="3819.97"/>
    <n v="3590.77"/>
    <n v="3339.42"/>
    <n v="2905.3"/>
    <n v="3486.36"/>
    <n v="3102.86"/>
    <n v="5650.6016666666656"/>
    <n v="33903.609999999993"/>
    <n v="20244.68"/>
    <n v="13658.929999999993"/>
    <n v="21040.295924000002"/>
  </r>
  <r>
    <x v="884"/>
    <x v="3"/>
    <x v="0"/>
    <x v="1"/>
    <x v="1"/>
    <x v="6"/>
    <x v="2"/>
    <n v="1"/>
    <n v="2"/>
    <n v="1353.65"/>
    <n v="1245.3599999999999"/>
    <n v="1055.8499999999999"/>
    <n v="1015.24"/>
    <n v="1380.72"/>
    <n v="1353.65"/>
    <n v="1470.69"/>
    <n v="1397.16"/>
    <n v="1536.88"/>
    <n v="1475.4"/>
    <n v="1667.2"/>
    <n v="1700.54"/>
    <n v="1234.0783333333336"/>
    <n v="7404.4700000000012"/>
    <n v="9247.8700000000008"/>
    <n v="-1843.3999999999996"/>
    <n v="9611.311291"/>
  </r>
  <r>
    <x v="885"/>
    <x v="2"/>
    <x v="3"/>
    <x v="0"/>
    <x v="1"/>
    <x v="6"/>
    <x v="2"/>
    <n v="1"/>
    <n v="2"/>
    <n v="1001.135"/>
    <n v="750.85"/>
    <n v="931.06"/>
    <n v="1181.3399999999999"/>
    <n v="1061.2"/>
    <n v="1011.15"/>
    <n v="1043.03"/>
    <n v="886.58"/>
    <n v="780.19"/>
    <n v="756.78"/>
    <n v="734.08"/>
    <n v="645.99"/>
    <n v="989.45583333333332"/>
    <n v="5936.7349999999997"/>
    <n v="4846.6499999999996"/>
    <n v="1090.085"/>
    <n v="5037.123345"/>
  </r>
  <r>
    <x v="886"/>
    <x v="3"/>
    <x v="2"/>
    <x v="0"/>
    <x v="1"/>
    <x v="4"/>
    <x v="0"/>
    <n v="3"/>
    <n v="6"/>
    <n v="2988.1"/>
    <n v="3077.74"/>
    <n v="2808.81"/>
    <n v="3615.6"/>
    <n v="2270.96"/>
    <n v="2898.46"/>
    <n v="5217.3999999999996"/>
    <n v="5686.97"/>
    <n v="6255.67"/>
    <n v="6443.34"/>
    <n v="7474.27"/>
    <n v="7773.24"/>
    <n v="2943.2783333333332"/>
    <n v="17659.669999999998"/>
    <n v="38850.89"/>
    <n v="-21191.22"/>
    <n v="40377.729977000003"/>
  </r>
  <r>
    <x v="887"/>
    <x v="3"/>
    <x v="0"/>
    <x v="0"/>
    <x v="1"/>
    <x v="6"/>
    <x v="2"/>
    <n v="2"/>
    <n v="3"/>
    <n v="1847.45"/>
    <n v="1810.5"/>
    <n v="1755.08"/>
    <n v="1459.49"/>
    <n v="1939.82"/>
    <n v="1459.49"/>
    <n v="1874.52"/>
    <n v="1837.03"/>
    <n v="1616.59"/>
    <n v="1438.77"/>
    <n v="1510.71"/>
    <n v="1420.07"/>
    <n v="1711.9716666666666"/>
    <n v="10271.83"/>
    <n v="9697.6899999999987"/>
    <n v="574.14000000000124"/>
    <n v="10078.809216999998"/>
  </r>
  <r>
    <x v="888"/>
    <x v="3"/>
    <x v="0"/>
    <x v="1"/>
    <x v="1"/>
    <x v="4"/>
    <x v="2"/>
    <n v="3"/>
    <n v="4"/>
    <n v="1963.1"/>
    <n v="1668.64"/>
    <n v="1786.42"/>
    <n v="2257.5700000000002"/>
    <n v="1707.9"/>
    <n v="2179.04"/>
    <n v="1694.49"/>
    <n v="1575.88"/>
    <n v="1386.77"/>
    <n v="1469.98"/>
    <n v="1587.58"/>
    <n v="1857.47"/>
    <n v="1927.1116666666665"/>
    <n v="11562.669999999998"/>
    <n v="9572.1699999999983"/>
    <n v="1990.5"/>
    <n v="9948.3562809999985"/>
  </r>
  <r>
    <x v="889"/>
    <x v="2"/>
    <x v="3"/>
    <x v="0"/>
    <x v="1"/>
    <x v="5"/>
    <x v="1"/>
    <n v="1"/>
    <n v="3"/>
    <n v="2018.8"/>
    <n v="2442.75"/>
    <n v="2301.4299999999998"/>
    <n v="2240.87"/>
    <n v="1594.85"/>
    <n v="1655.42"/>
    <n v="2134.7600000000002"/>
    <n v="2092.06"/>
    <n v="2175.7399999999998"/>
    <n v="2328.04"/>
    <n v="2188.36"/>
    <n v="2078.94"/>
    <n v="2042.3533333333332"/>
    <n v="12254.119999999999"/>
    <n v="12997.9"/>
    <n v="-743.78000000000065"/>
    <n v="13508.71747"/>
  </r>
  <r>
    <x v="890"/>
    <x v="0"/>
    <x v="2"/>
    <x v="0"/>
    <x v="0"/>
    <x v="6"/>
    <x v="1"/>
    <n v="2"/>
    <n v="4"/>
    <n v="5924.95"/>
    <n v="5924.95"/>
    <n v="7346.94"/>
    <n v="5154.71"/>
    <n v="5628.7"/>
    <n v="6576.69"/>
    <n v="2963.72"/>
    <n v="2874.81"/>
    <n v="3047.3"/>
    <n v="2833.99"/>
    <n v="3230.75"/>
    <n v="2939.98"/>
    <n v="6092.8233333333337"/>
    <n v="36556.94"/>
    <n v="17890.55"/>
    <n v="18666.390000000003"/>
    <n v="18593.648614999998"/>
  </r>
  <r>
    <x v="891"/>
    <x v="0"/>
    <x v="2"/>
    <x v="0"/>
    <x v="0"/>
    <x v="6"/>
    <x v="1"/>
    <n v="3"/>
    <n v="5"/>
    <n v="3054.3"/>
    <n v="3054.3"/>
    <n v="3084.84"/>
    <n v="3084.84"/>
    <n v="3084.84"/>
    <n v="3084.84"/>
    <n v="2786.43"/>
    <n v="2897.89"/>
    <n v="3477.47"/>
    <n v="3686.12"/>
    <n v="3243.79"/>
    <n v="3081.6"/>
    <n v="3074.66"/>
    <n v="18447.96"/>
    <n v="19173.3"/>
    <n v="-725.34000000000015"/>
    <n v="19926.810689999998"/>
  </r>
  <r>
    <x v="892"/>
    <x v="2"/>
    <x v="0"/>
    <x v="0"/>
    <x v="0"/>
    <x v="6"/>
    <x v="1"/>
    <n v="1"/>
    <n v="3"/>
    <n v="207.76"/>
    <n v="191.14"/>
    <n v="213.99"/>
    <n v="236.85"/>
    <n v="249.31"/>
    <n v="195.29"/>
    <n v="4909.95"/>
    <n v="3977.06"/>
    <n v="4692.93"/>
    <n v="4599.07"/>
    <n v="4783.03"/>
    <n v="5596.15"/>
    <n v="215.72333333333333"/>
    <n v="1294.3399999999999"/>
    <n v="28558.190000000002"/>
    <n v="-27263.850000000002"/>
    <n v="29680.526867000004"/>
  </r>
  <r>
    <x v="893"/>
    <x v="0"/>
    <x v="2"/>
    <x v="0"/>
    <x v="0"/>
    <x v="2"/>
    <x v="1"/>
    <n v="3"/>
    <n v="5"/>
    <n v="5924.95"/>
    <n v="5628.7"/>
    <n v="6695.19"/>
    <n v="7228.44"/>
    <n v="6754.44"/>
    <n v="6991.44"/>
    <n v="4497.7299999999996"/>
    <n v="4632.66"/>
    <n v="4771.6400000000003"/>
    <n v="4580.7700000000004"/>
    <n v="4397.54"/>
    <n v="3737.91"/>
    <n v="6537.1933333333327"/>
    <n v="39223.159999999996"/>
    <n v="26618.25"/>
    <n v="12604.909999999996"/>
    <n v="27664.347225000001"/>
  </r>
  <r>
    <x v="894"/>
    <x v="0"/>
    <x v="2"/>
    <x v="0"/>
    <x v="0"/>
    <x v="7"/>
    <x v="3"/>
    <n v="1"/>
    <n v="5"/>
    <n v="5924.95"/>
    <n v="7406.19"/>
    <n v="6043.45"/>
    <n v="6161.95"/>
    <n v="6161.95"/>
    <n v="5924.95"/>
    <n v="4386.71"/>
    <n v="3377.77"/>
    <n v="3411.55"/>
    <n v="3206.86"/>
    <n v="3399.27"/>
    <n v="3229.31"/>
    <n v="6270.5733333333337"/>
    <n v="37623.440000000002"/>
    <n v="21011.47"/>
    <n v="16611.97"/>
    <n v="21837.220771"/>
  </r>
  <r>
    <x v="895"/>
    <x v="2"/>
    <x v="3"/>
    <x v="1"/>
    <x v="1"/>
    <x v="3"/>
    <x v="1"/>
    <n v="2"/>
    <n v="4"/>
    <n v="1022.6099999999999"/>
    <n v="1237.3599999999999"/>
    <n v="899.9"/>
    <n v="777.18"/>
    <n v="971.48"/>
    <n v="1155.55"/>
    <n v="744.68"/>
    <n v="662.77"/>
    <n v="729.05"/>
    <n v="743.63"/>
    <n v="803.12"/>
    <n v="891.46"/>
    <n v="1010.68"/>
    <n v="6064.08"/>
    <n v="4574.71"/>
    <n v="1489.37"/>
    <n v="4754.4961030000004"/>
  </r>
  <r>
    <x v="896"/>
    <x v="0"/>
    <x v="0"/>
    <x v="1"/>
    <x v="1"/>
    <x v="9"/>
    <x v="1"/>
    <n v="1"/>
    <n v="3"/>
    <n v="2090.2000000000003"/>
    <n v="2111.1"/>
    <n v="2111.1"/>
    <n v="2090.1999999999998"/>
    <n v="2090.1999999999998"/>
    <n v="2111.1"/>
    <n v="1206.25"/>
    <n v="952.94"/>
    <n v="933.88"/>
    <n v="943.22"/>
    <n v="1056.4100000000001"/>
    <n v="1098.67"/>
    <n v="2100.65"/>
    <n v="12603.9"/>
    <n v="6191.37"/>
    <n v="6412.53"/>
    <n v="6434.6908409999996"/>
  </r>
  <r>
    <x v="897"/>
    <x v="0"/>
    <x v="0"/>
    <x v="0"/>
    <x v="0"/>
    <x v="0"/>
    <x v="1"/>
    <n v="2"/>
    <n v="4"/>
    <n v="5924.95"/>
    <n v="6576.69"/>
    <n v="6695.19"/>
    <n v="4976.96"/>
    <n v="6872.94"/>
    <n v="5273.21"/>
    <n v="5875"/>
    <n v="6286.25"/>
    <n v="5783.35"/>
    <n v="6419.52"/>
    <n v="6162.74"/>
    <n v="6532.5"/>
    <n v="6053.3233333333328"/>
    <n v="36319.939999999995"/>
    <n v="37059.360000000001"/>
    <n v="-739.42000000000553"/>
    <n v="38515.792847999997"/>
  </r>
  <r>
    <x v="898"/>
    <x v="0"/>
    <x v="2"/>
    <x v="0"/>
    <x v="1"/>
    <x v="9"/>
    <x v="1"/>
    <n v="1"/>
    <n v="3"/>
    <n v="4715.8"/>
    <n v="3772.64"/>
    <n v="3866.96"/>
    <n v="5706.12"/>
    <n v="5564.64"/>
    <n v="4244.22"/>
    <n v="2408.9"/>
    <n v="2288.46"/>
    <n v="2723.27"/>
    <n v="2450.94"/>
    <n v="2107.81"/>
    <n v="2086.73"/>
    <n v="4645.0633333333335"/>
    <n v="27870.38"/>
    <n v="14066.11"/>
    <n v="13804.27"/>
    <n v="14618.908123000001"/>
  </r>
  <r>
    <x v="899"/>
    <x v="2"/>
    <x v="3"/>
    <x v="0"/>
    <x v="1"/>
    <x v="10"/>
    <x v="1"/>
    <n v="1"/>
    <n v="3"/>
    <n v="1066.1499999999999"/>
    <n v="852.92"/>
    <n v="820.94"/>
    <n v="927.55"/>
    <n v="1332.69"/>
    <n v="1332.69"/>
    <n v="848.64"/>
    <n v="848.64"/>
    <n v="992.91"/>
    <n v="982.98"/>
    <n v="1071.45"/>
    <n v="1060.74"/>
    <n v="1055.49"/>
    <n v="6332.9400000000005"/>
    <n v="5805.36"/>
    <n v="527.58000000000084"/>
    <n v="6033.5106479999995"/>
  </r>
  <r>
    <x v="900"/>
    <x v="2"/>
    <x v="3"/>
    <x v="0"/>
    <x v="0"/>
    <x v="6"/>
    <x v="1"/>
    <n v="1"/>
    <n v="3"/>
    <n v="2997.77"/>
    <n v="2668.02"/>
    <n v="3207.61"/>
    <n v="3027.75"/>
    <n v="2697.99"/>
    <n v="2548.1"/>
    <n v="994.25"/>
    <n v="1053.9100000000001"/>
    <n v="1264.69"/>
    <n v="1365.87"/>
    <n v="1229.28"/>
    <n v="1180.1099999999999"/>
    <n v="2857.873333333333"/>
    <n v="17147.239999999998"/>
    <n v="7088.1099999999988"/>
    <n v="10059.129999999999"/>
    <n v="7366.6727229999988"/>
  </r>
  <r>
    <x v="901"/>
    <x v="2"/>
    <x v="3"/>
    <x v="1"/>
    <x v="0"/>
    <x v="1"/>
    <x v="2"/>
    <n v="1"/>
    <n v="2"/>
    <n v="1986.3999999999999"/>
    <n v="2244.63"/>
    <n v="1569.26"/>
    <n v="2324.09"/>
    <n v="2363.8200000000002"/>
    <n v="2383.6799999999998"/>
    <n v="1535.75"/>
    <n v="1228.5999999999999"/>
    <n v="1081.17"/>
    <n v="962.24"/>
    <n v="1096.95"/>
    <n v="1272.46"/>
    <n v="2145.3133333333335"/>
    <n v="12871.880000000001"/>
    <n v="7177.17"/>
    <n v="5694.7100000000009"/>
    <n v="7459.2327809999997"/>
  </r>
  <r>
    <x v="902"/>
    <x v="0"/>
    <x v="2"/>
    <x v="0"/>
    <x v="1"/>
    <x v="3"/>
    <x v="2"/>
    <n v="1"/>
    <n v="2"/>
    <n v="3893.7"/>
    <n v="3893.7"/>
    <n v="3932.64"/>
    <n v="3932.64"/>
    <n v="3893.7"/>
    <n v="3932.64"/>
    <n v="1552"/>
    <n v="1443.36"/>
    <n v="1472.23"/>
    <n v="1295.56"/>
    <n v="1528.76"/>
    <n v="1696.92"/>
    <n v="3913.1699999999996"/>
    <n v="23479.019999999997"/>
    <n v="8988.83"/>
    <n v="14490.189999999997"/>
    <n v="9342.0910189999995"/>
  </r>
  <r>
    <x v="903"/>
    <x v="0"/>
    <x v="0"/>
    <x v="1"/>
    <x v="0"/>
    <x v="4"/>
    <x v="1"/>
    <n v="2"/>
    <n v="4"/>
    <n v="2906.75"/>
    <n v="2906.75"/>
    <n v="2906.75"/>
    <n v="2935.82"/>
    <n v="2935.82"/>
    <n v="2935.82"/>
    <n v="2897.29"/>
    <n v="2259.89"/>
    <n v="2508.48"/>
    <n v="2784.41"/>
    <n v="3146.38"/>
    <n v="2957.6"/>
    <n v="2921.2849999999999"/>
    <n v="17527.71"/>
    <n v="16554.05"/>
    <n v="973.65999999999985"/>
    <n v="17204.624165000001"/>
  </r>
  <r>
    <x v="904"/>
    <x v="0"/>
    <x v="0"/>
    <x v="0"/>
    <x v="0"/>
    <x v="0"/>
    <x v="2"/>
    <n v="1"/>
    <n v="2"/>
    <n v="5225.25"/>
    <n v="6322.55"/>
    <n v="5800.03"/>
    <n v="6374.81"/>
    <n v="5747.78"/>
    <n v="4963.99"/>
    <n v="1443.3"/>
    <n v="1515.47"/>
    <n v="1727.64"/>
    <n v="1796.75"/>
    <n v="2084.23"/>
    <n v="2292.65"/>
    <n v="5739.0683333333327"/>
    <n v="34434.409999999996"/>
    <n v="10860.039999999999"/>
    <n v="23574.369999999995"/>
    <n v="11286.839571999999"/>
  </r>
  <r>
    <x v="905"/>
    <x v="0"/>
    <x v="2"/>
    <x v="0"/>
    <x v="1"/>
    <x v="5"/>
    <x v="2"/>
    <n v="2"/>
    <n v="3"/>
    <n v="3364.75"/>
    <n v="3364.75"/>
    <n v="3364.75"/>
    <n v="3398.4"/>
    <n v="3364.75"/>
    <n v="3364.75"/>
    <n v="2430.65"/>
    <n v="1895.91"/>
    <n v="2256.13"/>
    <n v="2301.25"/>
    <n v="2094.14"/>
    <n v="2219.79"/>
    <n v="3370.3583333333336"/>
    <n v="20222.150000000001"/>
    <n v="13197.869999999999"/>
    <n v="7024.2800000000025"/>
    <n v="13716.546290999999"/>
  </r>
  <r>
    <x v="906"/>
    <x v="3"/>
    <x v="2"/>
    <x v="0"/>
    <x v="0"/>
    <x v="6"/>
    <x v="1"/>
    <n v="1"/>
    <n v="3"/>
    <n v="5326.16"/>
    <n v="5858.78"/>
    <n v="5379.42"/>
    <n v="4687.0200000000004"/>
    <n v="5166.38"/>
    <n v="3994.62"/>
    <n v="5199.41"/>
    <n v="5719.35"/>
    <n v="5376.19"/>
    <n v="4623.5200000000004"/>
    <n v="5178.34"/>
    <n v="6214.01"/>
    <n v="5068.7300000000005"/>
    <n v="30412.38"/>
    <n v="32310.82"/>
    <n v="-1898.4399999999987"/>
    <n v="33580.635225999999"/>
  </r>
  <r>
    <x v="907"/>
    <x v="3"/>
    <x v="1"/>
    <x v="1"/>
    <x v="1"/>
    <x v="4"/>
    <x v="1"/>
    <n v="2"/>
    <n v="4"/>
    <n v="3791.5499999999997"/>
    <n v="4284.45"/>
    <n v="3336.56"/>
    <n v="4739.4399999999996"/>
    <n v="3033.24"/>
    <n v="4132.79"/>
    <n v="1500.54"/>
    <n v="1545.56"/>
    <n v="1715.57"/>
    <n v="1561.17"/>
    <n v="1779.73"/>
    <n v="1672.95"/>
    <n v="3886.3383333333331"/>
    <n v="23318.03"/>
    <n v="9775.52"/>
    <n v="13542.509999999998"/>
    <n v="10159.697936"/>
  </r>
  <r>
    <x v="908"/>
    <x v="0"/>
    <x v="2"/>
    <x v="0"/>
    <x v="0"/>
    <x v="0"/>
    <x v="0"/>
    <n v="2"/>
    <n v="5"/>
    <n v="5695.8"/>
    <n v="6208.42"/>
    <n v="7005.83"/>
    <n v="6664.09"/>
    <n v="4898.3900000000003"/>
    <n v="6721.04"/>
    <n v="4542.1899999999996"/>
    <n v="3633.75"/>
    <n v="4251.49"/>
    <n v="4081.43"/>
    <n v="3469.22"/>
    <n v="3885.53"/>
    <n v="6198.9283333333333"/>
    <n v="37193.57"/>
    <n v="23863.61"/>
    <n v="13329.96"/>
    <n v="24801.449873000001"/>
  </r>
  <r>
    <x v="909"/>
    <x v="0"/>
    <x v="2"/>
    <x v="0"/>
    <x v="0"/>
    <x v="7"/>
    <x v="1"/>
    <n v="2"/>
    <n v="4"/>
    <n v="2114.35"/>
    <n v="2114.35"/>
    <n v="2135.4899999999998"/>
    <n v="2114.35"/>
    <n v="2135.4899999999998"/>
    <n v="2135.4899999999998"/>
    <n v="5875"/>
    <n v="6168.75"/>
    <n v="6538.88"/>
    <n v="6015.77"/>
    <n v="5474.35"/>
    <n v="6076.53"/>
    <n v="2124.9199999999996"/>
    <n v="12749.519999999999"/>
    <n v="36149.279999999999"/>
    <n v="-23399.760000000002"/>
    <n v="37569.946704000002"/>
  </r>
  <r>
    <x v="910"/>
    <x v="0"/>
    <x v="2"/>
    <x v="0"/>
    <x v="0"/>
    <x v="9"/>
    <x v="1"/>
    <n v="1"/>
    <n v="3"/>
    <n v="4602.1499999999996"/>
    <n v="5752.69"/>
    <n v="3911.83"/>
    <n v="5568.6"/>
    <n v="4049.89"/>
    <n v="4510.1099999999997"/>
    <n v="4982.8599999999997"/>
    <n v="4683.8900000000003"/>
    <n v="4683.8900000000003"/>
    <n v="4637.05"/>
    <n v="4915.2700000000004"/>
    <n v="5308.49"/>
    <n v="4732.5450000000001"/>
    <n v="28395.27"/>
    <n v="29211.449999999997"/>
    <n v="-816.17999999999665"/>
    <n v="30359.459984999998"/>
  </r>
  <r>
    <x v="911"/>
    <x v="0"/>
    <x v="2"/>
    <x v="0"/>
    <x v="0"/>
    <x v="4"/>
    <x v="1"/>
    <n v="1"/>
    <n v="3"/>
    <n v="5924.95"/>
    <n v="4443.71"/>
    <n v="6754.44"/>
    <n v="5806.45"/>
    <n v="5569.45"/>
    <n v="4502.96"/>
    <n v="3500.43"/>
    <n v="2695.33"/>
    <n v="2803.14"/>
    <n v="2915.27"/>
    <n v="2944.42"/>
    <n v="2561.65"/>
    <n v="5500.3266666666668"/>
    <n v="33001.96"/>
    <n v="17420.240000000002"/>
    <n v="15581.719999999998"/>
    <n v="18104.855432"/>
  </r>
  <r>
    <x v="912"/>
    <x v="0"/>
    <x v="2"/>
    <x v="0"/>
    <x v="1"/>
    <x v="6"/>
    <x v="1"/>
    <n v="1"/>
    <n v="3"/>
    <n v="4646.21"/>
    <n v="3624.04"/>
    <n v="4553.29"/>
    <n v="4181.59"/>
    <n v="5110.83"/>
    <n v="5761.3"/>
    <n v="2391.36"/>
    <n v="2534.84"/>
    <n v="2940.41"/>
    <n v="2793.39"/>
    <n v="2849.26"/>
    <n v="2906.25"/>
    <n v="4646.21"/>
    <n v="27877.26"/>
    <n v="16415.510000000002"/>
    <n v="11461.749999999996"/>
    <n v="17060.639543000001"/>
  </r>
  <r>
    <x v="913"/>
    <x v="3"/>
    <x v="0"/>
    <x v="0"/>
    <x v="0"/>
    <x v="6"/>
    <x v="0"/>
    <n v="1"/>
    <n v="4"/>
    <n v="5924.95"/>
    <n v="6813.69"/>
    <n v="4680.71"/>
    <n v="6991.44"/>
    <n v="4443.71"/>
    <n v="7169.19"/>
    <n v="3616.24"/>
    <n v="2892.99"/>
    <n v="2459.04"/>
    <n v="2827.9"/>
    <n v="3252.09"/>
    <n v="3056.96"/>
    <n v="6003.9483333333328"/>
    <n v="36023.689999999995"/>
    <n v="18105.22"/>
    <n v="17918.469999999994"/>
    <n v="18816.755146"/>
  </r>
  <r>
    <x v="914"/>
    <x v="0"/>
    <x v="2"/>
    <x v="0"/>
    <x v="1"/>
    <x v="6"/>
    <x v="0"/>
    <n v="1"/>
    <n v="4"/>
    <n v="4571.6451923076893"/>
    <n v="5165.96"/>
    <n v="5303.11"/>
    <n v="4663.08"/>
    <n v="4571.6499999999996"/>
    <n v="5028.8100000000004"/>
    <n v="1659.2"/>
    <n v="1825.12"/>
    <n v="2135.39"/>
    <n v="2135.39"/>
    <n v="2071.33"/>
    <n v="2216.3200000000002"/>
    <n v="4884.0425320512823"/>
    <n v="29304.255192307694"/>
    <n v="12042.749999999998"/>
    <n v="17261.505192307697"/>
    <n v="12516.030074999999"/>
  </r>
  <r>
    <x v="915"/>
    <x v="2"/>
    <x v="3"/>
    <x v="0"/>
    <x v="1"/>
    <x v="4"/>
    <x v="2"/>
    <n v="1"/>
    <n v="2"/>
    <n v="1008.9"/>
    <n v="1220.77"/>
    <n v="1018.99"/>
    <n v="756.68"/>
    <n v="897.92"/>
    <n v="1008.9"/>
    <n v="758.65"/>
    <n v="682.79"/>
    <n v="785.21"/>
    <n v="722.39"/>
    <n v="744.06"/>
    <n v="654.77"/>
    <n v="985.35999999999979"/>
    <n v="5912.1599999999989"/>
    <n v="4347.87"/>
    <n v="1564.2899999999991"/>
    <n v="4518.7412910000003"/>
  </r>
  <r>
    <x v="916"/>
    <x v="2"/>
    <x v="3"/>
    <x v="0"/>
    <x v="0"/>
    <x v="6"/>
    <x v="2"/>
    <n v="1"/>
    <n v="2"/>
    <n v="1635.35"/>
    <n v="1340.99"/>
    <n v="1766.18"/>
    <n v="1651.7"/>
    <n v="1259.22"/>
    <n v="1439.11"/>
    <n v="642.25"/>
    <n v="616.55999999999995"/>
    <n v="573.4"/>
    <n v="630.74"/>
    <n v="649.66"/>
    <n v="591.19000000000005"/>
    <n v="1515.4250000000002"/>
    <n v="9092.5500000000011"/>
    <n v="3703.7999999999997"/>
    <n v="5388.7500000000018"/>
    <n v="3849.3593399999995"/>
  </r>
  <r>
    <x v="917"/>
    <x v="1"/>
    <x v="4"/>
    <x v="1"/>
    <x v="0"/>
    <x v="1"/>
    <x v="2"/>
    <n v="1"/>
    <n v="2"/>
    <n v="280"/>
    <n v="249.2"/>
    <n v="268.8"/>
    <n v="212.8"/>
    <n v="280"/>
    <n v="296.8"/>
    <n v="285.08999999999997"/>
    <n v="267.98"/>
    <n v="251.9"/>
    <n v="264.5"/>
    <n v="317.39999999999998"/>
    <n v="380.88"/>
    <n v="264.59999999999997"/>
    <n v="1587.6"/>
    <n v="1767.75"/>
    <n v="-180.15000000000009"/>
    <n v="1837.222575"/>
  </r>
  <r>
    <x v="918"/>
    <x v="0"/>
    <x v="0"/>
    <x v="0"/>
    <x v="0"/>
    <x v="2"/>
    <x v="1"/>
    <n v="3"/>
    <n v="5"/>
    <n v="3573.35"/>
    <n v="3609.08"/>
    <n v="3573.35"/>
    <n v="3609.08"/>
    <n v="3609.08"/>
    <n v="3573.35"/>
    <n v="2808.16"/>
    <n v="2471.1799999999998"/>
    <n v="2619.4499999999998"/>
    <n v="3064.76"/>
    <n v="2635.69"/>
    <n v="2582.98"/>
    <n v="3591.2150000000001"/>
    <n v="21547.29"/>
    <n v="16182.22"/>
    <n v="5365.0700000000015"/>
    <n v="16818.181246"/>
  </r>
  <r>
    <x v="919"/>
    <x v="0"/>
    <x v="2"/>
    <x v="0"/>
    <x v="0"/>
    <x v="3"/>
    <x v="1"/>
    <n v="1"/>
    <n v="3"/>
    <n v="4613.82"/>
    <n v="5767.28"/>
    <n v="4106.3"/>
    <n v="4706.1000000000004"/>
    <n v="4336.99"/>
    <n v="4429.2700000000004"/>
    <n v="2333.06"/>
    <n v="1936.44"/>
    <n v="2265.63"/>
    <n v="2242.9699999999998"/>
    <n v="2220.54"/>
    <n v="2220.54"/>
    <n v="4659.96"/>
    <n v="27959.759999999998"/>
    <n v="13219.18"/>
    <n v="14740.579999999998"/>
    <n v="13738.693773999999"/>
  </r>
  <r>
    <x v="920"/>
    <x v="0"/>
    <x v="1"/>
    <x v="0"/>
    <x v="1"/>
    <x v="5"/>
    <x v="1"/>
    <n v="1"/>
    <n v="3"/>
    <n v="4611.95"/>
    <n v="5165.38"/>
    <n v="5718.82"/>
    <n v="5073.1499999999996"/>
    <n v="5027.03"/>
    <n v="3920.16"/>
    <n v="2640.1"/>
    <n v="2640.1"/>
    <n v="2956.91"/>
    <n v="3104.76"/>
    <n v="2949.52"/>
    <n v="2595.58"/>
    <n v="4919.415"/>
    <n v="29516.489999999998"/>
    <n v="16886.97"/>
    <n v="12629.519999999997"/>
    <n v="17550.627921000003"/>
  </r>
  <r>
    <x v="921"/>
    <x v="0"/>
    <x v="2"/>
    <x v="1"/>
    <x v="1"/>
    <x v="4"/>
    <x v="2"/>
    <n v="1"/>
    <n v="2"/>
    <n v="3392.55"/>
    <n v="3426.48"/>
    <n v="3426.48"/>
    <n v="3426.48"/>
    <n v="3392.55"/>
    <n v="3392.55"/>
    <n v="1194.7"/>
    <n v="896.03"/>
    <n v="788.51"/>
    <n v="764.85"/>
    <n v="810.74"/>
    <n v="835.06"/>
    <n v="3409.5149999999999"/>
    <n v="20457.09"/>
    <n v="5289.8899999999994"/>
    <n v="15167.2"/>
    <n v="5497.7826769999992"/>
  </r>
  <r>
    <x v="922"/>
    <x v="0"/>
    <x v="1"/>
    <x v="1"/>
    <x v="1"/>
    <x v="6"/>
    <x v="2"/>
    <n v="2"/>
    <n v="3"/>
    <n v="568.80000000000007"/>
    <n v="568.79999999999995"/>
    <n v="568.79999999999995"/>
    <n v="568.79999999999995"/>
    <n v="568.79999999999995"/>
    <n v="568.79999999999995"/>
    <n v="1466.92"/>
    <n v="1129.53"/>
    <n v="1027.8699999999999"/>
    <n v="873.69"/>
    <n v="943.59"/>
    <n v="1085.1300000000001"/>
    <n v="568.80000000000007"/>
    <n v="3412.8"/>
    <n v="6526.7300000000005"/>
    <n v="-3113.9300000000003"/>
    <n v="6783.2304890000005"/>
  </r>
  <r>
    <x v="923"/>
    <x v="2"/>
    <x v="4"/>
    <x v="1"/>
    <x v="1"/>
    <x v="4"/>
    <x v="2"/>
    <n v="2"/>
    <n v="3"/>
    <n v="751.5"/>
    <n v="856.71"/>
    <n v="661.32"/>
    <n v="804.11"/>
    <n v="631.26"/>
    <n v="819.14"/>
    <n v="288.52999999999997"/>
    <n v="314.5"/>
    <n v="289.33999999999997"/>
    <n v="263.3"/>
    <n v="276.47000000000003"/>
    <n v="326.23"/>
    <n v="754.00666666666677"/>
    <n v="4524.0400000000009"/>
    <n v="1758.37"/>
    <n v="2765.670000000001"/>
    <n v="1827.473941"/>
  </r>
  <r>
    <x v="924"/>
    <x v="0"/>
    <x v="2"/>
    <x v="0"/>
    <x v="0"/>
    <x v="1"/>
    <x v="1"/>
    <n v="1"/>
    <n v="3"/>
    <n v="5924.95"/>
    <n v="6813.69"/>
    <n v="6932.19"/>
    <n v="5154.71"/>
    <n v="6161.95"/>
    <n v="5332.46"/>
    <n v="3458.7"/>
    <n v="3078.24"/>
    <n v="3416.85"/>
    <n v="2904.32"/>
    <n v="3310.92"/>
    <n v="3509.58"/>
    <n v="6053.3249999999998"/>
    <n v="36319.949999999997"/>
    <n v="19678.61"/>
    <n v="16641.339999999997"/>
    <n v="20451.979373000002"/>
  </r>
  <r>
    <x v="925"/>
    <x v="2"/>
    <x v="3"/>
    <x v="0"/>
    <x v="0"/>
    <x v="2"/>
    <x v="0"/>
    <n v="1"/>
    <n v="4"/>
    <n v="3478.42"/>
    <n v="2782.74"/>
    <n v="3026.23"/>
    <n v="4000.18"/>
    <n v="4034.97"/>
    <n v="4174.1000000000004"/>
    <n v="1060.8399999999999"/>
    <n v="1113.8800000000001"/>
    <n v="1113.8800000000001"/>
    <n v="1225.27"/>
    <n v="1127.25"/>
    <n v="1217.43"/>
    <n v="3582.7733333333331"/>
    <n v="21496.639999999999"/>
    <n v="6858.5500000000011"/>
    <n v="14638.089999999998"/>
    <n v="7128.0910150000009"/>
  </r>
  <r>
    <x v="926"/>
    <x v="0"/>
    <x v="1"/>
    <x v="0"/>
    <x v="0"/>
    <x v="10"/>
    <x v="1"/>
    <n v="1"/>
    <n v="3"/>
    <n v="2640.6849999999995"/>
    <n v="2667.09"/>
    <n v="2640.69"/>
    <n v="2640.69"/>
    <n v="2667.09"/>
    <n v="2640.69"/>
    <n v="3535.33"/>
    <n v="3676.74"/>
    <n v="3860.58"/>
    <n v="3513.13"/>
    <n v="3899.57"/>
    <n v="4289.53"/>
    <n v="2649.4891666666667"/>
    <n v="15896.935000000001"/>
    <n v="22774.879999999997"/>
    <n v="-6877.9449999999961"/>
    <n v="23669.932783999997"/>
  </r>
  <r>
    <x v="927"/>
    <x v="2"/>
    <x v="3"/>
    <x v="0"/>
    <x v="0"/>
    <x v="2"/>
    <x v="1"/>
    <n v="1"/>
    <n v="3"/>
    <n v="3775.4500000000003"/>
    <n v="3511.17"/>
    <n v="3284.64"/>
    <n v="2944.85"/>
    <n v="3209.13"/>
    <n v="2944.85"/>
    <n v="2057.65"/>
    <n v="2057.65"/>
    <n v="2386.87"/>
    <n v="2697.16"/>
    <n v="3128.71"/>
    <n v="3003.56"/>
    <n v="3278.3483333333334"/>
    <n v="19670.09"/>
    <n v="15331.6"/>
    <n v="4338.49"/>
    <n v="15934.131880000001"/>
  </r>
  <r>
    <x v="928"/>
    <x v="2"/>
    <x v="3"/>
    <x v="1"/>
    <x v="1"/>
    <x v="6"/>
    <x v="2"/>
    <n v="1"/>
    <n v="2"/>
    <n v="864.81"/>
    <n v="1063.72"/>
    <n v="674.55"/>
    <n v="968.59"/>
    <n v="968.59"/>
    <n v="977.24"/>
    <n v="160.68"/>
    <n v="159.07"/>
    <n v="171.8"/>
    <n v="166.65"/>
    <n v="149.99"/>
    <n v="131.99"/>
    <n v="919.58333333333337"/>
    <n v="5517.5"/>
    <n v="940.18000000000006"/>
    <n v="4577.32"/>
    <n v="977.12907400000006"/>
  </r>
  <r>
    <x v="929"/>
    <x v="2"/>
    <x v="3"/>
    <x v="0"/>
    <x v="0"/>
    <x v="3"/>
    <x v="1"/>
    <n v="1"/>
    <n v="3"/>
    <n v="2997.52"/>
    <n v="3207.35"/>
    <n v="2787.69"/>
    <n v="3656.97"/>
    <n v="3267.3"/>
    <n v="3237.32"/>
    <n v="1447.74"/>
    <n v="1143.71"/>
    <n v="1258.08"/>
    <n v="1245.5"/>
    <n v="1357.6"/>
    <n v="1384.75"/>
    <n v="3192.3583333333331"/>
    <n v="19154.149999999998"/>
    <n v="7837.3799999999992"/>
    <n v="11316.769999999999"/>
    <n v="8145.3890339999989"/>
  </r>
  <r>
    <x v="930"/>
    <x v="3"/>
    <x v="0"/>
    <x v="0"/>
    <x v="0"/>
    <x v="6"/>
    <x v="0"/>
    <n v="1"/>
    <n v="4"/>
    <n v="3156.3"/>
    <n v="2777.54"/>
    <n v="3061.61"/>
    <n v="3503.49"/>
    <n v="2840.67"/>
    <n v="3250.99"/>
    <n v="2443.23"/>
    <n v="2492.09"/>
    <n v="2616.69"/>
    <n v="3140.03"/>
    <n v="2983.03"/>
    <n v="3340.99"/>
    <n v="3098.4333333333329"/>
    <n v="18590.599999999999"/>
    <n v="17016.060000000001"/>
    <n v="1574.5399999999972"/>
    <n v="17684.791158"/>
  </r>
  <r>
    <x v="931"/>
    <x v="0"/>
    <x v="1"/>
    <x v="1"/>
    <x v="0"/>
    <x v="3"/>
    <x v="2"/>
    <n v="1"/>
    <n v="2"/>
    <n v="433.65000000000003"/>
    <n v="433.65"/>
    <n v="433.65"/>
    <n v="433.65"/>
    <n v="433.65"/>
    <n v="437.99"/>
    <n v="599.53"/>
    <n v="449.65"/>
    <n v="512.6"/>
    <n v="543.36"/>
    <n v="646.6"/>
    <n v="659.53"/>
    <n v="434.37333333333328"/>
    <n v="2606.2399999999998"/>
    <n v="3411.2699999999995"/>
    <n v="-805.02999999999975"/>
    <n v="3545.3329109999995"/>
  </r>
  <r>
    <x v="932"/>
    <x v="0"/>
    <x v="1"/>
    <x v="0"/>
    <x v="0"/>
    <x v="0"/>
    <x v="1"/>
    <n v="1"/>
    <n v="3"/>
    <n v="5924.95"/>
    <n v="6458.2"/>
    <n v="6813.69"/>
    <n v="4562.21"/>
    <n v="5628.7"/>
    <n v="6458.2"/>
    <n v="5875"/>
    <n v="5522.5"/>
    <n v="5356.83"/>
    <n v="4660.4399999999996"/>
    <n v="4474.0200000000004"/>
    <n v="3937.14"/>
    <n v="5974.3249999999998"/>
    <n v="35845.949999999997"/>
    <n v="29825.93"/>
    <n v="6020.0199999999968"/>
    <n v="30998.089049000002"/>
  </r>
  <r>
    <x v="933"/>
    <x v="0"/>
    <x v="0"/>
    <x v="0"/>
    <x v="0"/>
    <x v="1"/>
    <x v="1"/>
    <n v="1"/>
    <n v="3"/>
    <n v="5924.95"/>
    <n v="4443.71"/>
    <n v="5628.7"/>
    <n v="6754.44"/>
    <n v="6043.45"/>
    <n v="6280.45"/>
    <n v="2125.31"/>
    <n v="1615.24"/>
    <n v="1776.76"/>
    <n v="1723.46"/>
    <n v="1895.81"/>
    <n v="1857.89"/>
    <n v="5845.95"/>
    <n v="35075.699999999997"/>
    <n v="10994.47"/>
    <n v="24081.229999999996"/>
    <n v="11426.552670999999"/>
  </r>
  <r>
    <x v="934"/>
    <x v="2"/>
    <x v="2"/>
    <x v="0"/>
    <x v="0"/>
    <x v="1"/>
    <x v="1"/>
    <n v="1"/>
    <n v="3"/>
    <n v="5856"/>
    <n v="4684.8"/>
    <n v="5856"/>
    <n v="5973.12"/>
    <n v="6265.92"/>
    <n v="5563.2"/>
    <n v="4996.29"/>
    <n v="4446.7"/>
    <n v="5336.04"/>
    <n v="6403.25"/>
    <n v="6595.35"/>
    <n v="6991.07"/>
    <n v="5699.8399999999992"/>
    <n v="34199.039999999994"/>
    <n v="34768.699999999997"/>
    <n v="-569.66000000000349"/>
    <n v="36135.109909999999"/>
  </r>
  <r>
    <x v="935"/>
    <x v="0"/>
    <x v="2"/>
    <x v="0"/>
    <x v="0"/>
    <x v="9"/>
    <x v="0"/>
    <n v="1"/>
    <n v="4"/>
    <n v="5924.95"/>
    <n v="7109.94"/>
    <n v="7346.94"/>
    <n v="5095.46"/>
    <n v="5747.2"/>
    <n v="5036.21"/>
    <n v="4899.33"/>
    <n v="4311.41"/>
    <n v="4354.5200000000004"/>
    <n v="3831.98"/>
    <n v="3257.18"/>
    <n v="2898.89"/>
    <n v="6043.45"/>
    <n v="36260.699999999997"/>
    <n v="23553.31"/>
    <n v="12707.389999999996"/>
    <n v="24478.955083000001"/>
  </r>
  <r>
    <x v="936"/>
    <x v="0"/>
    <x v="2"/>
    <x v="0"/>
    <x v="1"/>
    <x v="4"/>
    <x v="2"/>
    <n v="1"/>
    <n v="2"/>
    <n v="3772.1374999999998"/>
    <n v="3772.14"/>
    <n v="3772.14"/>
    <n v="3772.14"/>
    <n v="3772.14"/>
    <n v="3772.14"/>
    <n v="2724.15"/>
    <n v="2587.94"/>
    <n v="2303.27"/>
    <n v="2418.4299999999998"/>
    <n v="2079.85"/>
    <n v="1934.26"/>
    <n v="3772.1395833333331"/>
    <n v="22632.837499999998"/>
    <n v="14047.900000000001"/>
    <n v="8584.9374999999964"/>
    <n v="14599.982470000001"/>
  </r>
  <r>
    <x v="937"/>
    <x v="0"/>
    <x v="2"/>
    <x v="0"/>
    <x v="1"/>
    <x v="5"/>
    <x v="2"/>
    <n v="1"/>
    <n v="2"/>
    <n v="4478.3999999999996"/>
    <n v="4567.97"/>
    <n v="3582.72"/>
    <n v="3806.64"/>
    <n v="5194.9399999999996"/>
    <n v="3537.94"/>
    <n v="3321.15"/>
    <n v="2590.5"/>
    <n v="2745.93"/>
    <n v="2993.06"/>
    <n v="2813.48"/>
    <n v="3319.91"/>
    <n v="4194.7683333333325"/>
    <n v="25168.609999999997"/>
    <n v="17784.03"/>
    <n v="7384.5799999999981"/>
    <n v="18482.942379"/>
  </r>
  <r>
    <x v="938"/>
    <x v="0"/>
    <x v="2"/>
    <x v="0"/>
    <x v="0"/>
    <x v="1"/>
    <x v="2"/>
    <n v="1"/>
    <n v="2"/>
    <n v="3654.75"/>
    <n v="3654.75"/>
    <n v="3654.75"/>
    <n v="3691.3"/>
    <n v="3691.3"/>
    <n v="3691.3"/>
    <n v="1300.96"/>
    <n v="1079.8"/>
    <n v="1090.5999999999999"/>
    <n v="1101.51"/>
    <n v="1310.8"/>
    <n v="1402.56"/>
    <n v="3673.0249999999996"/>
    <n v="22038.149999999998"/>
    <n v="7286.23"/>
    <n v="14751.919999999998"/>
    <n v="7572.5788389999998"/>
  </r>
  <r>
    <x v="939"/>
    <x v="0"/>
    <x v="1"/>
    <x v="1"/>
    <x v="0"/>
    <x v="10"/>
    <x v="2"/>
    <n v="1"/>
    <n v="2"/>
    <n v="1616.6499999999999"/>
    <n v="1616.65"/>
    <n v="1632.82"/>
    <n v="1632.82"/>
    <n v="1616.65"/>
    <n v="1632.82"/>
    <n v="2010.11"/>
    <n v="1608.09"/>
    <n v="1624.17"/>
    <n v="1380.54"/>
    <n v="1366.73"/>
    <n v="1380.4"/>
    <n v="1624.7349999999999"/>
    <n v="9748.41"/>
    <n v="9370.0399999999991"/>
    <n v="378.3700000000008"/>
    <n v="9738.2825719999983"/>
  </r>
  <r>
    <x v="940"/>
    <x v="3"/>
    <x v="0"/>
    <x v="1"/>
    <x v="0"/>
    <x v="6"/>
    <x v="1"/>
    <n v="2"/>
    <n v="4"/>
    <n v="1678"/>
    <n v="1510.2"/>
    <n v="1292.06"/>
    <n v="1896.14"/>
    <n v="1543.76"/>
    <n v="1610.88"/>
    <n v="1003.01"/>
    <n v="1003.01"/>
    <n v="1063.19"/>
    <n v="946.24"/>
    <n v="842.15"/>
    <n v="732.67"/>
    <n v="1588.5066666666669"/>
    <n v="9531.0400000000009"/>
    <n v="5590.2699999999995"/>
    <n v="3940.7700000000013"/>
    <n v="5809.9676109999991"/>
  </r>
  <r>
    <x v="941"/>
    <x v="0"/>
    <x v="0"/>
    <x v="1"/>
    <x v="0"/>
    <x v="7"/>
    <x v="1"/>
    <n v="1"/>
    <n v="3"/>
    <n v="2169.35"/>
    <n v="2169.35"/>
    <n v="2169.35"/>
    <n v="2169.35"/>
    <n v="2191.04"/>
    <n v="2169.35"/>
    <n v="4447.3900000000003"/>
    <n v="4225.0200000000004"/>
    <n v="4140.5200000000004"/>
    <n v="3519.44"/>
    <n v="2991.52"/>
    <n v="2961.6"/>
    <n v="2172.9649999999997"/>
    <n v="13037.789999999999"/>
    <n v="22285.489999999998"/>
    <n v="-9247.6999999999989"/>
    <n v="23161.309756999999"/>
  </r>
  <r>
    <x v="942"/>
    <x v="2"/>
    <x v="3"/>
    <x v="0"/>
    <x v="1"/>
    <x v="5"/>
    <x v="2"/>
    <n v="1"/>
    <n v="2"/>
    <n v="1332.36"/>
    <n v="1452.27"/>
    <n v="1265.74"/>
    <n v="1092.54"/>
    <n v="1065.8900000000001"/>
    <n v="1132.51"/>
    <n v="978.25"/>
    <n v="1027.1600000000001"/>
    <n v="1006.62"/>
    <n v="1036.82"/>
    <n v="953.87"/>
    <n v="1068.33"/>
    <n v="1223.5516666666667"/>
    <n v="7341.31"/>
    <n v="6071.05"/>
    <n v="1270.2600000000002"/>
    <n v="6309.6422650000004"/>
  </r>
  <r>
    <x v="943"/>
    <x v="2"/>
    <x v="3"/>
    <x v="1"/>
    <x v="0"/>
    <x v="2"/>
    <x v="1"/>
    <n v="1"/>
    <n v="3"/>
    <n v="1507.8"/>
    <n v="1341.94"/>
    <n v="1372.1"/>
    <n v="1326.86"/>
    <n v="1447.49"/>
    <n v="1251.47"/>
    <n v="2192.0300000000002"/>
    <n v="2148.19"/>
    <n v="2062.2600000000002"/>
    <n v="1979.77"/>
    <n v="1742.2"/>
    <n v="1742.2"/>
    <n v="1374.61"/>
    <n v="8247.66"/>
    <n v="11866.650000000001"/>
    <n v="-3618.9900000000016"/>
    <n v="12333.009345000002"/>
  </r>
  <r>
    <x v="944"/>
    <x v="0"/>
    <x v="0"/>
    <x v="0"/>
    <x v="0"/>
    <x v="3"/>
    <x v="1"/>
    <n v="2"/>
    <n v="4"/>
    <n v="4916.6500000000005"/>
    <n v="4670.82"/>
    <n v="5309.98"/>
    <n v="4031.65"/>
    <n v="5162.4799999999996"/>
    <n v="4523.32"/>
    <n v="3453.46"/>
    <n v="2762.77"/>
    <n v="3121.93"/>
    <n v="3153.15"/>
    <n v="2995.49"/>
    <n v="2695.94"/>
    <n v="4769.1500000000005"/>
    <n v="28614.9"/>
    <n v="18182.739999999998"/>
    <n v="10432.160000000003"/>
    <n v="18897.321681999998"/>
  </r>
  <r>
    <x v="945"/>
    <x v="0"/>
    <x v="2"/>
    <x v="0"/>
    <x v="1"/>
    <x v="5"/>
    <x v="1"/>
    <n v="1"/>
    <n v="3"/>
    <n v="5924.95"/>
    <n v="7109.94"/>
    <n v="4976.96"/>
    <n v="6458.2"/>
    <n v="6458.2"/>
    <n v="5569.45"/>
    <n v="5875"/>
    <n v="6051.25"/>
    <n v="7200.99"/>
    <n v="8353.15"/>
    <n v="9439.06"/>
    <n v="9722.23"/>
    <n v="6082.95"/>
    <n v="36497.699999999997"/>
    <n v="46641.679999999993"/>
    <n v="-10143.979999999996"/>
    <n v="48474.69802399999"/>
  </r>
  <r>
    <x v="946"/>
    <x v="0"/>
    <x v="2"/>
    <x v="0"/>
    <x v="0"/>
    <x v="6"/>
    <x v="1"/>
    <n v="3"/>
    <n v="5"/>
    <n v="5924.95"/>
    <n v="6043.45"/>
    <n v="7228.44"/>
    <n v="6161.95"/>
    <n v="6517.45"/>
    <n v="7050.69"/>
    <n v="4096.08"/>
    <n v="4505.6899999999996"/>
    <n v="4325.46"/>
    <n v="4152.4399999999996"/>
    <n v="4027.87"/>
    <n v="4430.66"/>
    <n v="6487.8216666666667"/>
    <n v="38926.93"/>
    <n v="25538.199999999997"/>
    <n v="13388.730000000003"/>
    <n v="26541.851259999996"/>
  </r>
  <r>
    <x v="947"/>
    <x v="2"/>
    <x v="3"/>
    <x v="0"/>
    <x v="0"/>
    <x v="3"/>
    <x v="1"/>
    <n v="1"/>
    <n v="3"/>
    <n v="2409.5450000000001"/>
    <n v="1927.64"/>
    <n v="2024.02"/>
    <n v="1807.16"/>
    <n v="2024.02"/>
    <n v="1951.73"/>
    <n v="2324.9"/>
    <n v="1813.42"/>
    <n v="2139.84"/>
    <n v="1861.66"/>
    <n v="1712.73"/>
    <n v="1678.48"/>
    <n v="2024.0191666666667"/>
    <n v="12144.115"/>
    <n v="11531.029999999999"/>
    <n v="613.08500000000095"/>
    <n v="11984.199478999999"/>
  </r>
  <r>
    <x v="948"/>
    <x v="2"/>
    <x v="3"/>
    <x v="0"/>
    <x v="0"/>
    <x v="3"/>
    <x v="2"/>
    <n v="1"/>
    <n v="2"/>
    <n v="1716.9499999999998"/>
    <n v="1991.66"/>
    <n v="1304.8800000000001"/>
    <n v="1699.78"/>
    <n v="1905.81"/>
    <n v="1854.31"/>
    <n v="687.56"/>
    <n v="570.66999999999996"/>
    <n v="496.48"/>
    <n v="476.62"/>
    <n v="433.72"/>
    <n v="381.67"/>
    <n v="1745.5649999999998"/>
    <n v="10473.39"/>
    <n v="3046.7200000000003"/>
    <n v="7426.6699999999992"/>
    <n v="3166.4560960000003"/>
  </r>
  <r>
    <x v="949"/>
    <x v="2"/>
    <x v="3"/>
    <x v="0"/>
    <x v="1"/>
    <x v="9"/>
    <x v="2"/>
    <n v="1"/>
    <n v="2"/>
    <n v="3049.7474999999995"/>
    <n v="2622.78"/>
    <n v="2897.26"/>
    <n v="2805.77"/>
    <n v="2836.27"/>
    <n v="3263.23"/>
    <n v="4336.71"/>
    <n v="3729.57"/>
    <n v="3505.8"/>
    <n v="3295.45"/>
    <n v="3592.04"/>
    <n v="3735.72"/>
    <n v="2912.5095833333339"/>
    <n v="17475.057500000003"/>
    <n v="22195.290000000005"/>
    <n v="-4720.2325000000019"/>
    <n v="23067.564897000004"/>
  </r>
  <r>
    <x v="950"/>
    <x v="0"/>
    <x v="0"/>
    <x v="1"/>
    <x v="0"/>
    <x v="9"/>
    <x v="1"/>
    <n v="1"/>
    <n v="3"/>
    <n v="3085.75"/>
    <n v="3116.61"/>
    <n v="3085.75"/>
    <n v="3085.75"/>
    <n v="3085.75"/>
    <n v="3116.61"/>
    <n v="2012.89"/>
    <n v="1851.86"/>
    <n v="1833.34"/>
    <n v="1796.67"/>
    <n v="1706.84"/>
    <n v="2031.14"/>
    <n v="3096.0366666666669"/>
    <n v="18576.22"/>
    <n v="11232.74"/>
    <n v="7343.4800000000014"/>
    <n v="11674.186682"/>
  </r>
  <r>
    <x v="951"/>
    <x v="2"/>
    <x v="3"/>
    <x v="0"/>
    <x v="0"/>
    <x v="2"/>
    <x v="1"/>
    <n v="1"/>
    <n v="3"/>
    <n v="1605.82"/>
    <n v="1605.82"/>
    <n v="1798.52"/>
    <n v="1621.88"/>
    <n v="1509.47"/>
    <n v="1637.94"/>
    <n v="1491.3"/>
    <n v="1595.69"/>
    <n v="1420.16"/>
    <n v="1519.57"/>
    <n v="1641.14"/>
    <n v="1805.25"/>
    <n v="1629.9083333333335"/>
    <n v="9779.4500000000007"/>
    <n v="9473.11"/>
    <n v="306.34000000000015"/>
    <n v="9845.4032230000012"/>
  </r>
  <r>
    <x v="952"/>
    <x v="2"/>
    <x v="3"/>
    <x v="1"/>
    <x v="0"/>
    <x v="4"/>
    <x v="2"/>
    <n v="1"/>
    <n v="2"/>
    <n v="1139.25"/>
    <n v="1002.54"/>
    <n v="1241.78"/>
    <n v="1013.93"/>
    <n v="956.97"/>
    <n v="1424.06"/>
    <n v="701.04"/>
    <n v="623.92999999999995"/>
    <n v="736.24"/>
    <n v="736.24"/>
    <n v="706.79"/>
    <n v="629.04"/>
    <n v="1129.7550000000001"/>
    <n v="6778.5300000000007"/>
    <n v="4133.28"/>
    <n v="2645.2500000000009"/>
    <n v="4295.7179040000001"/>
  </r>
  <r>
    <x v="953"/>
    <x v="2"/>
    <x v="3"/>
    <x v="0"/>
    <x v="1"/>
    <x v="6"/>
    <x v="2"/>
    <n v="1"/>
    <n v="2"/>
    <n v="2552.66"/>
    <n v="3012.14"/>
    <n v="3165.3"/>
    <n v="2399.5"/>
    <n v="1914.5"/>
    <n v="2756.87"/>
    <n v="2099.36"/>
    <n v="1973.4"/>
    <n v="2170.7399999999998"/>
    <n v="2170.7399999999998"/>
    <n v="2279.2800000000002"/>
    <n v="2165.3200000000002"/>
    <n v="2633.4949999999994"/>
    <n v="15800.969999999998"/>
    <n v="12858.84"/>
    <n v="2942.1299999999974"/>
    <n v="13364.192412"/>
  </r>
  <r>
    <x v="954"/>
    <x v="0"/>
    <x v="1"/>
    <x v="0"/>
    <x v="0"/>
    <x v="10"/>
    <x v="1"/>
    <n v="1"/>
    <n v="3"/>
    <n v="3522.9"/>
    <n v="3522.9"/>
    <n v="3558.13"/>
    <n v="3522.9"/>
    <n v="3558.13"/>
    <n v="3558.13"/>
    <n v="2402.9699999999998"/>
    <n v="2475.06"/>
    <n v="2277.06"/>
    <n v="2482"/>
    <n v="2680.56"/>
    <n v="2948.62"/>
    <n v="3540.5149999999999"/>
    <n v="21243.09"/>
    <n v="15266.27"/>
    <n v="5976.82"/>
    <n v="15866.234411000001"/>
  </r>
  <r>
    <x v="955"/>
    <x v="2"/>
    <x v="3"/>
    <x v="0"/>
    <x v="0"/>
    <x v="6"/>
    <x v="1"/>
    <n v="1"/>
    <n v="3"/>
    <n v="3467.9575"/>
    <n v="3953.47"/>
    <n v="2774.37"/>
    <n v="2878.4"/>
    <n v="3433.28"/>
    <n v="2705.01"/>
    <n v="1812.87"/>
    <n v="1794.74"/>
    <n v="1848.58"/>
    <n v="2051.92"/>
    <n v="2318.67"/>
    <n v="2527.35"/>
    <n v="3202.0812500000006"/>
    <n v="19212.487500000003"/>
    <n v="12354.13"/>
    <n v="6858.3575000000037"/>
    <n v="12839.647309"/>
  </r>
  <r>
    <x v="956"/>
    <x v="0"/>
    <x v="1"/>
    <x v="0"/>
    <x v="0"/>
    <x v="0"/>
    <x v="1"/>
    <n v="2"/>
    <n v="4"/>
    <n v="1061.5"/>
    <n v="1072.1199999999999"/>
    <n v="1072.1199999999999"/>
    <n v="1072.1199999999999"/>
    <n v="1061.5"/>
    <n v="1072.1199999999999"/>
    <n v="1255.25"/>
    <n v="1054.4100000000001"/>
    <n v="1212.57"/>
    <n v="1333.83"/>
    <n v="1227.1199999999999"/>
    <n v="1276.2"/>
    <n v="1068.58"/>
    <n v="6411.48"/>
    <n v="7359.3799999999992"/>
    <n v="-947.89999999999964"/>
    <n v="7648.6036339999991"/>
  </r>
  <r>
    <x v="957"/>
    <x v="0"/>
    <x v="2"/>
    <x v="0"/>
    <x v="0"/>
    <x v="5"/>
    <x v="1"/>
    <n v="1"/>
    <n v="3"/>
    <n v="5924.95"/>
    <n v="5865.7"/>
    <n v="5154.71"/>
    <n v="4502.96"/>
    <n v="5924.95"/>
    <n v="4976.96"/>
    <n v="5290.24"/>
    <n v="4285.09"/>
    <n v="3899.43"/>
    <n v="4094.4"/>
    <n v="3766.85"/>
    <n v="4444.88"/>
    <n v="5391.7049999999999"/>
    <n v="32350.23"/>
    <n v="25780.89"/>
    <n v="6569.34"/>
    <n v="26794.078977000001"/>
  </r>
  <r>
    <x v="958"/>
    <x v="3"/>
    <x v="2"/>
    <x v="0"/>
    <x v="1"/>
    <x v="4"/>
    <x v="1"/>
    <n v="1"/>
    <n v="3"/>
    <n v="5924.95"/>
    <n v="5450.95"/>
    <n v="5984.2"/>
    <n v="5273.21"/>
    <n v="4562.21"/>
    <n v="4917.71"/>
    <n v="2339.64"/>
    <n v="2105.6799999999998"/>
    <n v="2042.51"/>
    <n v="2451.0100000000002"/>
    <n v="2843.17"/>
    <n v="2757.87"/>
    <n v="5352.204999999999"/>
    <n v="32113.229999999996"/>
    <n v="14539.880000000001"/>
    <n v="17573.349999999995"/>
    <n v="15111.297284"/>
  </r>
  <r>
    <x v="959"/>
    <x v="0"/>
    <x v="2"/>
    <x v="1"/>
    <x v="0"/>
    <x v="3"/>
    <x v="1"/>
    <n v="1"/>
    <n v="3"/>
    <n v="4279.7000000000007"/>
    <n v="5092.84"/>
    <n v="4279.7"/>
    <n v="4365.29"/>
    <n v="4878.8599999999997"/>
    <n v="3423.76"/>
    <n v="4621.53"/>
    <n v="4020.73"/>
    <n v="4784.67"/>
    <n v="5598.06"/>
    <n v="5654.04"/>
    <n v="5032.1000000000004"/>
    <n v="4386.6916666666666"/>
    <n v="26320.15"/>
    <n v="29711.130000000005"/>
    <n v="-3390.9800000000032"/>
    <n v="30878.777409000006"/>
  </r>
  <r>
    <x v="960"/>
    <x v="0"/>
    <x v="0"/>
    <x v="1"/>
    <x v="0"/>
    <x v="3"/>
    <x v="2"/>
    <n v="1"/>
    <n v="2"/>
    <n v="1923.25"/>
    <n v="1923.25"/>
    <n v="1942.48"/>
    <n v="1942.48"/>
    <n v="1923.25"/>
    <n v="1942.48"/>
    <n v="1688.82"/>
    <n v="1401.72"/>
    <n v="1597.96"/>
    <n v="1693.84"/>
    <n v="2032.61"/>
    <n v="2357.83"/>
    <n v="1932.8649999999998"/>
    <n v="11597.189999999999"/>
    <n v="10772.78"/>
    <n v="824.40999999999804"/>
    <n v="11196.150254"/>
  </r>
  <r>
    <x v="961"/>
    <x v="2"/>
    <x v="3"/>
    <x v="0"/>
    <x v="1"/>
    <x v="4"/>
    <x v="2"/>
    <n v="1"/>
    <n v="2"/>
    <n v="3286.1725000000001"/>
    <n v="2858.97"/>
    <n v="3187.59"/>
    <n v="2727.52"/>
    <n v="3680.51"/>
    <n v="3023.28"/>
    <n v="4726.2"/>
    <n v="4584.41"/>
    <n v="5088.7"/>
    <n v="5852.01"/>
    <n v="6495.73"/>
    <n v="6235.9"/>
    <n v="3127.3404166666664"/>
    <n v="18764.0425"/>
    <n v="32982.949999999997"/>
    <n v="-14218.907499999998"/>
    <n v="34279.179935"/>
  </r>
  <r>
    <x v="962"/>
    <x v="0"/>
    <x v="2"/>
    <x v="0"/>
    <x v="1"/>
    <x v="5"/>
    <x v="1"/>
    <n v="1"/>
    <n v="3"/>
    <n v="4294.7000000000007"/>
    <n v="3736.39"/>
    <n v="5325.43"/>
    <n v="4638.28"/>
    <n v="3607.55"/>
    <n v="4466.49"/>
    <n v="3669.86"/>
    <n v="3816.65"/>
    <n v="3282.32"/>
    <n v="3807.49"/>
    <n v="3769.42"/>
    <n v="3731.73"/>
    <n v="4344.8066666666664"/>
    <n v="26068.839999999997"/>
    <n v="22077.469999999998"/>
    <n v="3991.369999999999"/>
    <n v="22945.114570999998"/>
  </r>
  <r>
    <x v="963"/>
    <x v="0"/>
    <x v="0"/>
    <x v="0"/>
    <x v="0"/>
    <x v="3"/>
    <x v="2"/>
    <n v="1"/>
    <n v="2"/>
    <n v="1503.3500000000001"/>
    <n v="1518.38"/>
    <n v="1518.38"/>
    <n v="1503.35"/>
    <n v="1503.35"/>
    <n v="1503.35"/>
    <n v="1089.92"/>
    <n v="1133.52"/>
    <n v="1122.18"/>
    <n v="1009.96"/>
    <n v="1020.06"/>
    <n v="1060.8599999999999"/>
    <n v="1508.3600000000004"/>
    <n v="9050.1600000000017"/>
    <n v="6436.4999999999991"/>
    <n v="2613.6600000000026"/>
    <n v="6689.4544499999993"/>
  </r>
  <r>
    <x v="964"/>
    <x v="2"/>
    <x v="3"/>
    <x v="0"/>
    <x v="0"/>
    <x v="1"/>
    <x v="1"/>
    <n v="1"/>
    <n v="3"/>
    <n v="2818.6200000000003"/>
    <n v="3382.34"/>
    <n v="3128.67"/>
    <n v="2367.64"/>
    <n v="2790.43"/>
    <n v="2480.39"/>
    <n v="1424.48"/>
    <n v="1168.07"/>
    <n v="1168.07"/>
    <n v="1051.26"/>
    <n v="925.11"/>
    <n v="915.86"/>
    <n v="2828.0149999999999"/>
    <n v="16968.09"/>
    <n v="6652.8499999999995"/>
    <n v="10315.240000000002"/>
    <n v="6914.3070049999997"/>
  </r>
  <r>
    <x v="965"/>
    <x v="0"/>
    <x v="2"/>
    <x v="1"/>
    <x v="0"/>
    <x v="5"/>
    <x v="1"/>
    <n v="1"/>
    <n v="3"/>
    <n v="3634.6499999999996"/>
    <n v="3671"/>
    <n v="3634.65"/>
    <n v="3634.65"/>
    <n v="3671"/>
    <n v="3634.65"/>
    <n v="1660.52"/>
    <n v="1361.63"/>
    <n v="1184.6199999999999"/>
    <n v="1160.93"/>
    <n v="1381.51"/>
    <n v="1505.85"/>
    <n v="3646.7666666666664"/>
    <n v="21880.6"/>
    <n v="8255.0600000000013"/>
    <n v="13625.539999999997"/>
    <n v="8579.4838580000014"/>
  </r>
  <r>
    <x v="966"/>
    <x v="2"/>
    <x v="3"/>
    <x v="1"/>
    <x v="0"/>
    <x v="0"/>
    <x v="1"/>
    <n v="1"/>
    <n v="3"/>
    <n v="1751.1699999999998"/>
    <n v="1418.45"/>
    <n v="1908.78"/>
    <n v="1576.05"/>
    <n v="1330.89"/>
    <n v="1541.03"/>
    <n v="1823.67"/>
    <n v="1914.85"/>
    <n v="1972.3"/>
    <n v="2327.31"/>
    <n v="2071.31"/>
    <n v="2154.16"/>
    <n v="1587.7283333333335"/>
    <n v="9526.3700000000008"/>
    <n v="12263.599999999999"/>
    <n v="-2737.2299999999977"/>
    <n v="12745.559479999998"/>
  </r>
  <r>
    <x v="967"/>
    <x v="2"/>
    <x v="3"/>
    <x v="1"/>
    <x v="0"/>
    <x v="3"/>
    <x v="2"/>
    <n v="1"/>
    <n v="2"/>
    <n v="358.5"/>
    <n v="290.39"/>
    <n v="297.56"/>
    <n v="351.33"/>
    <n v="336.99"/>
    <n v="437.37"/>
    <n v="486.58"/>
    <n v="452.52"/>
    <n v="466.1"/>
    <n v="522.03"/>
    <n v="448.95"/>
    <n v="395.08"/>
    <n v="345.35666666666663"/>
    <n v="2072.14"/>
    <n v="2771.2599999999998"/>
    <n v="-699.11999999999989"/>
    <n v="2880.1705179999999"/>
  </r>
  <r>
    <x v="968"/>
    <x v="0"/>
    <x v="1"/>
    <x v="0"/>
    <x v="0"/>
    <x v="6"/>
    <x v="1"/>
    <n v="3"/>
    <n v="5"/>
    <n v="2439.65"/>
    <n v="2439.65"/>
    <n v="2464.0500000000002"/>
    <n v="2464.0500000000002"/>
    <n v="2439.65"/>
    <n v="2464.0500000000002"/>
    <n v="1566.9"/>
    <n v="1613.91"/>
    <n v="1743.02"/>
    <n v="1481.57"/>
    <n v="1481.57"/>
    <n v="1555.65"/>
    <n v="2451.8500000000004"/>
    <n v="14711.100000000002"/>
    <n v="9442.619999999999"/>
    <n v="5268.4800000000032"/>
    <n v="9813.7149659999995"/>
  </r>
  <r>
    <x v="969"/>
    <x v="0"/>
    <x v="2"/>
    <x v="0"/>
    <x v="0"/>
    <x v="1"/>
    <x v="1"/>
    <n v="1"/>
    <n v="3"/>
    <n v="5331.45"/>
    <n v="5438.08"/>
    <n v="4958.25"/>
    <n v="4105.22"/>
    <n v="6024.54"/>
    <n v="5917.91"/>
    <n v="3015.77"/>
    <n v="2864.98"/>
    <n v="2435.23"/>
    <n v="2216.06"/>
    <n v="2127.42"/>
    <n v="2467.81"/>
    <n v="5295.9083333333338"/>
    <n v="31775.45"/>
    <n v="15127.269999999999"/>
    <n v="16648.18"/>
    <n v="15721.771710999999"/>
  </r>
  <r>
    <x v="970"/>
    <x v="2"/>
    <x v="3"/>
    <x v="0"/>
    <x v="0"/>
    <x v="1"/>
    <x v="2"/>
    <n v="1"/>
    <n v="2"/>
    <n v="2404.9499999999998"/>
    <n v="2020.16"/>
    <n v="2164.46"/>
    <n v="2837.84"/>
    <n v="2284.6999999999998"/>
    <n v="2982.14"/>
    <n v="1689.83"/>
    <n v="1774.32"/>
    <n v="1685.6"/>
    <n v="1719.31"/>
    <n v="1994.4"/>
    <n v="2134.0100000000002"/>
    <n v="2449.0416666666665"/>
    <n v="14694.25"/>
    <n v="10997.47"/>
    <n v="3696.7800000000007"/>
    <n v="11429.670570999999"/>
  </r>
  <r>
    <x v="971"/>
    <x v="0"/>
    <x v="0"/>
    <x v="1"/>
    <x v="0"/>
    <x v="4"/>
    <x v="1"/>
    <n v="3"/>
    <n v="5"/>
    <n v="2764.2000000000003"/>
    <n v="2791.84"/>
    <n v="2791.84"/>
    <n v="2764.2"/>
    <n v="2764.2"/>
    <n v="2791.84"/>
    <n v="2063.98"/>
    <n v="1733.74"/>
    <n v="1941.79"/>
    <n v="1767.03"/>
    <n v="1943.73"/>
    <n v="1729.92"/>
    <n v="2778.0200000000004"/>
    <n v="16668.120000000003"/>
    <n v="11180.19"/>
    <n v="5487.9300000000021"/>
    <n v="11619.571467"/>
  </r>
  <r>
    <x v="972"/>
    <x v="3"/>
    <x v="2"/>
    <x v="0"/>
    <x v="0"/>
    <x v="3"/>
    <x v="1"/>
    <n v="1"/>
    <n v="3"/>
    <n v="5924.95"/>
    <n v="5984.2"/>
    <n v="5865.7"/>
    <n v="7228.44"/>
    <n v="5332.46"/>
    <n v="7406.19"/>
    <n v="4158.3"/>
    <n v="4158.3"/>
    <n v="4116.72"/>
    <n v="3952.05"/>
    <n v="3398.76"/>
    <n v="2922.93"/>
    <n v="6290.3233333333328"/>
    <n v="37741.939999999995"/>
    <n v="22707.059999999998"/>
    <n v="15034.879999999997"/>
    <n v="23599.447457999999"/>
  </r>
  <r>
    <x v="973"/>
    <x v="3"/>
    <x v="2"/>
    <x v="0"/>
    <x v="1"/>
    <x v="10"/>
    <x v="1"/>
    <n v="1"/>
    <n v="3"/>
    <n v="5191.6499999999996"/>
    <n v="4776.32"/>
    <n v="5866.56"/>
    <n v="5918.48"/>
    <n v="5503.15"/>
    <n v="6229.98"/>
    <n v="5421.43"/>
    <n v="4987.72"/>
    <n v="4987.72"/>
    <n v="5336.86"/>
    <n v="5603.7"/>
    <n v="5155.3999999999996"/>
    <n v="5581.0233333333335"/>
    <n v="33486.14"/>
    <n v="31492.83"/>
    <n v="1993.3099999999977"/>
    <n v="32730.498219000001"/>
  </r>
  <r>
    <x v="974"/>
    <x v="1"/>
    <x v="4"/>
    <x v="1"/>
    <x v="0"/>
    <x v="3"/>
    <x v="2"/>
    <n v="1"/>
    <n v="2"/>
    <n v="357"/>
    <n v="378.42"/>
    <n v="274.89"/>
    <n v="360.57"/>
    <n v="292.74"/>
    <n v="324.87"/>
    <n v="581.6"/>
    <n v="593.23"/>
    <n v="510.18"/>
    <n v="602.01"/>
    <n v="614.04999999999995"/>
    <n v="583.35"/>
    <n v="331.41500000000002"/>
    <n v="1988.4900000000002"/>
    <n v="3484.4199999999996"/>
    <n v="-1495.9299999999994"/>
    <n v="3621.3577059999998"/>
  </r>
  <r>
    <x v="975"/>
    <x v="2"/>
    <x v="3"/>
    <x v="0"/>
    <x v="1"/>
    <x v="0"/>
    <x v="2"/>
    <n v="1"/>
    <n v="2"/>
    <n v="2387.2600000000002"/>
    <n v="2625.99"/>
    <n v="2530.5"/>
    <n v="2625.99"/>
    <n v="1862.06"/>
    <n v="1933.68"/>
    <n v="2737.36"/>
    <n v="2080.39"/>
    <n v="2350.84"/>
    <n v="2280.31"/>
    <n v="2599.5500000000002"/>
    <n v="2937.49"/>
    <n v="2327.58"/>
    <n v="13965.48"/>
    <n v="14985.94"/>
    <n v="-1020.4600000000009"/>
    <n v="15574.887442000001"/>
  </r>
  <r>
    <x v="976"/>
    <x v="0"/>
    <x v="0"/>
    <x v="0"/>
    <x v="0"/>
    <x v="10"/>
    <x v="1"/>
    <n v="3"/>
    <n v="5"/>
    <n v="2700.96"/>
    <n v="2700.96"/>
    <n v="2700.96"/>
    <n v="2727.97"/>
    <n v="2727.97"/>
    <n v="2727.97"/>
    <n v="2330.83"/>
    <n v="2027.82"/>
    <n v="1804.76"/>
    <n v="1606.24"/>
    <n v="1365.3"/>
    <n v="1406.26"/>
    <n v="2714.4649999999997"/>
    <n v="16286.789999999999"/>
    <n v="10541.21"/>
    <n v="5745.58"/>
    <n v="10955.479552999999"/>
  </r>
  <r>
    <x v="977"/>
    <x v="2"/>
    <x v="3"/>
    <x v="0"/>
    <x v="0"/>
    <x v="4"/>
    <x v="1"/>
    <n v="1"/>
    <n v="3"/>
    <n v="5809.5"/>
    <n v="6390.45"/>
    <n v="5228.55"/>
    <n v="5693.31"/>
    <n v="6971.4"/>
    <n v="6913.31"/>
    <n v="3730.21"/>
    <n v="3767.51"/>
    <n v="4370.3100000000004"/>
    <n v="3933.28"/>
    <n v="4169.28"/>
    <n v="4044.2"/>
    <n v="6167.7533333333331"/>
    <n v="37006.519999999997"/>
    <n v="24014.79"/>
    <n v="12991.729999999996"/>
    <n v="24958.571247"/>
  </r>
  <r>
    <x v="978"/>
    <x v="2"/>
    <x v="3"/>
    <x v="0"/>
    <x v="1"/>
    <x v="3"/>
    <x v="2"/>
    <n v="1"/>
    <n v="2"/>
    <n v="1523.3500000000001"/>
    <n v="1553.82"/>
    <n v="1873.72"/>
    <n v="1706.15"/>
    <n v="1584.28"/>
    <n v="1706.15"/>
    <n v="2279.34"/>
    <n v="2507.27"/>
    <n v="3008.72"/>
    <n v="3189.24"/>
    <n v="2870.32"/>
    <n v="2985.13"/>
    <n v="1657.9116666666669"/>
    <n v="9947.4700000000012"/>
    <n v="16840.02"/>
    <n v="-6892.5499999999993"/>
    <n v="17501.832785999999"/>
  </r>
  <r>
    <x v="979"/>
    <x v="0"/>
    <x v="1"/>
    <x v="0"/>
    <x v="1"/>
    <x v="2"/>
    <x v="0"/>
    <n v="1"/>
    <n v="4"/>
    <n v="5924.95"/>
    <n v="6576.69"/>
    <n v="5865.7"/>
    <n v="5924.95"/>
    <n v="6221.2"/>
    <n v="7406.19"/>
    <n v="3652.77"/>
    <n v="2812.63"/>
    <n v="2700.12"/>
    <n v="2835.13"/>
    <n v="3260.4"/>
    <n v="3390.82"/>
    <n v="6319.9466666666667"/>
    <n v="37919.68"/>
    <n v="18651.870000000003"/>
    <n v="19267.809999999998"/>
    <n v="19384.888491000002"/>
  </r>
  <r>
    <x v="980"/>
    <x v="0"/>
    <x v="2"/>
    <x v="1"/>
    <x v="1"/>
    <x v="3"/>
    <x v="1"/>
    <n v="3"/>
    <n v="5"/>
    <n v="4884.8999999999996"/>
    <n v="5177.99"/>
    <n v="5617.64"/>
    <n v="3907.92"/>
    <n v="3810.22"/>
    <n v="4347.5600000000004"/>
    <n v="4541.9399999999996"/>
    <n v="4042.33"/>
    <n v="3557.25"/>
    <n v="3912.98"/>
    <n v="4499.93"/>
    <n v="3824.94"/>
    <n v="4624.3716666666669"/>
    <n v="27746.23"/>
    <n v="24379.37"/>
    <n v="3366.8600000000006"/>
    <n v="25337.479240999997"/>
  </r>
  <r>
    <x v="981"/>
    <x v="2"/>
    <x v="3"/>
    <x v="0"/>
    <x v="1"/>
    <x v="8"/>
    <x v="2"/>
    <n v="1"/>
    <n v="2"/>
    <n v="1156.81"/>
    <n v="1226.22"/>
    <n v="983.29"/>
    <n v="960.15"/>
    <n v="1353.47"/>
    <n v="1041.1300000000001"/>
    <n v="1000.6"/>
    <n v="870.52"/>
    <n v="809.58"/>
    <n v="752.91"/>
    <n v="767.97"/>
    <n v="844.77"/>
    <n v="1120.1783333333333"/>
    <n v="6721.07"/>
    <n v="5046.3500000000004"/>
    <n v="1674.7199999999993"/>
    <n v="5244.6715550000008"/>
  </r>
  <r>
    <x v="982"/>
    <x v="0"/>
    <x v="0"/>
    <x v="0"/>
    <x v="0"/>
    <x v="6"/>
    <x v="1"/>
    <n v="3"/>
    <n v="5"/>
    <n v="4193"/>
    <n v="4570.37"/>
    <n v="3480.19"/>
    <n v="3941.42"/>
    <n v="4528.4399999999996"/>
    <n v="3857.56"/>
    <n v="2250.98"/>
    <n v="2138.4299999999998"/>
    <n v="1839.05"/>
    <n v="1691.93"/>
    <n v="1928.8"/>
    <n v="1755.21"/>
    <n v="4095.1633333333334"/>
    <n v="24570.98"/>
    <n v="11604.400000000001"/>
    <n v="12966.579999999998"/>
    <n v="12060.452920000002"/>
  </r>
  <r>
    <x v="983"/>
    <x v="2"/>
    <x v="1"/>
    <x v="0"/>
    <x v="0"/>
    <x v="1"/>
    <x v="1"/>
    <n v="1"/>
    <n v="3"/>
    <n v="1790.8500000000001"/>
    <n v="1593.86"/>
    <n v="1808.76"/>
    <n v="1683.4"/>
    <n v="1593.86"/>
    <n v="2023.66"/>
    <n v="1207.3599999999999"/>
    <n v="1171.1400000000001"/>
    <n v="1405.37"/>
    <n v="1559.96"/>
    <n v="1747.16"/>
    <n v="2096.59"/>
    <n v="1749.0650000000003"/>
    <n v="10494.390000000001"/>
    <n v="9187.58"/>
    <n v="1306.8100000000013"/>
    <n v="9548.6518940000005"/>
  </r>
  <r>
    <x v="984"/>
    <x v="3"/>
    <x v="0"/>
    <x v="1"/>
    <x v="1"/>
    <x v="1"/>
    <x v="2"/>
    <n v="2"/>
    <n v="3"/>
    <n v="1915"/>
    <n v="1512.85"/>
    <n v="2278.85"/>
    <n v="2029.9"/>
    <n v="2240.5500000000002"/>
    <n v="2221.4"/>
    <n v="1897.82"/>
    <n v="2068.62"/>
    <n v="2440.9699999999998"/>
    <n v="2904.75"/>
    <n v="2614.2800000000002"/>
    <n v="2588.14"/>
    <n v="2033.0916666666669"/>
    <n v="12198.550000000001"/>
    <n v="14514.58"/>
    <n v="-2316.0299999999988"/>
    <n v="15085.002994"/>
  </r>
  <r>
    <x v="985"/>
    <x v="0"/>
    <x v="0"/>
    <x v="1"/>
    <x v="0"/>
    <x v="4"/>
    <x v="2"/>
    <n v="3"/>
    <n v="4"/>
    <n v="2654.8500000000004"/>
    <n v="2654.85"/>
    <n v="2681.4"/>
    <n v="2681.4"/>
    <n v="2681.4"/>
    <n v="2654.85"/>
    <n v="2906.68"/>
    <n v="2964.81"/>
    <n v="2609.0300000000002"/>
    <n v="3000.38"/>
    <n v="3270.41"/>
    <n v="3760.97"/>
    <n v="2668.125"/>
    <n v="16008.75"/>
    <n v="18512.280000000002"/>
    <n v="-2503.5300000000025"/>
    <n v="19239.812604000002"/>
  </r>
  <r>
    <x v="986"/>
    <x v="0"/>
    <x v="0"/>
    <x v="1"/>
    <x v="1"/>
    <x v="6"/>
    <x v="2"/>
    <n v="1"/>
    <n v="2"/>
    <n v="2424.4"/>
    <n v="2448.64"/>
    <n v="2448.64"/>
    <n v="2448.64"/>
    <n v="2424.4"/>
    <n v="2424.4"/>
    <n v="1734.59"/>
    <n v="1543.79"/>
    <n v="1574.67"/>
    <n v="1763.63"/>
    <n v="1640.18"/>
    <n v="1689.39"/>
    <n v="2436.52"/>
    <n v="14619.119999999999"/>
    <n v="9946.25"/>
    <n v="4672.869999999999"/>
    <n v="10337.137624999999"/>
  </r>
  <r>
    <x v="987"/>
    <x v="0"/>
    <x v="1"/>
    <x v="0"/>
    <x v="1"/>
    <x v="10"/>
    <x v="2"/>
    <n v="1"/>
    <n v="2"/>
    <n v="1839.7032051282051"/>
    <n v="1858.1"/>
    <n v="1839.7"/>
    <n v="1858.1"/>
    <n v="1858.1"/>
    <n v="1839.7"/>
    <n v="747.9"/>
    <n v="643.19000000000005"/>
    <n v="572.44000000000005"/>
    <n v="681.2"/>
    <n v="633.52"/>
    <n v="557.5"/>
    <n v="1848.9005341880345"/>
    <n v="11093.403205128207"/>
    <n v="3835.7500000000005"/>
    <n v="7257.6532051282065"/>
    <n v="3986.4949750000005"/>
  </r>
  <r>
    <x v="988"/>
    <x v="0"/>
    <x v="2"/>
    <x v="0"/>
    <x v="0"/>
    <x v="3"/>
    <x v="1"/>
    <n v="3"/>
    <n v="5"/>
    <n v="3856.125"/>
    <n v="3894.69"/>
    <n v="3894.69"/>
    <n v="3856.13"/>
    <n v="3894.69"/>
    <n v="3894.69"/>
    <n v="3387.8"/>
    <n v="2540.85"/>
    <n v="2261.36"/>
    <n v="2600.56"/>
    <n v="2418.52"/>
    <n v="2708.74"/>
    <n v="3881.8358333333331"/>
    <n v="23291.014999999999"/>
    <n v="15917.83"/>
    <n v="7373.1849999999995"/>
    <n v="16543.400719000001"/>
  </r>
  <r>
    <x v="989"/>
    <x v="0"/>
    <x v="2"/>
    <x v="0"/>
    <x v="1"/>
    <x v="3"/>
    <x v="1"/>
    <n v="3"/>
    <n v="5"/>
    <n v="5327.2000000000007"/>
    <n v="5327.2"/>
    <n v="5114.1099999999997"/>
    <n v="4581.3900000000003"/>
    <n v="6073.01"/>
    <n v="5433.74"/>
    <n v="2702.65"/>
    <n v="2378.33"/>
    <n v="2116.71"/>
    <n v="1820.37"/>
    <n v="1929.59"/>
    <n v="1736.63"/>
    <n v="5309.4416666666666"/>
    <n v="31856.65"/>
    <n v="12684.279999999999"/>
    <n v="19172.370000000003"/>
    <n v="13182.772203999999"/>
  </r>
  <r>
    <x v="990"/>
    <x v="3"/>
    <x v="0"/>
    <x v="1"/>
    <x v="1"/>
    <x v="10"/>
    <x v="0"/>
    <n v="3"/>
    <n v="6"/>
    <n v="3188.95"/>
    <n v="3858.63"/>
    <n v="3061.39"/>
    <n v="3475.96"/>
    <n v="2838.17"/>
    <n v="2933.83"/>
    <n v="3168.74"/>
    <n v="2851.87"/>
    <n v="2652.24"/>
    <n v="2307.4499999999998"/>
    <n v="1961.33"/>
    <n v="1902.49"/>
    <n v="3226.1550000000002"/>
    <n v="19356.93"/>
    <n v="14844.119999999999"/>
    <n v="4512.8100000000013"/>
    <n v="15427.493915999999"/>
  </r>
  <r>
    <x v="991"/>
    <x v="0"/>
    <x v="1"/>
    <x v="1"/>
    <x v="0"/>
    <x v="7"/>
    <x v="1"/>
    <n v="3"/>
    <n v="5"/>
    <n v="1092.25"/>
    <n v="1092.25"/>
    <n v="1092.25"/>
    <n v="1092.25"/>
    <n v="1103.17"/>
    <n v="1103.17"/>
    <n v="2310.3200000000002"/>
    <n v="2425.84"/>
    <n v="2886.75"/>
    <n v="2944.49"/>
    <n v="3327.27"/>
    <n v="3593.45"/>
    <n v="1095.8900000000001"/>
    <n v="6575.34"/>
    <n v="17488.12"/>
    <n v="-10912.779999999999"/>
    <n v="18175.403115999998"/>
  </r>
  <r>
    <x v="992"/>
    <x v="2"/>
    <x v="3"/>
    <x v="1"/>
    <x v="1"/>
    <x v="6"/>
    <x v="1"/>
    <n v="1"/>
    <n v="3"/>
    <n v="2097.86"/>
    <n v="2202.75"/>
    <n v="2034.92"/>
    <n v="1594.37"/>
    <n v="2538.41"/>
    <n v="1867.1"/>
    <n v="1622.65"/>
    <n v="1590.2"/>
    <n v="1717.42"/>
    <n v="1494.16"/>
    <n v="1524.04"/>
    <n v="1737.41"/>
    <n v="2055.9016666666671"/>
    <n v="12335.410000000002"/>
    <n v="9685.880000000001"/>
    <n v="2649.5300000000007"/>
    <n v="10066.535084000001"/>
  </r>
  <r>
    <x v="993"/>
    <x v="3"/>
    <x v="2"/>
    <x v="1"/>
    <x v="1"/>
    <x v="9"/>
    <x v="2"/>
    <n v="2"/>
    <n v="3"/>
    <n v="1272.5"/>
    <n v="1590.63"/>
    <n v="1514.28"/>
    <n v="1412.48"/>
    <n v="1590.63"/>
    <n v="1361.58"/>
    <n v="766.86"/>
    <n v="628.83000000000004"/>
    <n v="754.6"/>
    <n v="739.51"/>
    <n v="643.37"/>
    <n v="707.71"/>
    <n v="1457.0166666666664"/>
    <n v="8742.0999999999985"/>
    <n v="4240.88"/>
    <n v="4501.2199999999984"/>
    <n v="4407.5465839999997"/>
  </r>
  <r>
    <x v="994"/>
    <x v="0"/>
    <x v="0"/>
    <x v="0"/>
    <x v="0"/>
    <x v="10"/>
    <x v="0"/>
    <n v="1"/>
    <n v="4"/>
    <n v="5356.3"/>
    <n v="5356.3"/>
    <n v="4177.91"/>
    <n v="5999.06"/>
    <n v="4070.79"/>
    <n v="5356.3"/>
    <n v="2300.5300000000002"/>
    <n v="1978.46"/>
    <n v="1998.24"/>
    <n v="2198.06"/>
    <n v="2110.14"/>
    <n v="2321.15"/>
    <n v="5052.7766666666666"/>
    <n v="30316.66"/>
    <n v="12906.579999999998"/>
    <n v="17410.080000000002"/>
    <n v="13413.808593999998"/>
  </r>
  <r>
    <x v="995"/>
    <x v="0"/>
    <x v="1"/>
    <x v="0"/>
    <x v="0"/>
    <x v="6"/>
    <x v="1"/>
    <n v="3"/>
    <n v="5"/>
    <n v="1710"/>
    <n v="1710"/>
    <n v="1727.1"/>
    <n v="1710"/>
    <n v="1710"/>
    <n v="1710"/>
    <n v="1955.82"/>
    <n v="1936.26"/>
    <n v="2304.15"/>
    <n v="2004.61"/>
    <n v="1744.01"/>
    <n v="1709.13"/>
    <n v="1712.8500000000001"/>
    <n v="10277.1"/>
    <n v="11653.98"/>
    <n v="-1376.8799999999992"/>
    <n v="12111.981414"/>
  </r>
  <r>
    <x v="996"/>
    <x v="0"/>
    <x v="1"/>
    <x v="0"/>
    <x v="0"/>
    <x v="10"/>
    <x v="2"/>
    <n v="2"/>
    <n v="3"/>
    <n v="2294.0500000000002"/>
    <n v="2316.9899999999998"/>
    <n v="2316.9899999999998"/>
    <n v="2294.0500000000002"/>
    <n v="2294.0500000000002"/>
    <n v="2316.9899999999998"/>
    <n v="1208.6300000000001"/>
    <n v="1015.25"/>
    <n v="862.96"/>
    <n v="811.18"/>
    <n v="843.63"/>
    <n v="809.88"/>
    <n v="2305.52"/>
    <n v="13833.12"/>
    <n v="5551.53"/>
    <n v="8281.59"/>
    <n v="5769.7051289999999"/>
  </r>
  <r>
    <x v="997"/>
    <x v="3"/>
    <x v="0"/>
    <x v="1"/>
    <x v="1"/>
    <x v="3"/>
    <x v="2"/>
    <n v="2"/>
    <n v="3"/>
    <n v="1358.75"/>
    <n v="1576.15"/>
    <n v="1331.58"/>
    <n v="1372.34"/>
    <n v="1059.83"/>
    <n v="1372.34"/>
    <n v="1465.21"/>
    <n v="1421.25"/>
    <n v="1577.59"/>
    <n v="1356.73"/>
    <n v="1533.1"/>
    <n v="1502.44"/>
    <n v="1345.165"/>
    <n v="8070.99"/>
    <n v="8856.3200000000015"/>
    <n v="-785.33000000000175"/>
    <n v="9204.3733760000014"/>
  </r>
  <r>
    <x v="998"/>
    <x v="3"/>
    <x v="0"/>
    <x v="1"/>
    <x v="0"/>
    <x v="2"/>
    <x v="1"/>
    <n v="3"/>
    <n v="5"/>
    <n v="1523.5"/>
    <n v="1218.8"/>
    <n v="1249.27"/>
    <n v="1736.79"/>
    <n v="1767.26"/>
    <n v="1675.85"/>
    <n v="2434.1"/>
    <n v="2020.3"/>
    <n v="1878.88"/>
    <n v="1803.72"/>
    <n v="1749.61"/>
    <n v="2099.5300000000002"/>
    <n v="1528.5783333333336"/>
    <n v="9171.4700000000012"/>
    <n v="11986.140000000001"/>
    <n v="-2814.67"/>
    <n v="12457.195302000002"/>
  </r>
  <r>
    <x v="999"/>
    <x v="0"/>
    <x v="0"/>
    <x v="0"/>
    <x v="0"/>
    <x v="5"/>
    <x v="1"/>
    <n v="1"/>
    <n v="3"/>
    <n v="5924.95"/>
    <n v="5806.45"/>
    <n v="6102.7"/>
    <n v="6635.94"/>
    <n v="5510.2"/>
    <n v="6576.69"/>
    <n v="3308.16"/>
    <n v="2977.34"/>
    <n v="2679.61"/>
    <n v="2492.04"/>
    <n v="2118.23"/>
    <n v="2414.7800000000002"/>
    <n v="6092.8216666666667"/>
    <n v="36556.93"/>
    <n v="15990.160000000002"/>
    <n v="20566.769999999997"/>
    <n v="16618.573288000003"/>
  </r>
  <r>
    <x v="1000"/>
    <x v="2"/>
    <x v="3"/>
    <x v="0"/>
    <x v="0"/>
    <x v="5"/>
    <x v="1"/>
    <n v="1"/>
    <n v="3"/>
    <n v="2834.0358974358996"/>
    <n v="2777.36"/>
    <n v="2692.33"/>
    <n v="2323.91"/>
    <n v="3060.76"/>
    <n v="2975.74"/>
    <n v="2556.5300000000002"/>
    <n v="2249.75"/>
    <n v="2609.71"/>
    <n v="2479.2199999999998"/>
    <n v="2206.5100000000002"/>
    <n v="2162.38"/>
    <n v="2777.3559829059832"/>
    <n v="16664.135897435899"/>
    <n v="14264.100000000002"/>
    <n v="2400.0358974358969"/>
    <n v="14824.679130000002"/>
  </r>
  <r>
    <x v="1001"/>
    <x v="2"/>
    <x v="3"/>
    <x v="0"/>
    <x v="0"/>
    <x v="9"/>
    <x v="1"/>
    <n v="1"/>
    <n v="3"/>
    <n v="2199.37"/>
    <n v="2661.24"/>
    <n v="2485.29"/>
    <n v="2683.23"/>
    <n v="2309.34"/>
    <n v="2441.3000000000002"/>
    <n v="2191.67"/>
    <n v="1906.75"/>
    <n v="1697.01"/>
    <n v="1476.4"/>
    <n v="1314"/>
    <n v="1353.42"/>
    <n v="2463.2950000000001"/>
    <n v="14779.77"/>
    <n v="9939.25"/>
    <n v="4840.5200000000004"/>
    <n v="10329.862525"/>
  </r>
  <r>
    <x v="1002"/>
    <x v="2"/>
    <x v="3"/>
    <x v="0"/>
    <x v="0"/>
    <x v="5"/>
    <x v="1"/>
    <n v="1"/>
    <n v="3"/>
    <n v="2594.8200000000002"/>
    <n v="2387.23"/>
    <n v="2984.04"/>
    <n v="2465.08"/>
    <n v="2387.23"/>
    <n v="3087.84"/>
    <n v="2564.92"/>
    <n v="2436.67"/>
    <n v="2704.7"/>
    <n v="3029.26"/>
    <n v="2574.87"/>
    <n v="2394.63"/>
    <n v="2651.04"/>
    <n v="15906.24"/>
    <n v="15705.05"/>
    <n v="201.19000000000051"/>
    <n v="16322.258464999999"/>
  </r>
  <r>
    <x v="1003"/>
    <x v="0"/>
    <x v="1"/>
    <x v="1"/>
    <x v="0"/>
    <x v="6"/>
    <x v="1"/>
    <n v="3"/>
    <n v="5"/>
    <n v="4868.5"/>
    <n v="4138.2299999999996"/>
    <n v="3992.17"/>
    <n v="5550.09"/>
    <n v="5452.72"/>
    <n v="5793.52"/>
    <n v="2129.66"/>
    <n v="2278.7399999999998"/>
    <n v="2005.29"/>
    <n v="1965.18"/>
    <n v="2024.14"/>
    <n v="1841.97"/>
    <n v="4965.8716666666669"/>
    <n v="29795.23"/>
    <n v="12244.979999999998"/>
    <n v="17550.25"/>
    <n v="12726.207713999998"/>
  </r>
  <r>
    <x v="1004"/>
    <x v="3"/>
    <x v="0"/>
    <x v="1"/>
    <x v="1"/>
    <x v="2"/>
    <x v="1"/>
    <n v="1"/>
    <n v="3"/>
    <n v="1864.575"/>
    <n v="1789.99"/>
    <n v="1957.8"/>
    <n v="1883.22"/>
    <n v="1547.6"/>
    <n v="1566.24"/>
    <n v="3062.76"/>
    <n v="2542.09"/>
    <n v="2669.19"/>
    <n v="2509.04"/>
    <n v="2358.5"/>
    <n v="2783.03"/>
    <n v="1768.2375"/>
    <n v="10609.424999999999"/>
    <n v="15924.610000000002"/>
    <n v="-5315.1850000000031"/>
    <n v="16550.447173000004"/>
  </r>
  <r>
    <x v="1005"/>
    <x v="2"/>
    <x v="3"/>
    <x v="0"/>
    <x v="1"/>
    <x v="4"/>
    <x v="2"/>
    <n v="1"/>
    <n v="2"/>
    <n v="400"/>
    <n v="464"/>
    <n v="448"/>
    <n v="424"/>
    <n v="420"/>
    <n v="384"/>
    <n v="1023.75"/>
    <n v="993.04"/>
    <n v="933.46"/>
    <n v="980.13"/>
    <n v="891.92"/>
    <n v="784.89"/>
    <n v="423.33333333333331"/>
    <n v="2540"/>
    <n v="5607.1900000000005"/>
    <n v="-3067.1900000000005"/>
    <n v="5827.5525670000006"/>
  </r>
  <r>
    <x v="1006"/>
    <x v="0"/>
    <x v="1"/>
    <x v="0"/>
    <x v="0"/>
    <x v="4"/>
    <x v="1"/>
    <n v="3"/>
    <n v="5"/>
    <n v="4722.0600000000004"/>
    <n v="5052.6000000000004"/>
    <n v="4297.07"/>
    <n v="4485.96"/>
    <n v="5855.35"/>
    <n v="5713.69"/>
    <n v="2126.5100000000002"/>
    <n v="2232.84"/>
    <n v="1964.9"/>
    <n v="1847.01"/>
    <n v="1588.43"/>
    <n v="1572.55"/>
    <n v="5021.1216666666669"/>
    <n v="30126.73"/>
    <n v="11332.24"/>
    <n v="18794.489999999998"/>
    <n v="11777.597032"/>
  </r>
  <r>
    <x v="1007"/>
    <x v="0"/>
    <x v="1"/>
    <x v="0"/>
    <x v="1"/>
    <x v="7"/>
    <x v="0"/>
    <n v="1"/>
    <n v="4"/>
    <n v="5874.5666666666502"/>
    <n v="4699.6499999999996"/>
    <n v="4817.1400000000003"/>
    <n v="6050.8"/>
    <n v="6755.75"/>
    <n v="5639.58"/>
    <n v="2521.33"/>
    <n v="1941.42"/>
    <n v="2038.49"/>
    <n v="2221.9499999999998"/>
    <n v="2266.39"/>
    <n v="1949.1"/>
    <n v="5639.5811111111079"/>
    <n v="33837.486666666649"/>
    <n v="12938.679999999998"/>
    <n v="20898.806666666649"/>
    <n v="13447.170123999998"/>
  </r>
  <r>
    <x v="1008"/>
    <x v="0"/>
    <x v="0"/>
    <x v="0"/>
    <x v="0"/>
    <x v="1"/>
    <x v="1"/>
    <n v="3"/>
    <n v="5"/>
    <n v="3757.25"/>
    <n v="3794.82"/>
    <n v="3757.25"/>
    <n v="3794.82"/>
    <n v="3757.25"/>
    <n v="3757.25"/>
    <n v="2025.45"/>
    <n v="2086.21"/>
    <n v="2148.8000000000002"/>
    <n v="2471.12"/>
    <n v="2693.52"/>
    <n v="2424.17"/>
    <n v="3769.7733333333331"/>
    <n v="22618.639999999999"/>
    <n v="13849.27"/>
    <n v="8769.369999999999"/>
    <n v="14393.546311"/>
  </r>
  <r>
    <x v="1009"/>
    <x v="2"/>
    <x v="3"/>
    <x v="1"/>
    <x v="0"/>
    <x v="1"/>
    <x v="2"/>
    <n v="1"/>
    <n v="2"/>
    <n v="1269.25"/>
    <n v="1358.1"/>
    <n v="1396.18"/>
    <n v="951.94"/>
    <n v="1345.41"/>
    <n v="1345.41"/>
    <n v="735.53"/>
    <n v="559"/>
    <n v="531.04999999999995"/>
    <n v="552.29"/>
    <n v="530.20000000000005"/>
    <n v="487.78"/>
    <n v="1277.7149999999999"/>
    <n v="7666.2899999999991"/>
    <n v="3395.8499999999995"/>
    <n v="4270.4399999999996"/>
    <n v="3529.3069049999995"/>
  </r>
  <r>
    <x v="1010"/>
    <x v="2"/>
    <x v="3"/>
    <x v="1"/>
    <x v="0"/>
    <x v="3"/>
    <x v="2"/>
    <n v="1"/>
    <n v="2"/>
    <n v="886.55"/>
    <n v="1108.19"/>
    <n v="1019.53"/>
    <n v="948.61"/>
    <n v="735.84"/>
    <n v="922.01"/>
    <n v="1738.2"/>
    <n v="1407.94"/>
    <n v="1224.9100000000001"/>
    <n v="1188.1600000000001"/>
    <n v="1152.52"/>
    <n v="1210.1500000000001"/>
    <n v="936.78833333333341"/>
    <n v="5620.7300000000005"/>
    <n v="7921.8799999999992"/>
    <n v="-2301.1499999999987"/>
    <n v="8233.2098839999999"/>
  </r>
  <r>
    <x v="1011"/>
    <x v="0"/>
    <x v="2"/>
    <x v="0"/>
    <x v="1"/>
    <x v="6"/>
    <x v="2"/>
    <n v="2"/>
    <n v="3"/>
    <n v="2846.5"/>
    <n v="2846.5"/>
    <n v="2846.5"/>
    <n v="2874.97"/>
    <n v="2874.97"/>
    <n v="2846.5"/>
    <n v="2278.25"/>
    <n v="2209.9"/>
    <n v="2497.19"/>
    <n v="2322.39"/>
    <n v="2229.4899999999998"/>
    <n v="2563.91"/>
    <n v="2855.99"/>
    <n v="17135.939999999999"/>
    <n v="14101.13"/>
    <n v="3034.8099999999995"/>
    <n v="14655.304408999998"/>
  </r>
  <r>
    <x v="1012"/>
    <x v="0"/>
    <x v="2"/>
    <x v="0"/>
    <x v="1"/>
    <x v="0"/>
    <x v="2"/>
    <n v="1"/>
    <n v="2"/>
    <n v="4032.6"/>
    <n v="4435.8599999999997"/>
    <n v="3306.73"/>
    <n v="3911.62"/>
    <n v="4677.82"/>
    <n v="3709.99"/>
    <n v="3114.25"/>
    <n v="2958.54"/>
    <n v="2514.7600000000002"/>
    <n v="2665.65"/>
    <n v="3198.78"/>
    <n v="3070.83"/>
    <n v="4012.436666666666"/>
    <n v="24074.619999999995"/>
    <n v="17522.809999999998"/>
    <n v="6551.8099999999977"/>
    <n v="18211.456432999999"/>
  </r>
  <r>
    <x v="1013"/>
    <x v="0"/>
    <x v="2"/>
    <x v="0"/>
    <x v="1"/>
    <x v="5"/>
    <x v="1"/>
    <n v="3"/>
    <n v="5"/>
    <n v="5924.95"/>
    <n v="5036.21"/>
    <n v="5865.7"/>
    <n v="4502.96"/>
    <n v="6932.19"/>
    <n v="4680.71"/>
    <n v="4181.17"/>
    <n v="3888.49"/>
    <n v="4199.57"/>
    <n v="3947.6"/>
    <n v="4302.88"/>
    <n v="4216.82"/>
    <n v="5490.4533333333338"/>
    <n v="32942.720000000001"/>
    <n v="24736.53"/>
    <n v="8206.1900000000023"/>
    <n v="25708.675628999998"/>
  </r>
  <r>
    <x v="1014"/>
    <x v="0"/>
    <x v="2"/>
    <x v="0"/>
    <x v="0"/>
    <x v="1"/>
    <x v="2"/>
    <n v="1"/>
    <n v="2"/>
    <n v="2760.55"/>
    <n v="2760.55"/>
    <n v="2760.55"/>
    <n v="2788.16"/>
    <n v="2760.55"/>
    <n v="2760.55"/>
    <n v="1046.74"/>
    <n v="889.73"/>
    <n v="880.83"/>
    <n v="942.49"/>
    <n v="867.09"/>
    <n v="1031.8399999999999"/>
    <n v="2765.1516666666666"/>
    <n v="16590.91"/>
    <n v="5658.72"/>
    <n v="10932.189999999999"/>
    <n v="5881.107696"/>
  </r>
  <r>
    <x v="1015"/>
    <x v="0"/>
    <x v="0"/>
    <x v="1"/>
    <x v="0"/>
    <x v="1"/>
    <x v="1"/>
    <n v="1"/>
    <n v="3"/>
    <n v="1834.4"/>
    <n v="1852.74"/>
    <n v="1834.4"/>
    <n v="1834.4"/>
    <n v="1834.4"/>
    <n v="1834.4"/>
    <n v="1869.6"/>
    <n v="1981.78"/>
    <n v="2259.23"/>
    <n v="2259.23"/>
    <n v="2575.52"/>
    <n v="2292.21"/>
    <n v="1837.4566666666667"/>
    <n v="11024.74"/>
    <n v="13237.57"/>
    <n v="-2212.83"/>
    <n v="13757.806500999999"/>
  </r>
  <r>
    <x v="1016"/>
    <x v="0"/>
    <x v="0"/>
    <x v="0"/>
    <x v="0"/>
    <x v="0"/>
    <x v="1"/>
    <n v="3"/>
    <n v="5"/>
    <n v="3748.15"/>
    <n v="3748.15"/>
    <n v="3748.15"/>
    <n v="3748.15"/>
    <n v="3785.63"/>
    <n v="3748.15"/>
    <n v="5135.41"/>
    <n v="5340.83"/>
    <n v="6088.55"/>
    <n v="7306.26"/>
    <n v="7087.07"/>
    <n v="6024.01"/>
    <n v="3754.396666666667"/>
    <n v="22526.38"/>
    <n v="36982.130000000005"/>
    <n v="-14455.750000000004"/>
    <n v="38435.527709000002"/>
  </r>
  <r>
    <x v="1017"/>
    <x v="2"/>
    <x v="3"/>
    <x v="0"/>
    <x v="1"/>
    <x v="6"/>
    <x v="2"/>
    <n v="1"/>
    <n v="2"/>
    <n v="2626.46"/>
    <n v="3230.55"/>
    <n v="2731.52"/>
    <n v="2836.58"/>
    <n v="2731.52"/>
    <n v="2652.72"/>
    <n v="2025.23"/>
    <n v="2106.2399999999998"/>
    <n v="2169.4299999999998"/>
    <n v="2169.4299999999998"/>
    <n v="2603.3200000000002"/>
    <n v="2525.2199999999998"/>
    <n v="2801.5583333333338"/>
    <n v="16809.350000000002"/>
    <n v="13598.869999999999"/>
    <n v="3210.4800000000032"/>
    <n v="14133.305590999998"/>
  </r>
  <r>
    <x v="1018"/>
    <x v="0"/>
    <x v="0"/>
    <x v="0"/>
    <x v="0"/>
    <x v="1"/>
    <x v="1"/>
    <n v="3"/>
    <n v="5"/>
    <n v="2939.2000000000003"/>
    <n v="2968.59"/>
    <n v="2968.59"/>
    <n v="2968.59"/>
    <n v="2939.2"/>
    <n v="2968.59"/>
    <n v="2867.36"/>
    <n v="2494.6"/>
    <n v="2444.71"/>
    <n v="2566.9499999999998"/>
    <n v="3080.34"/>
    <n v="2926.32"/>
    <n v="2958.7933333333335"/>
    <n v="17752.760000000002"/>
    <n v="16380.279999999999"/>
    <n v="1372.4800000000032"/>
    <n v="17024.025003999999"/>
  </r>
  <r>
    <x v="1019"/>
    <x v="2"/>
    <x v="3"/>
    <x v="0"/>
    <x v="1"/>
    <x v="3"/>
    <x v="1"/>
    <n v="1"/>
    <n v="3"/>
    <n v="2969.645"/>
    <n v="2732.07"/>
    <n v="2672.68"/>
    <n v="2346.02"/>
    <n v="3533.88"/>
    <n v="3236.91"/>
    <n v="5875"/>
    <n v="5640"/>
    <n v="4794"/>
    <n v="5561.04"/>
    <n v="4782.49"/>
    <n v="5165.09"/>
    <n v="2915.2008333333338"/>
    <n v="17491.205000000002"/>
    <n v="31817.62"/>
    <n v="-14326.414999999997"/>
    <n v="33068.052466000001"/>
  </r>
  <r>
    <x v="1020"/>
    <x v="2"/>
    <x v="3"/>
    <x v="0"/>
    <x v="0"/>
    <x v="0"/>
    <x v="1"/>
    <n v="1"/>
    <n v="3"/>
    <n v="2324.02"/>
    <n v="2207.8200000000002"/>
    <n v="2486.6999999999998"/>
    <n v="2858.54"/>
    <n v="2579.66"/>
    <n v="1998.66"/>
    <n v="1500.47"/>
    <n v="1200.3800000000001"/>
    <n v="1440.46"/>
    <n v="1512.48"/>
    <n v="1784.73"/>
    <n v="1873.97"/>
    <n v="2409.2333333333331"/>
    <n v="14455.4"/>
    <n v="9312.49"/>
    <n v="5142.91"/>
    <n v="9678.4708570000003"/>
  </r>
  <r>
    <x v="1021"/>
    <x v="2"/>
    <x v="3"/>
    <x v="0"/>
    <x v="1"/>
    <x v="1"/>
    <x v="2"/>
    <n v="1"/>
    <n v="2"/>
    <n v="777.67250000000001"/>
    <n v="902.1"/>
    <n v="746.57"/>
    <n v="816.56"/>
    <n v="614.36"/>
    <n v="972.09"/>
    <n v="610.62"/>
    <n v="598.41"/>
    <n v="526.6"/>
    <n v="610.86"/>
    <n v="733.03"/>
    <n v="740.36"/>
    <n v="804.89208333333329"/>
    <n v="4829.3525"/>
    <n v="3819.8800000000006"/>
    <n v="1009.4724999999994"/>
    <n v="3970.0012840000004"/>
  </r>
  <r>
    <x v="1022"/>
    <x v="2"/>
    <x v="3"/>
    <x v="1"/>
    <x v="0"/>
    <x v="2"/>
    <x v="1"/>
    <n v="1"/>
    <n v="3"/>
    <n v="1651.75"/>
    <n v="1255.33"/>
    <n v="1569.16"/>
    <n v="1998.62"/>
    <n v="2048.17"/>
    <n v="1536.13"/>
    <n v="1194.53"/>
    <n v="1110.9100000000001"/>
    <n v="1277.55"/>
    <n v="1200.9000000000001"/>
    <n v="1056.79"/>
    <n v="1035.6500000000001"/>
    <n v="1676.5266666666666"/>
    <n v="10059.16"/>
    <n v="6876.33"/>
    <n v="3182.83"/>
    <n v="7146.5697689999997"/>
  </r>
  <r>
    <x v="1023"/>
    <x v="0"/>
    <x v="2"/>
    <x v="0"/>
    <x v="0"/>
    <x v="9"/>
    <x v="1"/>
    <n v="1"/>
    <n v="3"/>
    <n v="5924.95"/>
    <n v="6635.94"/>
    <n v="6458.2"/>
    <n v="5924.95"/>
    <n v="6517.45"/>
    <n v="5747.2"/>
    <n v="4769.8500000000004"/>
    <n v="3911.28"/>
    <n v="4576.2"/>
    <n v="4484.68"/>
    <n v="4305.29"/>
    <n v="5123.3"/>
    <n v="6201.4483333333337"/>
    <n v="37208.69"/>
    <n v="27170.600000000002"/>
    <n v="10038.09"/>
    <n v="28238.404580000002"/>
  </r>
  <r>
    <x v="1024"/>
    <x v="0"/>
    <x v="2"/>
    <x v="1"/>
    <x v="0"/>
    <x v="3"/>
    <x v="0"/>
    <n v="3"/>
    <n v="6"/>
    <n v="5924.95"/>
    <n v="4502.96"/>
    <n v="6813.69"/>
    <n v="4680.71"/>
    <n v="5273.21"/>
    <n v="6991.44"/>
    <n v="4682.5200000000004"/>
    <n v="3511.89"/>
    <n v="3722.6"/>
    <n v="3201.44"/>
    <n v="2753.24"/>
    <n v="3028.56"/>
    <n v="5697.8266666666668"/>
    <n v="34186.959999999999"/>
    <n v="20900.250000000004"/>
    <n v="13286.709999999995"/>
    <n v="21721.629825000004"/>
  </r>
  <r>
    <x v="1025"/>
    <x v="3"/>
    <x v="0"/>
    <x v="0"/>
    <x v="0"/>
    <x v="9"/>
    <x v="1"/>
    <n v="1"/>
    <n v="3"/>
    <n v="3969.8"/>
    <n v="3731.61"/>
    <n v="4684.3599999999997"/>
    <n v="3890.4"/>
    <n v="3890.4"/>
    <n v="3294.93"/>
    <n v="2776.91"/>
    <n v="2360.37"/>
    <n v="2431.1799999999998"/>
    <n v="2090.81"/>
    <n v="2341.71"/>
    <n v="2365.13"/>
    <n v="3910.25"/>
    <n v="23461.5"/>
    <n v="14366.11"/>
    <n v="9095.39"/>
    <n v="14930.698123"/>
  </r>
  <r>
    <x v="1026"/>
    <x v="1"/>
    <x v="0"/>
    <x v="1"/>
    <x v="0"/>
    <x v="6"/>
    <x v="3"/>
    <n v="1"/>
    <n v="5"/>
    <n v="1703.85"/>
    <n v="1618.66"/>
    <n v="1942.39"/>
    <n v="1720.89"/>
    <n v="1703.85"/>
    <n v="1840.16"/>
    <n v="1364.38"/>
    <n v="1296.1600000000001"/>
    <n v="1322.08"/>
    <n v="1123.77"/>
    <n v="1326.05"/>
    <n v="1498.44"/>
    <n v="1754.9666666666669"/>
    <n v="10529.800000000001"/>
    <n v="7930.8799999999992"/>
    <n v="2598.9200000000019"/>
    <n v="8242.5635839999995"/>
  </r>
  <r>
    <x v="1027"/>
    <x v="2"/>
    <x v="3"/>
    <x v="0"/>
    <x v="1"/>
    <x v="6"/>
    <x v="1"/>
    <n v="1"/>
    <n v="3"/>
    <n v="1475.25"/>
    <n v="1593.27"/>
    <n v="1416.24"/>
    <n v="1150.7"/>
    <n v="1829.31"/>
    <n v="1726.04"/>
    <n v="1450.06"/>
    <n v="1290.55"/>
    <n v="1200.21"/>
    <n v="1272.22"/>
    <n v="1106.83"/>
    <n v="1283.92"/>
    <n v="1531.801666666667"/>
    <n v="9190.8100000000013"/>
    <n v="7603.79"/>
    <n v="1587.0200000000013"/>
    <n v="7902.6189469999999"/>
  </r>
  <r>
    <x v="1028"/>
    <x v="0"/>
    <x v="0"/>
    <x v="1"/>
    <x v="1"/>
    <x v="7"/>
    <x v="2"/>
    <n v="3"/>
    <n v="4"/>
    <n v="1803.8999999999999"/>
    <n v="1803.9"/>
    <n v="1821.94"/>
    <n v="1821.94"/>
    <n v="1821.94"/>
    <n v="1803.9"/>
    <n v="3652.82"/>
    <n v="3908.52"/>
    <n v="4143.03"/>
    <n v="4681.62"/>
    <n v="5056.1499999999996"/>
    <n v="4651.66"/>
    <n v="1812.92"/>
    <n v="10877.52"/>
    <n v="26093.8"/>
    <n v="-15216.279999999999"/>
    <n v="27119.286339999999"/>
  </r>
  <r>
    <x v="1029"/>
    <x v="0"/>
    <x v="1"/>
    <x v="0"/>
    <x v="0"/>
    <x v="9"/>
    <x v="1"/>
    <n v="2"/>
    <n v="4"/>
    <n v="5124.0999999999995"/>
    <n v="3894.32"/>
    <n v="4867.8999999999996"/>
    <n v="5482.79"/>
    <n v="5534.03"/>
    <n v="5431.55"/>
    <n v="2648.33"/>
    <n v="2224.6"/>
    <n v="2113.37"/>
    <n v="1880.9"/>
    <n v="1749.24"/>
    <n v="1924.16"/>
    <n v="5055.7816666666668"/>
    <n v="30334.69"/>
    <n v="12540.6"/>
    <n v="17794.089999999997"/>
    <n v="13033.44558"/>
  </r>
  <r>
    <x v="1030"/>
    <x v="0"/>
    <x v="2"/>
    <x v="0"/>
    <x v="0"/>
    <x v="3"/>
    <x v="1"/>
    <n v="2"/>
    <n v="4"/>
    <n v="5924.95"/>
    <n v="6161.95"/>
    <n v="4562.21"/>
    <n v="4858.46"/>
    <n v="4502.96"/>
    <n v="5332.46"/>
    <n v="5875"/>
    <n v="4465"/>
    <n v="3884.55"/>
    <n v="3845.7"/>
    <n v="4037.99"/>
    <n v="4078.37"/>
    <n v="5223.831666666666"/>
    <n v="31342.989999999998"/>
    <n v="26186.609999999997"/>
    <n v="5156.380000000001"/>
    <n v="27215.743772999998"/>
  </r>
  <r>
    <x v="1031"/>
    <x v="2"/>
    <x v="3"/>
    <x v="1"/>
    <x v="1"/>
    <x v="8"/>
    <x v="2"/>
    <n v="3"/>
    <n v="4"/>
    <n v="985.125"/>
    <n v="926.02"/>
    <n v="985.13"/>
    <n v="758.55"/>
    <n v="1201.8499999999999"/>
    <n v="817.65"/>
    <n v="665.63"/>
    <n v="612.38"/>
    <n v="600.13"/>
    <n v="594.13"/>
    <n v="695.13"/>
    <n v="764.64"/>
    <n v="945.72083333333319"/>
    <n v="5674.3249999999989"/>
    <n v="3932.04"/>
    <n v="1742.2849999999989"/>
    <n v="4086.569172"/>
  </r>
  <r>
    <x v="1032"/>
    <x v="2"/>
    <x v="3"/>
    <x v="0"/>
    <x v="1"/>
    <x v="5"/>
    <x v="2"/>
    <n v="1"/>
    <n v="2"/>
    <n v="1286.9100000000001"/>
    <n v="1145.3499999999999"/>
    <n v="1183.96"/>
    <n v="965.18"/>
    <n v="1338.39"/>
    <n v="1428.47"/>
    <n v="843.83"/>
    <n v="767.89"/>
    <n v="683.42"/>
    <n v="587.74"/>
    <n v="511.33"/>
    <n v="531.78"/>
    <n v="1224.7100000000003"/>
    <n v="7348.2600000000011"/>
    <n v="3925.99"/>
    <n v="3422.2700000000013"/>
    <n v="4080.2814069999999"/>
  </r>
  <r>
    <x v="1033"/>
    <x v="0"/>
    <x v="2"/>
    <x v="0"/>
    <x v="1"/>
    <x v="9"/>
    <x v="1"/>
    <n v="3"/>
    <n v="5"/>
    <n v="5924.95"/>
    <n v="6043.45"/>
    <n v="4858.46"/>
    <n v="6221.2"/>
    <n v="7169.19"/>
    <n v="5569.45"/>
    <n v="4117.4399999999996"/>
    <n v="4446.84"/>
    <n v="4713.6499999999996"/>
    <n v="4760.79"/>
    <n v="4237.1000000000004"/>
    <n v="4957.41"/>
    <n v="5964.45"/>
    <n v="35786.699999999997"/>
    <n v="27233.23"/>
    <n v="8553.4699999999975"/>
    <n v="28303.495939"/>
  </r>
  <r>
    <x v="1034"/>
    <x v="0"/>
    <x v="0"/>
    <x v="1"/>
    <x v="0"/>
    <x v="5"/>
    <x v="1"/>
    <n v="3"/>
    <n v="5"/>
    <n v="4430.1000000000004"/>
    <n v="3455.48"/>
    <n v="4695.91"/>
    <n v="3499.78"/>
    <n v="3499.78"/>
    <n v="5360.42"/>
    <n v="2103.3000000000002"/>
    <n v="1577.48"/>
    <n v="1751"/>
    <n v="1873.57"/>
    <n v="1779.89"/>
    <n v="1815.49"/>
    <n v="4156.9116666666669"/>
    <n v="24941.47"/>
    <n v="10900.73"/>
    <n v="14040.740000000002"/>
    <n v="11329.128688999999"/>
  </r>
  <r>
    <x v="1035"/>
    <x v="2"/>
    <x v="0"/>
    <x v="1"/>
    <x v="1"/>
    <x v="3"/>
    <x v="1"/>
    <n v="3"/>
    <n v="5"/>
    <n v="4011.2"/>
    <n v="3329.3"/>
    <n v="4733.22"/>
    <n v="4091.42"/>
    <n v="3850.75"/>
    <n v="4532.66"/>
    <n v="2101.15"/>
    <n v="1659.91"/>
    <n v="1543.72"/>
    <n v="1343.04"/>
    <n v="1383.33"/>
    <n v="1452.5"/>
    <n v="4091.4249999999997"/>
    <n v="24548.55"/>
    <n v="9483.6500000000015"/>
    <n v="15064.899999999998"/>
    <n v="9856.3574450000015"/>
  </r>
  <r>
    <x v="1036"/>
    <x v="0"/>
    <x v="2"/>
    <x v="0"/>
    <x v="0"/>
    <x v="9"/>
    <x v="1"/>
    <n v="1"/>
    <n v="3"/>
    <n v="1777.75"/>
    <n v="1795.53"/>
    <n v="1777.75"/>
    <n v="1795.53"/>
    <n v="1795.53"/>
    <n v="1777.75"/>
    <n v="2180.0700000000002"/>
    <n v="2310.87"/>
    <n v="2102.89"/>
    <n v="1829.51"/>
    <n v="2122.23"/>
    <n v="1888.78"/>
    <n v="1786.64"/>
    <n v="10719.84"/>
    <n v="12434.35"/>
    <n v="-1714.5100000000002"/>
    <n v="12923.019955"/>
  </r>
  <r>
    <x v="1037"/>
    <x v="2"/>
    <x v="3"/>
    <x v="1"/>
    <x v="0"/>
    <x v="0"/>
    <x v="2"/>
    <n v="1"/>
    <n v="2"/>
    <n v="1255.21"/>
    <n v="991.62"/>
    <n v="1192.45"/>
    <n v="1029.27"/>
    <n v="1154.79"/>
    <n v="1355.63"/>
    <n v="479.32"/>
    <n v="407.42"/>
    <n v="431.87"/>
    <n v="410.28"/>
    <n v="414.38"/>
    <n v="364.65"/>
    <n v="1163.1616666666666"/>
    <n v="6978.9699999999993"/>
    <n v="2507.92"/>
    <n v="4471.0499999999993"/>
    <n v="2606.481256"/>
  </r>
  <r>
    <x v="1038"/>
    <x v="1"/>
    <x v="4"/>
    <x v="1"/>
    <x v="1"/>
    <x v="6"/>
    <x v="2"/>
    <n v="1"/>
    <n v="2"/>
    <n v="312.48750000000001"/>
    <n v="371.86"/>
    <n v="246.87"/>
    <n v="359.36"/>
    <n v="315.61"/>
    <n v="318.74"/>
    <n v="1129"/>
    <n v="1196.74"/>
    <n v="1256.58"/>
    <n v="1206.32"/>
    <n v="1230.45"/>
    <n v="1242.75"/>
    <n v="320.82125000000002"/>
    <n v="1924.9275"/>
    <n v="7261.8399999999992"/>
    <n v="-5336.9124999999995"/>
    <n v="7547.2303119999997"/>
  </r>
  <r>
    <x v="1039"/>
    <x v="0"/>
    <x v="2"/>
    <x v="0"/>
    <x v="1"/>
    <x v="10"/>
    <x v="1"/>
    <n v="2"/>
    <n v="4"/>
    <n v="5924.95"/>
    <n v="7346.94"/>
    <n v="6872.94"/>
    <n v="5865.7"/>
    <n v="4502.96"/>
    <n v="5154.71"/>
    <n v="2199.6799999999998"/>
    <n v="2309.66"/>
    <n v="2494.4299999999998"/>
    <n v="2319.8200000000002"/>
    <n v="2343.02"/>
    <n v="2343.02"/>
    <n v="5944.7"/>
    <n v="35668.199999999997"/>
    <n v="14009.630000000001"/>
    <n v="21658.569999999996"/>
    <n v="14560.208459000001"/>
  </r>
  <r>
    <x v="1040"/>
    <x v="2"/>
    <x v="2"/>
    <x v="0"/>
    <x v="0"/>
    <x v="6"/>
    <x v="2"/>
    <n v="1"/>
    <n v="2"/>
    <n v="2326.9499999999998"/>
    <n v="2350.2199999999998"/>
    <n v="2489.84"/>
    <n v="2489.84"/>
    <n v="1861.56"/>
    <n v="2722.53"/>
    <n v="2012.71"/>
    <n v="1972.46"/>
    <n v="2169.71"/>
    <n v="2581.9499999999998"/>
    <n v="2711.05"/>
    <n v="2385.7199999999998"/>
    <n v="2373.4900000000002"/>
    <n v="14240.94"/>
    <n v="13833.6"/>
    <n v="407.34000000000015"/>
    <n v="14377.260480000001"/>
  </r>
  <r>
    <x v="1041"/>
    <x v="0"/>
    <x v="0"/>
    <x v="0"/>
    <x v="0"/>
    <x v="2"/>
    <x v="2"/>
    <n v="1"/>
    <n v="2"/>
    <n v="2546.3999999999996"/>
    <n v="2571.86"/>
    <n v="2546.4"/>
    <n v="2571.86"/>
    <n v="2546.4"/>
    <n v="2571.86"/>
    <n v="494.65"/>
    <n v="395.72"/>
    <n v="368.02"/>
    <n v="426.9"/>
    <n v="503.74"/>
    <n v="574.26"/>
    <n v="2559.13"/>
    <n v="15354.78"/>
    <n v="2763.29"/>
    <n v="12591.490000000002"/>
    <n v="2871.8872969999998"/>
  </r>
  <r>
    <x v="1042"/>
    <x v="2"/>
    <x v="3"/>
    <x v="0"/>
    <x v="0"/>
    <x v="0"/>
    <x v="1"/>
    <n v="1"/>
    <n v="3"/>
    <n v="3244.7575000000002"/>
    <n v="2920.28"/>
    <n v="2595.81"/>
    <n v="3017.62"/>
    <n v="2660.7"/>
    <n v="3601.68"/>
    <n v="2458.91"/>
    <n v="1868.77"/>
    <n v="1625.83"/>
    <n v="1642.09"/>
    <n v="1559.99"/>
    <n v="1793.99"/>
    <n v="3006.8079166666666"/>
    <n v="18040.8475"/>
    <n v="10949.58"/>
    <n v="7091.2674999999999"/>
    <n v="11379.898493999999"/>
  </r>
  <r>
    <x v="1043"/>
    <x v="2"/>
    <x v="3"/>
    <x v="0"/>
    <x v="0"/>
    <x v="3"/>
    <x v="3"/>
    <n v="1"/>
    <n v="5"/>
    <n v="5924.95"/>
    <n v="5332.46"/>
    <n v="7169.19"/>
    <n v="5984.2"/>
    <n v="6161.95"/>
    <n v="6872.94"/>
    <n v="5875"/>
    <n v="5111.25"/>
    <n v="6031.28"/>
    <n v="6212.22"/>
    <n v="5591"/>
    <n v="5982.37"/>
    <n v="6240.9483333333337"/>
    <n v="37445.69"/>
    <n v="34803.120000000003"/>
    <n v="2642.5699999999997"/>
    <n v="36170.882616000003"/>
  </r>
  <r>
    <x v="1044"/>
    <x v="2"/>
    <x v="3"/>
    <x v="0"/>
    <x v="0"/>
    <x v="3"/>
    <x v="1"/>
    <n v="1"/>
    <n v="3"/>
    <n v="1094.2"/>
    <n v="831.59"/>
    <n v="1313.04"/>
    <n v="886.3"/>
    <n v="1039.49"/>
    <n v="1291.1600000000001"/>
    <n v="1150.6500000000001"/>
    <n v="1150.6500000000001"/>
    <n v="1024.08"/>
    <n v="972.88"/>
    <n v="1148"/>
    <n v="1090.5999999999999"/>
    <n v="1075.9633333333334"/>
    <n v="6455.78"/>
    <n v="6536.8600000000006"/>
    <n v="-81.080000000000837"/>
    <n v="6793.7585980000003"/>
  </r>
  <r>
    <x v="1045"/>
    <x v="2"/>
    <x v="0"/>
    <x v="1"/>
    <x v="0"/>
    <x v="6"/>
    <x v="0"/>
    <n v="2"/>
    <n v="5"/>
    <n v="1176.25"/>
    <n v="976.29"/>
    <n v="1199.78"/>
    <n v="1082.1500000000001"/>
    <n v="1376.21"/>
    <n v="1035.0999999999999"/>
    <n v="1025.7"/>
    <n v="769.28"/>
    <n v="746.2"/>
    <n v="790.97"/>
    <n v="877.98"/>
    <n v="798.96"/>
    <n v="1140.9633333333331"/>
    <n v="6845.7799999999988"/>
    <n v="5009.0900000000011"/>
    <n v="1836.6899999999978"/>
    <n v="5205.9472370000012"/>
  </r>
  <r>
    <x v="1046"/>
    <x v="3"/>
    <x v="0"/>
    <x v="1"/>
    <x v="1"/>
    <x v="3"/>
    <x v="2"/>
    <n v="1"/>
    <n v="2"/>
    <n v="702.4"/>
    <n v="547.87"/>
    <n v="561.91999999999996"/>
    <n v="625.14"/>
    <n v="646.21"/>
    <n v="863.95"/>
    <n v="578.83000000000004"/>
    <n v="497.79"/>
    <n v="537.61"/>
    <n v="516.11"/>
    <n v="572.88"/>
    <n v="687.46"/>
    <n v="657.91499999999996"/>
    <n v="3947.49"/>
    <n v="3390.6800000000003"/>
    <n v="556.80999999999949"/>
    <n v="3523.9337240000004"/>
  </r>
  <r>
    <x v="1047"/>
    <x v="0"/>
    <x v="0"/>
    <x v="0"/>
    <x v="0"/>
    <x v="9"/>
    <x v="1"/>
    <n v="3"/>
    <n v="5"/>
    <n v="3503.85"/>
    <n v="3538.89"/>
    <n v="3538.89"/>
    <n v="3503.85"/>
    <n v="3538.89"/>
    <n v="3538.89"/>
    <n v="2879.49"/>
    <n v="2706.72"/>
    <n v="3004.46"/>
    <n v="3334.95"/>
    <n v="3735.14"/>
    <n v="3212.22"/>
    <n v="3527.2099999999996"/>
    <n v="21163.26"/>
    <n v="18872.98"/>
    <n v="2290.2799999999988"/>
    <n v="19614.688114"/>
  </r>
  <r>
    <x v="1048"/>
    <x v="2"/>
    <x v="3"/>
    <x v="0"/>
    <x v="1"/>
    <x v="7"/>
    <x v="1"/>
    <n v="2"/>
    <n v="4"/>
    <n v="4627"/>
    <n v="5089.7"/>
    <n v="5135.97"/>
    <n v="4441.92"/>
    <n v="4673.2700000000004"/>
    <n v="3840.41"/>
    <n v="5097.3100000000004"/>
    <n v="4740.5"/>
    <n v="5404.17"/>
    <n v="5025.88"/>
    <n v="5427.95"/>
    <n v="5862.19"/>
    <n v="4634.711666666667"/>
    <n v="27808.270000000004"/>
    <n v="31558"/>
    <n v="-3749.7299999999959"/>
    <n v="32798.229399999997"/>
  </r>
  <r>
    <x v="1049"/>
    <x v="0"/>
    <x v="2"/>
    <x v="1"/>
    <x v="1"/>
    <x v="0"/>
    <x v="0"/>
    <n v="1"/>
    <n v="4"/>
    <n v="3077.2000000000003"/>
    <n v="3077.2"/>
    <n v="3107.97"/>
    <n v="3077.2"/>
    <n v="3107.97"/>
    <n v="3077.2"/>
    <n v="2165.96"/>
    <n v="1884.39"/>
    <n v="1809.01"/>
    <n v="1790.92"/>
    <n v="1629.74"/>
    <n v="1466.77"/>
    <n v="3087.4566666666665"/>
    <n v="18524.739999999998"/>
    <n v="10746.79"/>
    <n v="7777.9499999999971"/>
    <n v="11169.138847"/>
  </r>
  <r>
    <x v="1050"/>
    <x v="0"/>
    <x v="0"/>
    <x v="0"/>
    <x v="1"/>
    <x v="3"/>
    <x v="1"/>
    <n v="1"/>
    <n v="3"/>
    <n v="4779.45"/>
    <n v="4110.33"/>
    <n v="5639.75"/>
    <n v="4062.53"/>
    <n v="3919.15"/>
    <n v="4158.12"/>
    <n v="2284.65"/>
    <n v="1713.49"/>
    <n v="1525.01"/>
    <n v="1692.76"/>
    <n v="1929.75"/>
    <n v="1929.75"/>
    <n v="4444.8883333333333"/>
    <n v="26669.329999999998"/>
    <n v="11075.41"/>
    <n v="15593.919999999998"/>
    <n v="11510.673612999999"/>
  </r>
  <r>
    <x v="1051"/>
    <x v="0"/>
    <x v="0"/>
    <x v="0"/>
    <x v="1"/>
    <x v="3"/>
    <x v="1"/>
    <n v="1"/>
    <n v="3"/>
    <n v="1476.25"/>
    <n v="1491.01"/>
    <n v="1491.01"/>
    <n v="1491.01"/>
    <n v="1476.25"/>
    <n v="1491.01"/>
    <n v="1105.44"/>
    <n v="1028.06"/>
    <n v="1213.1099999999999"/>
    <n v="1370.81"/>
    <n v="1206.31"/>
    <n v="1278.69"/>
    <n v="1486.0900000000001"/>
    <n v="8916.5400000000009"/>
    <n v="7202.42"/>
    <n v="1714.1200000000008"/>
    <n v="7485.4751059999999"/>
  </r>
  <r>
    <x v="1052"/>
    <x v="0"/>
    <x v="2"/>
    <x v="0"/>
    <x v="0"/>
    <x v="6"/>
    <x v="3"/>
    <n v="1"/>
    <n v="5"/>
    <n v="5924.95"/>
    <n v="5569.45"/>
    <n v="4917.71"/>
    <n v="4443.71"/>
    <n v="6221.2"/>
    <n v="6813.69"/>
    <n v="2247.6999999999998"/>
    <n v="1977.98"/>
    <n v="2373.58"/>
    <n v="2563.4699999999998"/>
    <n v="2999.26"/>
    <n v="3359.17"/>
    <n v="5648.4516666666668"/>
    <n v="33890.71"/>
    <n v="15521.16"/>
    <n v="18369.55"/>
    <n v="16131.141588"/>
  </r>
  <r>
    <x v="1053"/>
    <x v="0"/>
    <x v="1"/>
    <x v="1"/>
    <x v="0"/>
    <x v="4"/>
    <x v="3"/>
    <n v="2"/>
    <n v="6"/>
    <n v="3477.5"/>
    <n v="3512.28"/>
    <n v="3477.5"/>
    <n v="3512.28"/>
    <n v="3512.28"/>
    <n v="3512.28"/>
    <n v="5875"/>
    <n v="5463.75"/>
    <n v="5463.75"/>
    <n v="5081.29"/>
    <n v="5741.86"/>
    <n v="5397.35"/>
    <n v="3500.6866666666665"/>
    <n v="21004.12"/>
    <n v="33023"/>
    <n v="-12018.880000000001"/>
    <n v="34320.803899999999"/>
  </r>
  <r>
    <x v="1054"/>
    <x v="0"/>
    <x v="2"/>
    <x v="0"/>
    <x v="0"/>
    <x v="10"/>
    <x v="1"/>
    <n v="2"/>
    <n v="4"/>
    <n v="3128.25"/>
    <n v="3159.53"/>
    <n v="3159.53"/>
    <n v="3159.53"/>
    <n v="3128.25"/>
    <n v="3159.53"/>
    <n v="3507.93"/>
    <n v="2876.5"/>
    <n v="3336.74"/>
    <n v="2869.6"/>
    <n v="3271.34"/>
    <n v="3238.63"/>
    <n v="3149.1033333333339"/>
    <n v="18894.620000000003"/>
    <n v="19100.740000000002"/>
    <n v="-206.11999999999898"/>
    <n v="19851.399082000004"/>
  </r>
  <r>
    <x v="1055"/>
    <x v="2"/>
    <x v="3"/>
    <x v="1"/>
    <x v="1"/>
    <x v="5"/>
    <x v="1"/>
    <n v="1"/>
    <n v="3"/>
    <n v="1690.96"/>
    <n v="1876.97"/>
    <n v="2079.88"/>
    <n v="1978.42"/>
    <n v="1927.69"/>
    <n v="1826.24"/>
    <n v="1457.07"/>
    <n v="1413.36"/>
    <n v="1611.23"/>
    <n v="1433.99"/>
    <n v="1218.8900000000001"/>
    <n v="1401.72"/>
    <n v="1896.6933333333334"/>
    <n v="11380.16"/>
    <n v="8536.26"/>
    <n v="2843.8999999999996"/>
    <n v="8871.7350179999994"/>
  </r>
  <r>
    <x v="1056"/>
    <x v="0"/>
    <x v="2"/>
    <x v="0"/>
    <x v="0"/>
    <x v="9"/>
    <x v="2"/>
    <n v="1"/>
    <n v="2"/>
    <n v="1569.3375000000001"/>
    <n v="1585.03"/>
    <n v="1569.34"/>
    <n v="1569.34"/>
    <n v="1585.03"/>
    <n v="1569.34"/>
    <n v="1734.07"/>
    <n v="1525.98"/>
    <n v="1617.54"/>
    <n v="1860.17"/>
    <n v="2176.4"/>
    <n v="2372.2800000000002"/>
    <n v="1574.5695833333332"/>
    <n v="9447.4174999999996"/>
    <n v="11286.44"/>
    <n v="-1839.0225000000009"/>
    <n v="11729.997092000001"/>
  </r>
  <r>
    <x v="1057"/>
    <x v="2"/>
    <x v="3"/>
    <x v="1"/>
    <x v="0"/>
    <x v="1"/>
    <x v="2"/>
    <n v="1"/>
    <n v="2"/>
    <n v="906.61"/>
    <n v="979.14"/>
    <n v="1115.1300000000001"/>
    <n v="997.27"/>
    <n v="761.55"/>
    <n v="761.55"/>
    <n v="664.69"/>
    <n v="671.34"/>
    <n v="758.61"/>
    <n v="811.71"/>
    <n v="714.3"/>
    <n v="785.73"/>
    <n v="920.20833333333337"/>
    <n v="5521.25"/>
    <n v="4406.380000000001"/>
    <n v="1114.869999999999"/>
    <n v="4579.5507340000013"/>
  </r>
  <r>
    <x v="1058"/>
    <x v="2"/>
    <x v="3"/>
    <x v="0"/>
    <x v="0"/>
    <x v="0"/>
    <x v="1"/>
    <n v="1"/>
    <n v="3"/>
    <n v="2937.7999999999997"/>
    <n v="2262.11"/>
    <n v="2879.04"/>
    <n v="2908.42"/>
    <n v="2291.48"/>
    <n v="2996.56"/>
    <n v="2114.67"/>
    <n v="2135.8200000000002"/>
    <n v="2285.33"/>
    <n v="2628.13"/>
    <n v="2339.04"/>
    <n v="2362.4299999999998"/>
    <n v="2712.5683333333332"/>
    <n v="16275.409999999998"/>
    <n v="13865.420000000002"/>
    <n v="2409.9899999999961"/>
    <n v="14410.331006000002"/>
  </r>
  <r>
    <x v="1059"/>
    <x v="2"/>
    <x v="3"/>
    <x v="1"/>
    <x v="1"/>
    <x v="1"/>
    <x v="2"/>
    <n v="1"/>
    <n v="2"/>
    <n v="1325.76"/>
    <n v="1246.21"/>
    <n v="1272.73"/>
    <n v="1087.1199999999999"/>
    <n v="1498.11"/>
    <n v="1352.28"/>
    <n v="1080.3800000000001"/>
    <n v="842.7"/>
    <n v="792.14"/>
    <n v="792.14"/>
    <n v="847.59"/>
    <n v="779.78"/>
    <n v="1297.0349999999999"/>
    <n v="7782.2099999999991"/>
    <n v="5134.7299999999996"/>
    <n v="2647.4799999999996"/>
    <n v="5336.5248889999993"/>
  </r>
  <r>
    <x v="1060"/>
    <x v="2"/>
    <x v="3"/>
    <x v="0"/>
    <x v="1"/>
    <x v="5"/>
    <x v="1"/>
    <n v="1"/>
    <n v="3"/>
    <n v="1775.6075000000001"/>
    <n v="2059.6999999999998"/>
    <n v="1846.63"/>
    <n v="1598.05"/>
    <n v="2148.4899999999998"/>
    <n v="1864.39"/>
    <n v="2803.86"/>
    <n v="2635.63"/>
    <n v="3110.04"/>
    <n v="3265.54"/>
    <n v="3690.06"/>
    <n v="4354.2700000000004"/>
    <n v="1882.1445833333335"/>
    <n v="11292.8675"/>
    <n v="19859.400000000001"/>
    <n v="-8566.5325000000012"/>
    <n v="20639.87442"/>
  </r>
  <r>
    <x v="1061"/>
    <x v="0"/>
    <x v="1"/>
    <x v="1"/>
    <x v="1"/>
    <x v="3"/>
    <x v="1"/>
    <n v="1"/>
    <n v="3"/>
    <n v="5151.75"/>
    <n v="4636.58"/>
    <n v="5357.82"/>
    <n v="5769.96"/>
    <n v="5512.37"/>
    <n v="5615.41"/>
    <n v="2929.91"/>
    <n v="2812.71"/>
    <n v="3319"/>
    <n v="2854.34"/>
    <n v="2768.71"/>
    <n v="2519.5300000000002"/>
    <n v="5340.6483333333335"/>
    <n v="32043.89"/>
    <n v="17204.199999999997"/>
    <n v="14839.690000000002"/>
    <n v="17880.325059999996"/>
  </r>
  <r>
    <x v="1062"/>
    <x v="2"/>
    <x v="3"/>
    <x v="0"/>
    <x v="0"/>
    <x v="1"/>
    <x v="1"/>
    <n v="1"/>
    <n v="3"/>
    <n v="3405.7200000000003"/>
    <n v="3576.01"/>
    <n v="3405.72"/>
    <n v="3099.21"/>
    <n v="4120.92"/>
    <n v="3712.23"/>
    <n v="2135.09"/>
    <n v="1921.58"/>
    <n v="2286.6799999999998"/>
    <n v="2149.48"/>
    <n v="2042.01"/>
    <n v="2001.17"/>
    <n v="3553.3016666666667"/>
    <n v="21319.81"/>
    <n v="12536.01"/>
    <n v="8783.8000000000011"/>
    <n v="13028.675193000001"/>
  </r>
  <r>
    <x v="1063"/>
    <x v="0"/>
    <x v="0"/>
    <x v="1"/>
    <x v="0"/>
    <x v="4"/>
    <x v="1"/>
    <n v="2"/>
    <n v="4"/>
    <n v="4194.1500000000005"/>
    <n v="3523.09"/>
    <n v="3606.97"/>
    <n v="4739.3900000000003"/>
    <n v="4068.33"/>
    <n v="4278.03"/>
    <n v="3227.23"/>
    <n v="3453.14"/>
    <n v="3211.42"/>
    <n v="3596.79"/>
    <n v="3812.6"/>
    <n v="4155.7299999999996"/>
    <n v="4068.3266666666664"/>
    <n v="24409.96"/>
    <n v="21456.91"/>
    <n v="2953.0499999999993"/>
    <n v="22300.166562999999"/>
  </r>
  <r>
    <x v="1064"/>
    <x v="2"/>
    <x v="3"/>
    <x v="1"/>
    <x v="0"/>
    <x v="4"/>
    <x v="2"/>
    <n v="1"/>
    <n v="2"/>
    <n v="753.85"/>
    <n v="753.85"/>
    <n v="882"/>
    <n v="768.93"/>
    <n v="580.46"/>
    <n v="565.39"/>
    <n v="437.93"/>
    <n v="328.45"/>
    <n v="374.43"/>
    <n v="381.92"/>
    <n v="404.84"/>
    <n v="469.61"/>
    <n v="717.4133333333333"/>
    <n v="4304.4799999999996"/>
    <n v="2397.1799999999998"/>
    <n v="1907.2999999999997"/>
    <n v="2491.3891739999999"/>
  </r>
  <r>
    <x v="1065"/>
    <x v="2"/>
    <x v="4"/>
    <x v="1"/>
    <x v="1"/>
    <x v="1"/>
    <x v="0"/>
    <n v="3"/>
    <n v="6"/>
    <n v="1586.9"/>
    <n v="1475.82"/>
    <n v="1364.73"/>
    <n v="1634.51"/>
    <n v="1555.16"/>
    <n v="1221.9100000000001"/>
    <n v="2336.65"/>
    <n v="2523.58"/>
    <n v="2649.76"/>
    <n v="3179.71"/>
    <n v="3306.9"/>
    <n v="3406.11"/>
    <n v="1473.1716666666669"/>
    <n v="8839.0300000000007"/>
    <n v="17402.71"/>
    <n v="-8563.6799999999985"/>
    <n v="18086.636502999998"/>
  </r>
  <r>
    <x v="1066"/>
    <x v="0"/>
    <x v="1"/>
    <x v="0"/>
    <x v="0"/>
    <x v="9"/>
    <x v="2"/>
    <n v="1"/>
    <n v="2"/>
    <n v="2470.6"/>
    <n v="2495.31"/>
    <n v="2495.31"/>
    <n v="2495.31"/>
    <n v="2495.31"/>
    <n v="2470.6"/>
    <n v="1321.96"/>
    <n v="1031.1300000000001"/>
    <n v="1216.73"/>
    <n v="1265.4000000000001"/>
    <n v="1455.21"/>
    <n v="1571.63"/>
    <n v="2487.0733333333333"/>
    <n v="14922.439999999999"/>
    <n v="7862.06"/>
    <n v="7060.3799999999983"/>
    <n v="8171.0389580000001"/>
  </r>
  <r>
    <x v="1067"/>
    <x v="2"/>
    <x v="3"/>
    <x v="1"/>
    <x v="1"/>
    <x v="6"/>
    <x v="2"/>
    <n v="3"/>
    <n v="4"/>
    <n v="1980.2099999999998"/>
    <n v="2435.66"/>
    <n v="1485.16"/>
    <n v="2475.2600000000002"/>
    <n v="1544.56"/>
    <n v="1544.56"/>
    <n v="1789.28"/>
    <n v="1467.21"/>
    <n v="1261.8"/>
    <n v="1299.6500000000001"/>
    <n v="1130.7"/>
    <n v="1255.08"/>
    <n v="1910.9016666666666"/>
    <n v="11465.41"/>
    <n v="8203.7200000000012"/>
    <n v="3261.6899999999987"/>
    <n v="8526.1261960000011"/>
  </r>
  <r>
    <x v="1068"/>
    <x v="0"/>
    <x v="1"/>
    <x v="0"/>
    <x v="0"/>
    <x v="7"/>
    <x v="2"/>
    <n v="1"/>
    <n v="2"/>
    <n v="3016.1000000000004"/>
    <n v="3016.1"/>
    <n v="3046.26"/>
    <n v="3016.1"/>
    <n v="3016.1"/>
    <n v="3016.1"/>
    <n v="1293.45"/>
    <n v="1306.3800000000001"/>
    <n v="1149.6099999999999"/>
    <n v="1345.04"/>
    <n v="1385.39"/>
    <n v="1399.24"/>
    <n v="3021.126666666667"/>
    <n v="18126.760000000002"/>
    <n v="7879.11"/>
    <n v="10247.650000000001"/>
    <n v="8188.7590229999996"/>
  </r>
  <r>
    <x v="1069"/>
    <x v="2"/>
    <x v="3"/>
    <x v="1"/>
    <x v="1"/>
    <x v="4"/>
    <x v="1"/>
    <n v="1"/>
    <n v="3"/>
    <n v="3845.66"/>
    <n v="4076.4"/>
    <n v="3807.2"/>
    <n v="4422.51"/>
    <n v="3576.46"/>
    <n v="3268.81"/>
    <n v="2055.94"/>
    <n v="1912.02"/>
    <n v="2026.74"/>
    <n v="1864.6"/>
    <n v="1752.72"/>
    <n v="1542.39"/>
    <n v="3832.84"/>
    <n v="22997.040000000001"/>
    <n v="11154.409999999998"/>
    <n v="11842.630000000003"/>
    <n v="11592.778312999999"/>
  </r>
  <r>
    <x v="1070"/>
    <x v="2"/>
    <x v="2"/>
    <x v="0"/>
    <x v="1"/>
    <x v="8"/>
    <x v="0"/>
    <n v="1"/>
    <n v="4"/>
    <n v="4629.25"/>
    <n v="3749.69"/>
    <n v="4073.74"/>
    <n v="4907.01"/>
    <n v="3795.99"/>
    <n v="3471.94"/>
    <n v="3628.3"/>
    <n v="3846"/>
    <n v="4461.3599999999997"/>
    <n v="5041.34"/>
    <n v="4839.6899999999996"/>
    <n v="5372.06"/>
    <n v="4104.6033333333335"/>
    <n v="24627.62"/>
    <n v="27188.75"/>
    <n v="-2561.130000000001"/>
    <n v="28257.267875000001"/>
  </r>
  <r>
    <x v="1071"/>
    <x v="0"/>
    <x v="0"/>
    <x v="1"/>
    <x v="0"/>
    <x v="5"/>
    <x v="3"/>
    <n v="2"/>
    <n v="6"/>
    <n v="3417.5099999999998"/>
    <n v="3451.69"/>
    <n v="3451.69"/>
    <n v="3417.51"/>
    <n v="3451.69"/>
    <n v="3451.69"/>
    <n v="3421.62"/>
    <n v="2908.38"/>
    <n v="3373.72"/>
    <n v="3744.83"/>
    <n v="3295.45"/>
    <n v="2900"/>
    <n v="3440.2966666666666"/>
    <n v="20641.78"/>
    <n v="19644"/>
    <n v="997.77999999999884"/>
    <n v="20416.0092"/>
  </r>
  <r>
    <x v="1072"/>
    <x v="0"/>
    <x v="0"/>
    <x v="1"/>
    <x v="1"/>
    <x v="1"/>
    <x v="2"/>
    <n v="2"/>
    <n v="3"/>
    <n v="1246.5"/>
    <n v="1246.5"/>
    <n v="1246.5"/>
    <n v="1258.97"/>
    <n v="1258.97"/>
    <n v="1246.5"/>
    <n v="1079.77"/>
    <n v="842.22"/>
    <n v="867.49"/>
    <n v="858.82"/>
    <n v="1013.41"/>
    <n v="1094.48"/>
    <n v="1250.6566666666668"/>
    <n v="7503.9400000000005"/>
    <n v="5756.1900000000005"/>
    <n v="1747.75"/>
    <n v="5982.4082670000007"/>
  </r>
  <r>
    <x v="1073"/>
    <x v="0"/>
    <x v="1"/>
    <x v="1"/>
    <x v="1"/>
    <x v="7"/>
    <x v="0"/>
    <n v="1"/>
    <n v="4"/>
    <n v="3258.71"/>
    <n v="3258.71"/>
    <n v="3258.71"/>
    <n v="3258.71"/>
    <n v="3258.71"/>
    <n v="3291.3"/>
    <n v="2347.64"/>
    <n v="2253.73"/>
    <n v="2569.25"/>
    <n v="2826.18"/>
    <n v="3250.11"/>
    <n v="3770.13"/>
    <n v="3264.1416666666664"/>
    <n v="19584.849999999999"/>
    <n v="17017.04"/>
    <n v="2567.8099999999977"/>
    <n v="17685.809671999999"/>
  </r>
  <r>
    <x v="1074"/>
    <x v="2"/>
    <x v="3"/>
    <x v="1"/>
    <x v="0"/>
    <x v="6"/>
    <x v="2"/>
    <n v="1"/>
    <n v="2"/>
    <n v="905.40000000000009"/>
    <n v="923.51"/>
    <n v="706.21"/>
    <n v="796.75"/>
    <n v="832.97"/>
    <n v="751.48"/>
    <n v="937.37"/>
    <n v="740.52"/>
    <n v="718.3"/>
    <n v="826.05"/>
    <n v="925.18"/>
    <n v="980.69"/>
    <n v="819.38666666666666"/>
    <n v="4916.32"/>
    <n v="5128.1100000000006"/>
    <n v="-211.79000000000087"/>
    <n v="5329.6447230000003"/>
  </r>
  <r>
    <x v="1075"/>
    <x v="0"/>
    <x v="0"/>
    <x v="0"/>
    <x v="0"/>
    <x v="2"/>
    <x v="1"/>
    <n v="3"/>
    <n v="5"/>
    <n v="3742.0499999999997"/>
    <n v="3742.05"/>
    <n v="3742.05"/>
    <n v="3779.47"/>
    <n v="3779.47"/>
    <n v="3742.05"/>
    <n v="5172.3500000000004"/>
    <n v="5017.18"/>
    <n v="4515.46"/>
    <n v="4921.8500000000004"/>
    <n v="4429.67"/>
    <n v="4739.75"/>
    <n v="3754.5233333333331"/>
    <n v="22527.14"/>
    <n v="28796.260000000002"/>
    <n v="-6269.1200000000026"/>
    <n v="29927.953018000004"/>
  </r>
  <r>
    <x v="1076"/>
    <x v="2"/>
    <x v="1"/>
    <x v="0"/>
    <x v="0"/>
    <x v="1"/>
    <x v="2"/>
    <n v="3"/>
    <n v="4"/>
    <n v="1465.05"/>
    <n v="1802.01"/>
    <n v="1215.99"/>
    <n v="1772.71"/>
    <n v="1670.16"/>
    <n v="1259.94"/>
    <n v="1600.8"/>
    <n v="1616.81"/>
    <n v="1616.81"/>
    <n v="1568.31"/>
    <n v="1693.77"/>
    <n v="1727.65"/>
    <n v="1530.9766666666667"/>
    <n v="9185.86"/>
    <n v="9824.15"/>
    <n v="-638.28999999999905"/>
    <n v="10210.239094999999"/>
  </r>
  <r>
    <x v="1077"/>
    <x v="0"/>
    <x v="2"/>
    <x v="0"/>
    <x v="0"/>
    <x v="6"/>
    <x v="1"/>
    <n v="1"/>
    <n v="3"/>
    <n v="3971"/>
    <n v="3971"/>
    <n v="4010.71"/>
    <n v="3971"/>
    <n v="4010.71"/>
    <n v="4010.71"/>
    <n v="1249.79"/>
    <n v="1049.82"/>
    <n v="976.33"/>
    <n v="1122.78"/>
    <n v="1347.34"/>
    <n v="1603.33"/>
    <n v="3990.8549999999996"/>
    <n v="23945.129999999997"/>
    <n v="7349.3899999999994"/>
    <n v="16595.739999999998"/>
    <n v="7638.2210269999996"/>
  </r>
  <r>
    <x v="1078"/>
    <x v="0"/>
    <x v="1"/>
    <x v="0"/>
    <x v="0"/>
    <x v="5"/>
    <x v="1"/>
    <n v="2"/>
    <n v="4"/>
    <n v="5802.75"/>
    <n v="4758.26"/>
    <n v="5454.59"/>
    <n v="7021.33"/>
    <n v="6441.05"/>
    <n v="5570.64"/>
    <n v="2882.83"/>
    <n v="3026.97"/>
    <n v="2845.35"/>
    <n v="3016.07"/>
    <n v="3317.68"/>
    <n v="3881.69"/>
    <n v="5841.4366666666674"/>
    <n v="35048.620000000003"/>
    <n v="18970.59"/>
    <n v="16078.030000000002"/>
    <n v="19716.134187"/>
  </r>
  <r>
    <x v="1079"/>
    <x v="2"/>
    <x v="3"/>
    <x v="1"/>
    <x v="1"/>
    <x v="3"/>
    <x v="1"/>
    <n v="1"/>
    <n v="3"/>
    <n v="1928.87"/>
    <n v="1851.72"/>
    <n v="2391.8000000000002"/>
    <n v="1716.69"/>
    <n v="1871"/>
    <n v="1735.98"/>
    <n v="1232.81"/>
    <n v="1060.22"/>
    <n v="1176.8399999999999"/>
    <n v="1188.6099999999999"/>
    <n v="1331.24"/>
    <n v="1570.86"/>
    <n v="1916.01"/>
    <n v="11496.06"/>
    <n v="7560.579999999999"/>
    <n v="3935.4800000000005"/>
    <n v="7857.7107939999987"/>
  </r>
  <r>
    <x v="1080"/>
    <x v="0"/>
    <x v="2"/>
    <x v="0"/>
    <x v="0"/>
    <x v="3"/>
    <x v="1"/>
    <n v="3"/>
    <n v="5"/>
    <n v="5924.95"/>
    <n v="5687.95"/>
    <n v="6991.44"/>
    <n v="5391.7"/>
    <n v="6398.95"/>
    <n v="5391.7"/>
    <n v="4784.04"/>
    <n v="5166.76"/>
    <n v="5838.44"/>
    <n v="6597.44"/>
    <n v="6663.41"/>
    <n v="6996.58"/>
    <n v="5964.4483333333337"/>
    <n v="35786.69"/>
    <n v="36046.67"/>
    <n v="-259.97999999999593"/>
    <n v="37463.304130999997"/>
  </r>
  <r>
    <x v="1081"/>
    <x v="0"/>
    <x v="1"/>
    <x v="0"/>
    <x v="0"/>
    <x v="8"/>
    <x v="0"/>
    <n v="1"/>
    <n v="4"/>
    <n v="4880.9500000000007"/>
    <n v="5808.33"/>
    <n v="5417.85"/>
    <n v="5466.66"/>
    <n v="4734.5200000000004"/>
    <n v="6003.57"/>
    <n v="2527.33"/>
    <n v="2552.6"/>
    <n v="2680.23"/>
    <n v="2385.4"/>
    <n v="2266.13"/>
    <n v="2062.1799999999998"/>
    <n v="5385.3133333333335"/>
    <n v="32311.88"/>
    <n v="14473.869999999999"/>
    <n v="17838.010000000002"/>
    <n v="15042.693090999999"/>
  </r>
  <r>
    <x v="1082"/>
    <x v="0"/>
    <x v="1"/>
    <x v="0"/>
    <x v="1"/>
    <x v="6"/>
    <x v="1"/>
    <n v="1"/>
    <n v="3"/>
    <n v="3716.4625000000001"/>
    <n v="3716.46"/>
    <n v="3753.63"/>
    <n v="3716.46"/>
    <n v="3716.46"/>
    <n v="3753.63"/>
    <n v="2933.62"/>
    <n v="2640.26"/>
    <n v="2244.2199999999998"/>
    <n v="2109.5700000000002"/>
    <n v="2046.28"/>
    <n v="1882.58"/>
    <n v="3728.8504166666667"/>
    <n v="22373.102500000001"/>
    <n v="13856.53"/>
    <n v="8516.5725000000002"/>
    <n v="14401.091629"/>
  </r>
  <r>
    <x v="1083"/>
    <x v="0"/>
    <x v="0"/>
    <x v="0"/>
    <x v="0"/>
    <x v="9"/>
    <x v="1"/>
    <n v="1"/>
    <n v="3"/>
    <n v="5028.2250000000004"/>
    <n v="3922.02"/>
    <n v="4022.58"/>
    <n v="5229.3500000000004"/>
    <n v="5329.92"/>
    <n v="5380.2"/>
    <n v="3764.35"/>
    <n v="2898.55"/>
    <n v="2956.52"/>
    <n v="3370.43"/>
    <n v="3370.43"/>
    <n v="3134.5"/>
    <n v="4818.7158333333336"/>
    <n v="28912.295000000002"/>
    <n v="19494.78"/>
    <n v="9417.5150000000031"/>
    <n v="20260.924853999997"/>
  </r>
  <r>
    <x v="1084"/>
    <x v="2"/>
    <x v="1"/>
    <x v="0"/>
    <x v="1"/>
    <x v="0"/>
    <x v="1"/>
    <n v="3"/>
    <n v="5"/>
    <n v="4076.7374999999997"/>
    <n v="3872.9"/>
    <n v="3220.62"/>
    <n v="3546.76"/>
    <n v="4362.1099999999997"/>
    <n v="4769.78"/>
    <n v="2507.2800000000002"/>
    <n v="2457.13"/>
    <n v="2113.13"/>
    <n v="1965.21"/>
    <n v="1827.65"/>
    <n v="2193.1799999999998"/>
    <n v="3974.8179166666664"/>
    <n v="23848.907499999998"/>
    <n v="13063.58"/>
    <n v="10785.327499999998"/>
    <n v="13576.978693999999"/>
  </r>
  <r>
    <x v="1085"/>
    <x v="2"/>
    <x v="3"/>
    <x v="1"/>
    <x v="0"/>
    <x v="4"/>
    <x v="2"/>
    <n v="1"/>
    <n v="2"/>
    <n v="760.1"/>
    <n v="881.72"/>
    <n v="820.91"/>
    <n v="623.28"/>
    <n v="699.29"/>
    <n v="760.1"/>
    <n v="476.33"/>
    <n v="476.33"/>
    <n v="447.75"/>
    <n v="501.48"/>
    <n v="531.57000000000005"/>
    <n v="451.83"/>
    <n v="757.56666666666672"/>
    <n v="4545.4000000000005"/>
    <n v="2885.29"/>
    <n v="1660.1100000000006"/>
    <n v="2998.6818969999999"/>
  </r>
  <r>
    <x v="1086"/>
    <x v="0"/>
    <x v="0"/>
    <x v="0"/>
    <x v="0"/>
    <x v="6"/>
    <x v="1"/>
    <n v="1"/>
    <n v="3"/>
    <n v="5924.95"/>
    <n v="6635.94"/>
    <n v="7169.19"/>
    <n v="6517.45"/>
    <n v="5569.45"/>
    <n v="5865.7"/>
    <n v="3351.75"/>
    <n v="3016.58"/>
    <n v="3589.73"/>
    <n v="4128.1899999999996"/>
    <n v="4747.42"/>
    <n v="4510.05"/>
    <n v="6280.4466666666667"/>
    <n v="37682.68"/>
    <n v="23343.719999999998"/>
    <n v="14338.960000000003"/>
    <n v="24261.128195999998"/>
  </r>
  <r>
    <x v="1087"/>
    <x v="3"/>
    <x v="0"/>
    <x v="1"/>
    <x v="1"/>
    <x v="1"/>
    <x v="2"/>
    <n v="2"/>
    <n v="3"/>
    <n v="1026.3"/>
    <n v="1087.8800000000001"/>
    <n v="1016.04"/>
    <n v="800.51"/>
    <n v="1077.6199999999999"/>
    <n v="862.09"/>
    <n v="1101.8599999999999"/>
    <n v="1046.77"/>
    <n v="942.09"/>
    <n v="838.46"/>
    <n v="939.08"/>
    <n v="1014.21"/>
    <n v="978.40666666666675"/>
    <n v="5870.4400000000005"/>
    <n v="5882.47"/>
    <n v="-12.029999999999745"/>
    <n v="6113.6510710000002"/>
  </r>
  <r>
    <x v="1088"/>
    <x v="0"/>
    <x v="2"/>
    <x v="0"/>
    <x v="0"/>
    <x v="10"/>
    <x v="1"/>
    <n v="1"/>
    <n v="3"/>
    <n v="5924.95"/>
    <n v="6161.95"/>
    <n v="4917.71"/>
    <n v="6102.7"/>
    <n v="4502.96"/>
    <n v="5154.71"/>
    <n v="3956.75"/>
    <n v="3600.64"/>
    <n v="3960.7"/>
    <n v="4435.9799999999996"/>
    <n v="5278.82"/>
    <n v="6334.58"/>
    <n v="5460.83"/>
    <n v="32764.98"/>
    <n v="27567.47"/>
    <n v="5197.5099999999984"/>
    <n v="28650.871571"/>
  </r>
  <r>
    <x v="1089"/>
    <x v="2"/>
    <x v="3"/>
    <x v="1"/>
    <x v="0"/>
    <x v="1"/>
    <x v="2"/>
    <n v="1"/>
    <n v="2"/>
    <n v="1512.46"/>
    <n v="1784.7"/>
    <n v="1618.33"/>
    <n v="1693.96"/>
    <n v="1724.2"/>
    <n v="1497.34"/>
    <n v="539.98"/>
    <n v="523.78"/>
    <n v="618.05999999999995"/>
    <n v="673.69"/>
    <n v="768.01"/>
    <n v="875.53"/>
    <n v="1638.4983333333332"/>
    <n v="9830.99"/>
    <n v="3999.05"/>
    <n v="5831.94"/>
    <n v="4156.212665"/>
  </r>
  <r>
    <x v="1090"/>
    <x v="2"/>
    <x v="3"/>
    <x v="1"/>
    <x v="1"/>
    <x v="6"/>
    <x v="2"/>
    <n v="1"/>
    <n v="2"/>
    <n v="955.1"/>
    <n v="1031.51"/>
    <n v="773.63"/>
    <n v="1088.81"/>
    <n v="888.24"/>
    <n v="764.08"/>
    <n v="846.2"/>
    <n v="812.35"/>
    <n v="950.45"/>
    <n v="826.89"/>
    <n v="859.97"/>
    <n v="988.97"/>
    <n v="916.89499999999998"/>
    <n v="5501.37"/>
    <n v="5284.83"/>
    <n v="216.53999999999996"/>
    <n v="5492.523819"/>
  </r>
  <r>
    <x v="1091"/>
    <x v="2"/>
    <x v="3"/>
    <x v="1"/>
    <x v="1"/>
    <x v="9"/>
    <x v="2"/>
    <n v="1"/>
    <n v="2"/>
    <n v="1562.56"/>
    <n v="1750.07"/>
    <n v="1687.56"/>
    <n v="1296.92"/>
    <n v="1875.07"/>
    <n v="1359.43"/>
    <n v="486.17"/>
    <n v="442.41"/>
    <n v="460.11"/>
    <n v="455.51"/>
    <n v="428.18"/>
    <n v="436.74"/>
    <n v="1588.6016666666667"/>
    <n v="9531.61"/>
    <n v="2709.12"/>
    <n v="6822.4900000000007"/>
    <n v="2815.5884160000001"/>
  </r>
  <r>
    <x v="1092"/>
    <x v="0"/>
    <x v="2"/>
    <x v="1"/>
    <x v="0"/>
    <x v="1"/>
    <x v="2"/>
    <n v="1"/>
    <n v="2"/>
    <n v="3057.2000000000003"/>
    <n v="3057.2"/>
    <n v="3057.2"/>
    <n v="3087.77"/>
    <n v="3087.77"/>
    <n v="3057.2"/>
    <n v="2929.31"/>
    <n v="2431.33"/>
    <n v="2382.6999999999998"/>
    <n v="2215.91"/>
    <n v="2304.5500000000002"/>
    <n v="2281.5"/>
    <n v="3067.39"/>
    <n v="18404.34"/>
    <n v="14545.3"/>
    <n v="3859.0400000000009"/>
    <n v="15116.930289999998"/>
  </r>
  <r>
    <x v="1093"/>
    <x v="2"/>
    <x v="3"/>
    <x v="0"/>
    <x v="0"/>
    <x v="1"/>
    <x v="2"/>
    <n v="1"/>
    <n v="2"/>
    <n v="2283.6600000000003"/>
    <n v="2032.46"/>
    <n v="2009.62"/>
    <n v="2329.33"/>
    <n v="1804.09"/>
    <n v="2009.62"/>
    <n v="658.12"/>
    <n v="513.33000000000004"/>
    <n v="487.66"/>
    <n v="438.89"/>
    <n v="377.45"/>
    <n v="422.74"/>
    <n v="2078.1299999999997"/>
    <n v="12468.779999999999"/>
    <n v="2898.1899999999996"/>
    <n v="9570.59"/>
    <n v="3012.0888669999995"/>
  </r>
  <r>
    <x v="1094"/>
    <x v="0"/>
    <x v="2"/>
    <x v="1"/>
    <x v="0"/>
    <x v="7"/>
    <x v="3"/>
    <n v="1"/>
    <n v="5"/>
    <n v="5924.95"/>
    <n v="7346.94"/>
    <n v="5687.95"/>
    <n v="6280.45"/>
    <n v="4739.96"/>
    <n v="5332.46"/>
    <n v="2543.35"/>
    <n v="2161.85"/>
    <n v="1945.67"/>
    <n v="2023.5"/>
    <n v="2246.09"/>
    <n v="2583"/>
    <n v="5885.4516666666668"/>
    <n v="35312.71"/>
    <n v="13503.46"/>
    <n v="21809.25"/>
    <n v="14034.145977999999"/>
  </r>
  <r>
    <x v="1095"/>
    <x v="0"/>
    <x v="0"/>
    <x v="1"/>
    <x v="0"/>
    <x v="3"/>
    <x v="1"/>
    <n v="3"/>
    <n v="5"/>
    <n v="5924.95"/>
    <n v="5154.71"/>
    <n v="5391.7"/>
    <n v="5628.7"/>
    <n v="5036.21"/>
    <n v="6102.7"/>
    <n v="4159.87"/>
    <n v="3910.28"/>
    <n v="3871.18"/>
    <n v="3445.35"/>
    <n v="2997.45"/>
    <n v="3267.22"/>
    <n v="5539.8283333333338"/>
    <n v="33238.97"/>
    <n v="21651.350000000002"/>
    <n v="11587.619999999999"/>
    <n v="22502.248055000004"/>
  </r>
  <r>
    <x v="1096"/>
    <x v="2"/>
    <x v="3"/>
    <x v="1"/>
    <x v="1"/>
    <x v="2"/>
    <x v="2"/>
    <n v="1"/>
    <n v="2"/>
    <n v="357.625"/>
    <n v="268.22000000000003"/>
    <n v="321.86"/>
    <n v="286.10000000000002"/>
    <n v="318.29000000000002"/>
    <n v="418.42"/>
    <n v="262.8"/>
    <n v="207.61"/>
    <n v="191"/>
    <n v="219.65"/>
    <n v="208.67"/>
    <n v="189.89"/>
    <n v="328.41916666666668"/>
    <n v="1970.5150000000001"/>
    <n v="1279.6199999999999"/>
    <n v="690.89500000000021"/>
    <n v="1329.9090659999999"/>
  </r>
  <r>
    <x v="1097"/>
    <x v="2"/>
    <x v="1"/>
    <x v="0"/>
    <x v="1"/>
    <x v="2"/>
    <x v="1"/>
    <n v="3"/>
    <n v="5"/>
    <n v="2749.3"/>
    <n v="2556.85"/>
    <n v="2474.37"/>
    <n v="2804.29"/>
    <n v="3381.64"/>
    <n v="2721.81"/>
    <n v="2008.33"/>
    <n v="1606.66"/>
    <n v="1847.66"/>
    <n v="2143.29"/>
    <n v="2400.48"/>
    <n v="2688.54"/>
    <n v="2781.3766666666666"/>
    <n v="16688.259999999998"/>
    <n v="12694.96"/>
    <n v="3993.2999999999993"/>
    <n v="13193.871927999999"/>
  </r>
  <r>
    <x v="1098"/>
    <x v="2"/>
    <x v="3"/>
    <x v="0"/>
    <x v="0"/>
    <x v="2"/>
    <x v="1"/>
    <n v="1"/>
    <n v="3"/>
    <n v="2692.645"/>
    <n v="3015.76"/>
    <n v="2881.13"/>
    <n v="3069.62"/>
    <n v="2611.87"/>
    <n v="3096.54"/>
    <n v="1875.95"/>
    <n v="1650.84"/>
    <n v="1815.92"/>
    <n v="1725.12"/>
    <n v="2018.39"/>
    <n v="1756"/>
    <n v="2894.5941666666663"/>
    <n v="17367.564999999999"/>
    <n v="10842.22"/>
    <n v="6525.3449999999993"/>
    <n v="11268.319245999999"/>
  </r>
  <r>
    <x v="1099"/>
    <x v="2"/>
    <x v="3"/>
    <x v="0"/>
    <x v="0"/>
    <x v="6"/>
    <x v="1"/>
    <n v="1"/>
    <n v="3"/>
    <n v="1884.32"/>
    <n v="1507.46"/>
    <n v="2261.1799999999998"/>
    <n v="1695.89"/>
    <n v="1677.04"/>
    <n v="1827.79"/>
    <n v="1673.74"/>
    <n v="1640.27"/>
    <n v="1689.48"/>
    <n v="1503.64"/>
    <n v="1669.04"/>
    <n v="1719.11"/>
    <n v="1808.9466666666667"/>
    <n v="10853.68"/>
    <n v="9895.2800000000007"/>
    <n v="958.39999999999964"/>
    <n v="10284.164504"/>
  </r>
  <r>
    <x v="1100"/>
    <x v="2"/>
    <x v="3"/>
    <x v="1"/>
    <x v="0"/>
    <x v="5"/>
    <x v="1"/>
    <n v="1"/>
    <n v="3"/>
    <n v="2095.0500000000002"/>
    <n v="1864.59"/>
    <n v="2283.6"/>
    <n v="2157.9"/>
    <n v="2388.36"/>
    <n v="2493.11"/>
    <n v="2544.59"/>
    <n v="1908.44"/>
    <n v="2061.12"/>
    <n v="1772.56"/>
    <n v="1878.91"/>
    <n v="1784.96"/>
    <n v="2213.7683333333334"/>
    <n v="13282.61"/>
    <n v="11950.580000000002"/>
    <n v="1332.0299999999988"/>
    <n v="12420.237794000002"/>
  </r>
  <r>
    <x v="1101"/>
    <x v="0"/>
    <x v="0"/>
    <x v="0"/>
    <x v="0"/>
    <x v="8"/>
    <x v="0"/>
    <n v="2"/>
    <n v="5"/>
    <n v="3913.2749999999996"/>
    <n v="3913.28"/>
    <n v="3952.41"/>
    <n v="3952.41"/>
    <n v="3913.28"/>
    <n v="3913.28"/>
    <n v="2100.44"/>
    <n v="1806.38"/>
    <n v="1661.87"/>
    <n v="1977.63"/>
    <n v="2076.5100000000002"/>
    <n v="2180.34"/>
    <n v="3926.3224999999998"/>
    <n v="23557.934999999998"/>
    <n v="11803.170000000002"/>
    <n v="11754.764999999996"/>
    <n v="12267.034581000002"/>
  </r>
  <r>
    <x v="1102"/>
    <x v="0"/>
    <x v="1"/>
    <x v="0"/>
    <x v="0"/>
    <x v="5"/>
    <x v="1"/>
    <n v="3"/>
    <n v="5"/>
    <n v="4103.7"/>
    <n v="3324"/>
    <n v="3775.4"/>
    <n v="3447.11"/>
    <n v="3077.78"/>
    <n v="4349.92"/>
    <n v="5875"/>
    <n v="4406.25"/>
    <n v="5155.3100000000004"/>
    <n v="5052.2"/>
    <n v="5052.2"/>
    <n v="5911.07"/>
    <n v="3679.6516666666671"/>
    <n v="22077.910000000003"/>
    <n v="31452.030000000002"/>
    <n v="-9374.119999999999"/>
    <n v="32688.094779000003"/>
  </r>
  <r>
    <x v="1103"/>
    <x v="0"/>
    <x v="0"/>
    <x v="1"/>
    <x v="1"/>
    <x v="1"/>
    <x v="2"/>
    <n v="3"/>
    <n v="4"/>
    <n v="1360.8000000000002"/>
    <n v="1374.41"/>
    <n v="1374.41"/>
    <n v="1360.8"/>
    <n v="1374.41"/>
    <n v="1360.8"/>
    <n v="1507.11"/>
    <n v="1326.26"/>
    <n v="1445.62"/>
    <n v="1532.36"/>
    <n v="1823.51"/>
    <n v="2005.86"/>
    <n v="1367.6049999999998"/>
    <n v="8205.6299999999992"/>
    <n v="9640.7199999999993"/>
    <n v="-1435.0900000000001"/>
    <n v="10019.600295999999"/>
  </r>
  <r>
    <x v="1104"/>
    <x v="2"/>
    <x v="3"/>
    <x v="1"/>
    <x v="1"/>
    <x v="1"/>
    <x v="2"/>
    <n v="1"/>
    <n v="2"/>
    <n v="977.71"/>
    <n v="772.39"/>
    <n v="1153.7"/>
    <n v="899.49"/>
    <n v="1104.81"/>
    <n v="967.93"/>
    <n v="545"/>
    <n v="452.35"/>
    <n v="529.25"/>
    <n v="492.2"/>
    <n v="516.80999999999995"/>
    <n v="449.62"/>
    <n v="979.33833333333348"/>
    <n v="5876.0300000000007"/>
    <n v="2985.2299999999996"/>
    <n v="2890.8000000000011"/>
    <n v="3102.5495389999996"/>
  </r>
  <r>
    <x v="1105"/>
    <x v="0"/>
    <x v="2"/>
    <x v="0"/>
    <x v="1"/>
    <x v="4"/>
    <x v="2"/>
    <n v="1"/>
    <n v="2"/>
    <n v="3390.7375000000002"/>
    <n v="3424.64"/>
    <n v="3390.74"/>
    <n v="3390.74"/>
    <n v="3390.74"/>
    <n v="3424.64"/>
    <n v="1957.27"/>
    <n v="1585.39"/>
    <n v="1379.29"/>
    <n v="1627.56"/>
    <n v="1399.7"/>
    <n v="1245.73"/>
    <n v="3402.0395833333332"/>
    <n v="20412.237499999999"/>
    <n v="9194.94"/>
    <n v="11217.297499999999"/>
    <n v="9556.3011420000003"/>
  </r>
  <r>
    <x v="1106"/>
    <x v="2"/>
    <x v="3"/>
    <x v="1"/>
    <x v="1"/>
    <x v="9"/>
    <x v="1"/>
    <n v="2"/>
    <n v="4"/>
    <n v="1273.8500000000001"/>
    <n v="1515.88"/>
    <n v="1401.24"/>
    <n v="1210.1600000000001"/>
    <n v="1464.93"/>
    <n v="1171.94"/>
    <n v="1183.75"/>
    <n v="1041.7"/>
    <n v="927.11"/>
    <n v="1084.72"/>
    <n v="1138.96"/>
    <n v="1047.8399999999999"/>
    <n v="1339.6666666666667"/>
    <n v="8038"/>
    <n v="6424.08"/>
    <n v="1613.92"/>
    <n v="6676.5463440000003"/>
  </r>
  <r>
    <x v="1107"/>
    <x v="0"/>
    <x v="0"/>
    <x v="1"/>
    <x v="0"/>
    <x v="4"/>
    <x v="2"/>
    <n v="1"/>
    <n v="2"/>
    <n v="2844.2624999999998"/>
    <n v="2872.71"/>
    <n v="2844.26"/>
    <n v="2844.26"/>
    <n v="2844.26"/>
    <n v="2872.71"/>
    <n v="1400.02"/>
    <n v="1512.02"/>
    <n v="1723.7"/>
    <n v="1896.07"/>
    <n v="2161.52"/>
    <n v="2118.29"/>
    <n v="2853.7437500000001"/>
    <n v="17122.462500000001"/>
    <n v="10811.619999999999"/>
    <n v="6310.8425000000025"/>
    <n v="11236.516666"/>
  </r>
  <r>
    <x v="1108"/>
    <x v="0"/>
    <x v="0"/>
    <x v="1"/>
    <x v="1"/>
    <x v="6"/>
    <x v="1"/>
    <n v="2"/>
    <n v="4"/>
    <n v="1975.3999999999999"/>
    <n v="1975.4"/>
    <n v="1975.4"/>
    <n v="1995.15"/>
    <n v="1995.15"/>
    <n v="1995.15"/>
    <n v="2179.0300000000002"/>
    <n v="1786.8"/>
    <n v="1518.78"/>
    <n v="1397.28"/>
    <n v="1243.58"/>
    <n v="1094.3499999999999"/>
    <n v="1985.2749999999999"/>
    <n v="11911.65"/>
    <n v="9219.82"/>
    <n v="2691.83"/>
    <n v="9582.1589260000001"/>
  </r>
  <r>
    <x v="1109"/>
    <x v="0"/>
    <x v="2"/>
    <x v="0"/>
    <x v="1"/>
    <x v="3"/>
    <x v="2"/>
    <n v="1"/>
    <n v="2"/>
    <n v="719.5"/>
    <n v="719.5"/>
    <n v="726.7"/>
    <n v="726.7"/>
    <n v="726.7"/>
    <n v="726.7"/>
    <n v="1083.32"/>
    <n v="1083.32"/>
    <n v="974.99"/>
    <n v="1043.24"/>
    <n v="970.21"/>
    <n v="970.21"/>
    <n v="724.29999999999984"/>
    <n v="4345.7999999999993"/>
    <n v="6125.29"/>
    <n v="-1779.4900000000007"/>
    <n v="6366.0138969999998"/>
  </r>
  <r>
    <x v="1110"/>
    <x v="2"/>
    <x v="0"/>
    <x v="0"/>
    <x v="0"/>
    <x v="1"/>
    <x v="1"/>
    <n v="1"/>
    <n v="3"/>
    <n v="2061.8000000000002"/>
    <n v="2267.98"/>
    <n v="2329.83"/>
    <n v="2432.92"/>
    <n v="2288.6"/>
    <n v="1773.15"/>
    <n v="1738.26"/>
    <n v="1494.9"/>
    <n v="1659.34"/>
    <n v="1758.9"/>
    <n v="1917.2"/>
    <n v="2262.3000000000002"/>
    <n v="2192.38"/>
    <n v="13154.28"/>
    <n v="10830.900000000001"/>
    <n v="2323.3799999999992"/>
    <n v="11256.554370000002"/>
  </r>
  <r>
    <x v="1111"/>
    <x v="2"/>
    <x v="3"/>
    <x v="1"/>
    <x v="0"/>
    <x v="4"/>
    <x v="2"/>
    <n v="1"/>
    <n v="2"/>
    <n v="1506.96"/>
    <n v="1250.78"/>
    <n v="1235.71"/>
    <n v="1537.1"/>
    <n v="1371.33"/>
    <n v="1341.19"/>
    <n v="1360.97"/>
    <n v="1429.02"/>
    <n v="1414.73"/>
    <n v="1683.53"/>
    <n v="1498.34"/>
    <n v="1483.36"/>
    <n v="1373.845"/>
    <n v="8243.07"/>
    <n v="8869.9499999999989"/>
    <n v="-626.8799999999992"/>
    <n v="9218.539034999998"/>
  </r>
  <r>
    <x v="1112"/>
    <x v="2"/>
    <x v="3"/>
    <x v="0"/>
    <x v="0"/>
    <x v="5"/>
    <x v="1"/>
    <n v="1"/>
    <n v="3"/>
    <n v="2291.35"/>
    <n v="1878.91"/>
    <n v="2314.2600000000002"/>
    <n v="2383"/>
    <n v="1993.47"/>
    <n v="1947.65"/>
    <n v="2573"/>
    <n v="1981.21"/>
    <n v="2377.4499999999998"/>
    <n v="2377.4499999999998"/>
    <n v="2425"/>
    <n v="2400.75"/>
    <n v="2134.7733333333331"/>
    <n v="12808.64"/>
    <n v="14134.86"/>
    <n v="-1326.2200000000012"/>
    <n v="14690.359998"/>
  </r>
  <r>
    <x v="1113"/>
    <x v="2"/>
    <x v="3"/>
    <x v="0"/>
    <x v="1"/>
    <x v="10"/>
    <x v="1"/>
    <n v="1"/>
    <n v="3"/>
    <n v="1814.47"/>
    <n v="1941.48"/>
    <n v="1887.05"/>
    <n v="2177.36"/>
    <n v="1687.46"/>
    <n v="1524.15"/>
    <n v="1121.3800000000001"/>
    <n v="1009.24"/>
    <n v="1110.1600000000001"/>
    <n v="1010.25"/>
    <n v="1000.15"/>
    <n v="960.14"/>
    <n v="1838.6616666666666"/>
    <n v="11031.97"/>
    <n v="6211.32"/>
    <n v="4820.6499999999996"/>
    <n v="6455.424876"/>
  </r>
  <r>
    <x v="1114"/>
    <x v="0"/>
    <x v="0"/>
    <x v="1"/>
    <x v="0"/>
    <x v="6"/>
    <x v="0"/>
    <n v="1"/>
    <n v="4"/>
    <n v="4097.6000000000004"/>
    <n v="3360.03"/>
    <n v="3237.1"/>
    <n v="4179.55"/>
    <n v="4712.24"/>
    <n v="5081.0200000000004"/>
    <n v="1905.43"/>
    <n v="1733.94"/>
    <n v="1924.67"/>
    <n v="2136.38"/>
    <n v="1880.01"/>
    <n v="2162.0100000000002"/>
    <n v="4111.2566666666671"/>
    <n v="24667.540000000005"/>
    <n v="11742.44"/>
    <n v="12925.100000000004"/>
    <n v="12203.917892000001"/>
  </r>
  <r>
    <x v="1115"/>
    <x v="2"/>
    <x v="3"/>
    <x v="0"/>
    <x v="0"/>
    <x v="6"/>
    <x v="1"/>
    <n v="1"/>
    <n v="3"/>
    <n v="2495.42"/>
    <n v="1971.38"/>
    <n v="2146.06"/>
    <n v="2245.88"/>
    <n v="2195.9699999999998"/>
    <n v="2495.42"/>
    <n v="1553.09"/>
    <n v="1164.82"/>
    <n v="1397.78"/>
    <n v="1216.07"/>
    <n v="1325.52"/>
    <n v="1550.86"/>
    <n v="2258.355"/>
    <n v="13550.130000000001"/>
    <n v="8208.14"/>
    <n v="5341.9900000000016"/>
    <n v="8530.7199019999989"/>
  </r>
  <r>
    <x v="1116"/>
    <x v="3"/>
    <x v="2"/>
    <x v="1"/>
    <x v="1"/>
    <x v="7"/>
    <x v="2"/>
    <n v="3"/>
    <n v="4"/>
    <n v="1991.5"/>
    <n v="1573.29"/>
    <n v="1553.37"/>
    <n v="1911.84"/>
    <n v="2310.14"/>
    <n v="1891.93"/>
    <n v="1102.1600000000001"/>
    <n v="1091.1400000000001"/>
    <n v="938.38"/>
    <n v="1060.3699999999999"/>
    <n v="1187.6099999999999"/>
    <n v="1163.8599999999999"/>
    <n v="1872.0116666666665"/>
    <n v="11232.07"/>
    <n v="6543.5199999999995"/>
    <n v="4688.55"/>
    <n v="6800.6803359999994"/>
  </r>
  <r>
    <x v="1117"/>
    <x v="2"/>
    <x v="3"/>
    <x v="1"/>
    <x v="1"/>
    <x v="4"/>
    <x v="1"/>
    <n v="1"/>
    <n v="3"/>
    <n v="1168.4099999999999"/>
    <n v="1004.83"/>
    <n v="887.99"/>
    <n v="876.31"/>
    <n v="1004.83"/>
    <n v="1226.83"/>
    <n v="465.55"/>
    <n v="474.86"/>
    <n v="565.08000000000004"/>
    <n v="661.14"/>
    <n v="680.97"/>
    <n v="680.97"/>
    <n v="1028.2"/>
    <n v="6169.2"/>
    <n v="3528.5700000000006"/>
    <n v="2640.6299999999992"/>
    <n v="3667.2428010000008"/>
  </r>
  <r>
    <x v="1118"/>
    <x v="2"/>
    <x v="0"/>
    <x v="0"/>
    <x v="0"/>
    <x v="4"/>
    <x v="1"/>
    <n v="1"/>
    <n v="3"/>
    <n v="2843.3999999999996"/>
    <n v="2758.1"/>
    <n v="2303.15"/>
    <n v="2615.9299999999998"/>
    <n v="2530.63"/>
    <n v="2217.85"/>
    <n v="1287.19"/>
    <n v="1377.29"/>
    <n v="1638.98"/>
    <n v="1655.37"/>
    <n v="1771.25"/>
    <n v="1594.13"/>
    <n v="2544.8433333333332"/>
    <n v="15269.06"/>
    <n v="9324.2099999999991"/>
    <n v="5944.85"/>
    <n v="9690.6514529999986"/>
  </r>
  <r>
    <x v="1119"/>
    <x v="0"/>
    <x v="0"/>
    <x v="0"/>
    <x v="0"/>
    <x v="9"/>
    <x v="1"/>
    <n v="1"/>
    <n v="3"/>
    <n v="3185.2999999999997"/>
    <n v="3217.15"/>
    <n v="3217.15"/>
    <n v="3185.3"/>
    <n v="3217.15"/>
    <n v="3185.3"/>
    <n v="3288.85"/>
    <n v="2532.41"/>
    <n v="2228.52"/>
    <n v="2250.81"/>
    <n v="2655.96"/>
    <n v="2709.08"/>
    <n v="3201.2250000000004"/>
    <n v="19207.350000000002"/>
    <n v="15665.63"/>
    <n v="3541.720000000003"/>
    <n v="16281.289258999999"/>
  </r>
  <r>
    <x v="1120"/>
    <x v="2"/>
    <x v="3"/>
    <x v="0"/>
    <x v="0"/>
    <x v="8"/>
    <x v="2"/>
    <n v="1"/>
    <n v="2"/>
    <n v="2915.0250000000001"/>
    <n v="2332.02"/>
    <n v="3089.93"/>
    <n v="2827.57"/>
    <n v="2186.27"/>
    <n v="2856.72"/>
    <n v="1676.25"/>
    <n v="1676.25"/>
    <n v="1441.58"/>
    <n v="1369.5"/>
    <n v="1191.47"/>
    <n v="1191.47"/>
    <n v="2701.2558333333332"/>
    <n v="16207.535"/>
    <n v="8546.52"/>
    <n v="7661.0149999999994"/>
    <n v="8882.3982360000009"/>
  </r>
  <r>
    <x v="1121"/>
    <x v="0"/>
    <x v="2"/>
    <x v="0"/>
    <x v="0"/>
    <x v="9"/>
    <x v="1"/>
    <n v="1"/>
    <n v="3"/>
    <n v="1634.7"/>
    <n v="1651.05"/>
    <n v="1634.7"/>
    <n v="1651.05"/>
    <n v="1634.7"/>
    <n v="1651.05"/>
    <n v="2583.31"/>
    <n v="2660.81"/>
    <n v="2527.77"/>
    <n v="2274.9899999999998"/>
    <n v="2365.9899999999998"/>
    <n v="2815.53"/>
    <n v="1642.875"/>
    <n v="9857.25"/>
    <n v="15228.4"/>
    <n v="-5371.15"/>
    <n v="15826.876119999999"/>
  </r>
  <r>
    <x v="1122"/>
    <x v="0"/>
    <x v="2"/>
    <x v="1"/>
    <x v="0"/>
    <x v="4"/>
    <x v="2"/>
    <n v="1"/>
    <n v="2"/>
    <n v="4030.3500000000004"/>
    <n v="4231.87"/>
    <n v="4433.3900000000003"/>
    <n v="3264.58"/>
    <n v="4191.5600000000004"/>
    <n v="4796.12"/>
    <n v="2388.88"/>
    <n v="2149.9899999999998"/>
    <n v="2278.9899999999998"/>
    <n v="2370.15"/>
    <n v="2180.54"/>
    <n v="2398.59"/>
    <n v="4157.9783333333335"/>
    <n v="24947.87"/>
    <n v="13767.14"/>
    <n v="11180.73"/>
    <n v="14308.188602"/>
  </r>
  <r>
    <x v="1123"/>
    <x v="0"/>
    <x v="1"/>
    <x v="1"/>
    <x v="1"/>
    <x v="4"/>
    <x v="1"/>
    <n v="1"/>
    <n v="3"/>
    <n v="5063.8500000000004"/>
    <n v="6076.62"/>
    <n v="4962.57"/>
    <n v="5013.21"/>
    <n v="5722.15"/>
    <n v="4709.38"/>
    <n v="3083.88"/>
    <n v="2436.27"/>
    <n v="2436.27"/>
    <n v="2606.81"/>
    <n v="2841.42"/>
    <n v="2699.35"/>
    <n v="5257.963333333334"/>
    <n v="31547.780000000002"/>
    <n v="16104"/>
    <n v="15443.780000000002"/>
    <n v="16736.887200000001"/>
  </r>
  <r>
    <x v="1124"/>
    <x v="0"/>
    <x v="2"/>
    <x v="0"/>
    <x v="0"/>
    <x v="1"/>
    <x v="1"/>
    <n v="1"/>
    <n v="3"/>
    <n v="3160.6858974359002"/>
    <n v="3192.29"/>
    <n v="3160.69"/>
    <n v="3192.29"/>
    <n v="3160.69"/>
    <n v="3192.29"/>
    <n v="1741.46"/>
    <n v="1811.12"/>
    <n v="1702.45"/>
    <n v="1651.38"/>
    <n v="1453.21"/>
    <n v="1453.21"/>
    <n v="3176.4893162393164"/>
    <n v="19058.935897435898"/>
    <n v="9812.8299999999981"/>
    <n v="9246.1058974359003"/>
    <n v="10198.474218999998"/>
  </r>
  <r>
    <x v="1125"/>
    <x v="2"/>
    <x v="3"/>
    <x v="1"/>
    <x v="1"/>
    <x v="9"/>
    <x v="1"/>
    <n v="1"/>
    <n v="3"/>
    <n v="1623.86"/>
    <n v="1461.47"/>
    <n v="1250.3699999999999"/>
    <n v="1656.34"/>
    <n v="1640.1"/>
    <n v="1575.14"/>
    <n v="1342.78"/>
    <n v="1477.06"/>
    <n v="1639.54"/>
    <n v="1951.05"/>
    <n v="2185.1799999999998"/>
    <n v="1857.4"/>
    <n v="1534.5466666666664"/>
    <n v="9207.2799999999988"/>
    <n v="10453.01"/>
    <n v="-1245.7300000000014"/>
    <n v="10863.813293000001"/>
  </r>
  <r>
    <x v="1126"/>
    <x v="0"/>
    <x v="2"/>
    <x v="0"/>
    <x v="0"/>
    <x v="7"/>
    <x v="1"/>
    <n v="1"/>
    <n v="3"/>
    <n v="5867.9"/>
    <n v="7334.88"/>
    <n v="6102.62"/>
    <n v="4987.72"/>
    <n v="6043.94"/>
    <n v="6396.01"/>
    <n v="2229.34"/>
    <n v="2162.46"/>
    <n v="2551.6999999999998"/>
    <n v="2908.94"/>
    <n v="3112.57"/>
    <n v="3237.07"/>
    <n v="6122.1783333333333"/>
    <n v="36733.07"/>
    <n v="16202.08"/>
    <n v="20530.989999999998"/>
    <n v="16838.821744000001"/>
  </r>
  <r>
    <x v="1127"/>
    <x v="0"/>
    <x v="2"/>
    <x v="0"/>
    <x v="0"/>
    <x v="8"/>
    <x v="1"/>
    <n v="1"/>
    <n v="3"/>
    <n v="2729.5375000000004"/>
    <n v="2756.83"/>
    <n v="2729.54"/>
    <n v="2756.83"/>
    <n v="2729.54"/>
    <n v="2756.83"/>
    <n v="1611.42"/>
    <n v="1305.25"/>
    <n v="1292.2"/>
    <n v="1473.11"/>
    <n v="1694.08"/>
    <n v="1507.73"/>
    <n v="2743.1845833333332"/>
    <n v="16459.107499999998"/>
    <n v="8883.7899999999991"/>
    <n v="7575.3174999999992"/>
    <n v="9232.9229469999991"/>
  </r>
  <r>
    <x v="1128"/>
    <x v="0"/>
    <x v="2"/>
    <x v="0"/>
    <x v="1"/>
    <x v="4"/>
    <x v="1"/>
    <n v="1"/>
    <n v="3"/>
    <n v="5742.1"/>
    <n v="5110.47"/>
    <n v="6086.63"/>
    <n v="4995.63"/>
    <n v="6488.57"/>
    <n v="6201.47"/>
    <n v="1536.19"/>
    <n v="1444.02"/>
    <n v="1559.54"/>
    <n v="1403.59"/>
    <n v="1487.81"/>
    <n v="1458.05"/>
    <n v="5770.8116666666674"/>
    <n v="34624.870000000003"/>
    <n v="8889.1999999999989"/>
    <n v="25735.670000000006"/>
    <n v="9238.5455599999987"/>
  </r>
  <r>
    <x v="1129"/>
    <x v="0"/>
    <x v="2"/>
    <x v="0"/>
    <x v="0"/>
    <x v="4"/>
    <x v="2"/>
    <n v="1"/>
    <n v="2"/>
    <n v="5924.95"/>
    <n v="6398.95"/>
    <n v="5036.21"/>
    <n v="5806.45"/>
    <n v="6043.45"/>
    <n v="4799.21"/>
    <n v="5875"/>
    <n v="4582.5"/>
    <n v="5407.35"/>
    <n v="5948.09"/>
    <n v="6780.82"/>
    <n v="7730.13"/>
    <n v="5668.2033333333338"/>
    <n v="34009.22"/>
    <n v="36323.89"/>
    <n v="-2314.6699999999983"/>
    <n v="37751.418876999996"/>
  </r>
  <r>
    <x v="1130"/>
    <x v="2"/>
    <x v="0"/>
    <x v="0"/>
    <x v="1"/>
    <x v="2"/>
    <x v="2"/>
    <n v="1"/>
    <n v="2"/>
    <n v="599.25"/>
    <n v="521.35"/>
    <n v="551.30999999999995"/>
    <n v="689.14"/>
    <n v="719.1"/>
    <n v="449.44"/>
    <n v="227.9"/>
    <n v="193.72"/>
    <n v="174.35"/>
    <n v="203.99"/>
    <n v="234.59"/>
    <n v="248.67"/>
    <n v="588.26499999999999"/>
    <n v="3529.5899999999997"/>
    <n v="1283.22"/>
    <n v="2246.37"/>
    <n v="1333.6505460000001"/>
  </r>
  <r>
    <x v="1131"/>
    <x v="2"/>
    <x v="3"/>
    <x v="0"/>
    <x v="1"/>
    <x v="6"/>
    <x v="2"/>
    <n v="1"/>
    <n v="2"/>
    <n v="2023.71"/>
    <n v="2003.47"/>
    <n v="1780.86"/>
    <n v="1861.81"/>
    <n v="2489.16"/>
    <n v="2165.37"/>
    <n v="1474.08"/>
    <n v="1238.23"/>
    <n v="1114.4100000000001"/>
    <n v="1315"/>
    <n v="1183.5"/>
    <n v="1372.86"/>
    <n v="2054.0633333333335"/>
    <n v="12324.380000000001"/>
    <n v="7698.08"/>
    <n v="4626.3000000000011"/>
    <n v="8000.614544"/>
  </r>
  <r>
    <x v="1132"/>
    <x v="2"/>
    <x v="3"/>
    <x v="0"/>
    <x v="1"/>
    <x v="5"/>
    <x v="2"/>
    <n v="1"/>
    <n v="2"/>
    <n v="416.76"/>
    <n v="329.24"/>
    <n v="445.93"/>
    <n v="429.26"/>
    <n v="454.27"/>
    <n v="337.58"/>
    <n v="1253.54"/>
    <n v="1241"/>
    <n v="1265.82"/>
    <n v="1202.53"/>
    <n v="1118.3499999999999"/>
    <n v="984.15"/>
    <n v="402.17333333333335"/>
    <n v="2413.04"/>
    <n v="7065.3899999999994"/>
    <n v="-4652.3499999999995"/>
    <n v="7343.0598269999991"/>
  </r>
  <r>
    <x v="1133"/>
    <x v="2"/>
    <x v="3"/>
    <x v="0"/>
    <x v="1"/>
    <x v="5"/>
    <x v="2"/>
    <n v="1"/>
    <n v="2"/>
    <n v="221.86"/>
    <n v="206.33"/>
    <n v="219.64"/>
    <n v="264.01"/>
    <n v="190.8"/>
    <n v="237.39"/>
    <n v="559.09"/>
    <n v="475.23"/>
    <n v="508.5"/>
    <n v="579.69000000000005"/>
    <n v="672.44"/>
    <n v="692.61"/>
    <n v="223.33833333333337"/>
    <n v="1340.0300000000002"/>
    <n v="3487.5600000000004"/>
    <n v="-2147.5300000000002"/>
    <n v="3624.6211080000003"/>
  </r>
  <r>
    <x v="1134"/>
    <x v="2"/>
    <x v="3"/>
    <x v="1"/>
    <x v="1"/>
    <x v="1"/>
    <x v="2"/>
    <n v="1"/>
    <n v="2"/>
    <n v="887.41"/>
    <n v="780.92"/>
    <n v="1002.77"/>
    <n v="816.42"/>
    <n v="780.92"/>
    <n v="1073.77"/>
    <n v="546.95000000000005"/>
    <n v="453.97"/>
    <n v="522.07000000000005"/>
    <n v="589.94000000000005"/>
    <n v="507.35"/>
    <n v="553.01"/>
    <n v="890.36833333333323"/>
    <n v="5342.2099999999991"/>
    <n v="3173.29"/>
    <n v="2168.9199999999992"/>
    <n v="3298.000297"/>
  </r>
  <r>
    <x v="1135"/>
    <x v="0"/>
    <x v="2"/>
    <x v="0"/>
    <x v="0"/>
    <x v="5"/>
    <x v="1"/>
    <n v="1"/>
    <n v="3"/>
    <n v="5924.95"/>
    <n v="4502.96"/>
    <n v="5747.2"/>
    <n v="5806.45"/>
    <n v="5628.7"/>
    <n v="5924.95"/>
    <n v="5007.58"/>
    <n v="4506.82"/>
    <n v="4822.3"/>
    <n v="4195.3999999999996"/>
    <n v="4489.08"/>
    <n v="5342.01"/>
    <n v="5589.2016666666668"/>
    <n v="33535.21"/>
    <n v="28363.190000000002"/>
    <n v="5172.0199999999968"/>
    <n v="29477.863367000002"/>
  </r>
  <r>
    <x v="1136"/>
    <x v="3"/>
    <x v="0"/>
    <x v="0"/>
    <x v="0"/>
    <x v="1"/>
    <x v="1"/>
    <n v="1"/>
    <n v="3"/>
    <n v="2609.5100000000002"/>
    <n v="3183.6"/>
    <n v="2661.7"/>
    <n v="2218.08"/>
    <n v="3027.03"/>
    <n v="3235.79"/>
    <n v="2447.9499999999998"/>
    <n v="1860.44"/>
    <n v="1934.86"/>
    <n v="1741.37"/>
    <n v="1967.75"/>
    <n v="1908.72"/>
    <n v="2822.6183333333338"/>
    <n v="16935.710000000003"/>
    <n v="11861.089999999998"/>
    <n v="5074.6200000000044"/>
    <n v="12327.230836999999"/>
  </r>
  <r>
    <x v="1137"/>
    <x v="0"/>
    <x v="1"/>
    <x v="0"/>
    <x v="0"/>
    <x v="0"/>
    <x v="3"/>
    <n v="1"/>
    <n v="5"/>
    <n v="5924.95"/>
    <n v="6576.69"/>
    <n v="6813.69"/>
    <n v="5332.46"/>
    <n v="4443.71"/>
    <n v="4621.46"/>
    <n v="3572.36"/>
    <n v="2714.99"/>
    <n v="3013.64"/>
    <n v="2742.41"/>
    <n v="3071.5"/>
    <n v="3347.94"/>
    <n v="5618.8266666666668"/>
    <n v="33712.959999999999"/>
    <n v="18462.84"/>
    <n v="15250.119999999999"/>
    <n v="19188.429612"/>
  </r>
  <r>
    <x v="1138"/>
    <x v="0"/>
    <x v="2"/>
    <x v="0"/>
    <x v="0"/>
    <x v="2"/>
    <x v="1"/>
    <n v="2"/>
    <n v="4"/>
    <n v="5107.2000000000007"/>
    <n v="5056.13"/>
    <n v="5056.13"/>
    <n v="5566.85"/>
    <n v="4341.12"/>
    <n v="6332.93"/>
    <n v="2079.61"/>
    <n v="2142"/>
    <n v="2206.2600000000002"/>
    <n v="1919.45"/>
    <n v="2092.1999999999998"/>
    <n v="2343.2600000000002"/>
    <n v="5243.3933333333343"/>
    <n v="31460.360000000004"/>
    <n v="12782.78"/>
    <n v="18677.580000000002"/>
    <n v="13285.143254000001"/>
  </r>
  <r>
    <x v="1139"/>
    <x v="2"/>
    <x v="1"/>
    <x v="1"/>
    <x v="0"/>
    <x v="8"/>
    <x v="0"/>
    <n v="3"/>
    <n v="6"/>
    <n v="1505.25"/>
    <n v="1700.93"/>
    <n v="1294.52"/>
    <n v="1776.2"/>
    <n v="1445.04"/>
    <n v="1234.31"/>
    <n v="2906.4"/>
    <n v="3197.04"/>
    <n v="2717.48"/>
    <n v="2364.21"/>
    <n v="2506.06"/>
    <n v="2881.97"/>
    <n v="1492.7083333333333"/>
    <n v="8956.25"/>
    <n v="16573.16"/>
    <n v="-7616.91"/>
    <n v="17224.485187999999"/>
  </r>
  <r>
    <x v="1140"/>
    <x v="2"/>
    <x v="3"/>
    <x v="0"/>
    <x v="1"/>
    <x v="4"/>
    <x v="2"/>
    <n v="1"/>
    <n v="2"/>
    <n v="720.21"/>
    <n v="540.16"/>
    <n v="756.22"/>
    <n v="669.8"/>
    <n v="878.66"/>
    <n v="842.65"/>
    <n v="271.01"/>
    <n v="295.39999999999998"/>
    <n v="292.45"/>
    <n v="321.7"/>
    <n v="344.22"/>
    <n v="364.87"/>
    <n v="734.61666666666667"/>
    <n v="4407.7"/>
    <n v="1889.65"/>
    <n v="2518.0499999999997"/>
    <n v="1963.9132450000002"/>
  </r>
  <r>
    <x v="1141"/>
    <x v="2"/>
    <x v="3"/>
    <x v="0"/>
    <x v="0"/>
    <x v="6"/>
    <x v="2"/>
    <n v="1"/>
    <n v="2"/>
    <n v="1534.66"/>
    <n v="1734.17"/>
    <n v="1534.66"/>
    <n v="1411.89"/>
    <n v="1872.29"/>
    <n v="1887.63"/>
    <n v="1412.24"/>
    <n v="1468.73"/>
    <n v="1468.73"/>
    <n v="1527.48"/>
    <n v="1313.63"/>
    <n v="1116.5899999999999"/>
    <n v="1662.55"/>
    <n v="9975.2999999999993"/>
    <n v="8307.4"/>
    <n v="1667.8999999999996"/>
    <n v="8633.8808200000003"/>
  </r>
  <r>
    <x v="1142"/>
    <x v="1"/>
    <x v="0"/>
    <x v="1"/>
    <x v="1"/>
    <x v="10"/>
    <x v="1"/>
    <n v="2"/>
    <n v="4"/>
    <n v="1014.5999999999999"/>
    <n v="984.16"/>
    <n v="821.83"/>
    <n v="1227.67"/>
    <n v="1207.3699999999999"/>
    <n v="902.99"/>
    <n v="702.88"/>
    <n v="653.67999999999995"/>
    <n v="784.42"/>
    <n v="886.39"/>
    <n v="983.89"/>
    <n v="924.86"/>
    <n v="1026.4366666666665"/>
    <n v="6158.619999999999"/>
    <n v="4936.12"/>
    <n v="1222.4999999999991"/>
    <n v="5130.1095159999995"/>
  </r>
  <r>
    <x v="1143"/>
    <x v="2"/>
    <x v="3"/>
    <x v="1"/>
    <x v="1"/>
    <x v="3"/>
    <x v="1"/>
    <n v="1"/>
    <n v="3"/>
    <n v="2674.62"/>
    <n v="2273.4299999999998"/>
    <n v="2353.67"/>
    <n v="2166.44"/>
    <n v="2781.6"/>
    <n v="3182.8"/>
    <n v="2113.14"/>
    <n v="1944.09"/>
    <n v="2002.41"/>
    <n v="1922.31"/>
    <n v="2287.5500000000002"/>
    <n v="1990.17"/>
    <n v="2572.0933333333337"/>
    <n v="15432.560000000001"/>
    <n v="12259.67"/>
    <n v="3172.8900000000012"/>
    <n v="12741.475031"/>
  </r>
  <r>
    <x v="1144"/>
    <x v="2"/>
    <x v="3"/>
    <x v="1"/>
    <x v="1"/>
    <x v="10"/>
    <x v="2"/>
    <n v="1"/>
    <n v="2"/>
    <n v="550"/>
    <n v="550"/>
    <n v="665.5"/>
    <n v="654.5"/>
    <n v="682"/>
    <n v="643.5"/>
    <n v="472.34"/>
    <n v="368.43"/>
    <n v="401.59"/>
    <n v="461.83"/>
    <n v="461.83"/>
    <n v="498.78"/>
    <n v="624.25"/>
    <n v="3745.5"/>
    <n v="2664.8"/>
    <n v="1080.6999999999998"/>
    <n v="2769.52664"/>
  </r>
  <r>
    <x v="1145"/>
    <x v="0"/>
    <x v="2"/>
    <x v="0"/>
    <x v="0"/>
    <x v="0"/>
    <x v="1"/>
    <n v="1"/>
    <n v="3"/>
    <n v="5125.96"/>
    <n v="4459.59"/>
    <n v="5536.04"/>
    <n v="4305.8100000000004"/>
    <n v="5638.56"/>
    <n v="5587.3"/>
    <n v="3941.6"/>
    <n v="3941.6"/>
    <n v="4335.76"/>
    <n v="4465.83"/>
    <n v="5225.0200000000004"/>
    <n v="5799.77"/>
    <n v="5108.876666666667"/>
    <n v="30653.260000000002"/>
    <n v="27709.58"/>
    <n v="2943.6800000000003"/>
    <n v="28798.566494000002"/>
  </r>
  <r>
    <x v="1146"/>
    <x v="0"/>
    <x v="2"/>
    <x v="0"/>
    <x v="0"/>
    <x v="0"/>
    <x v="1"/>
    <n v="3"/>
    <n v="5"/>
    <n v="5924.95"/>
    <n v="4502.96"/>
    <n v="5332.46"/>
    <n v="7228.44"/>
    <n v="6043.45"/>
    <n v="5450.95"/>
    <n v="5875"/>
    <n v="5346.25"/>
    <n v="6041.26"/>
    <n v="7128.69"/>
    <n v="6059.39"/>
    <n v="6544.14"/>
    <n v="5747.2016666666668"/>
    <n v="34483.21"/>
    <n v="36994.730000000003"/>
    <n v="-2511.5200000000041"/>
    <n v="38448.622889000006"/>
  </r>
  <r>
    <x v="1147"/>
    <x v="0"/>
    <x v="2"/>
    <x v="1"/>
    <x v="1"/>
    <x v="4"/>
    <x v="2"/>
    <n v="1"/>
    <n v="2"/>
    <n v="3464.2000000000003"/>
    <n v="3464.2"/>
    <n v="3498.84"/>
    <n v="3464.2"/>
    <n v="3464.2"/>
    <n v="3464.2"/>
    <n v="3500.9"/>
    <n v="3080.79"/>
    <n v="2803.52"/>
    <n v="3055.84"/>
    <n v="3605.89"/>
    <n v="4182.83"/>
    <n v="3469.9733333333334"/>
    <n v="20819.84"/>
    <n v="20229.77"/>
    <n v="590.06999999999971"/>
    <n v="21024.799961000001"/>
  </r>
  <r>
    <x v="1148"/>
    <x v="2"/>
    <x v="3"/>
    <x v="1"/>
    <x v="1"/>
    <x v="10"/>
    <x v="1"/>
    <n v="1"/>
    <n v="3"/>
    <n v="3516.1099999999997"/>
    <n v="3691.92"/>
    <n v="2988.69"/>
    <n v="2637.08"/>
    <n v="2777.73"/>
    <n v="2742.57"/>
    <n v="1890.91"/>
    <n v="2042.18"/>
    <n v="1858.38"/>
    <n v="1839.8"/>
    <n v="1747.81"/>
    <n v="1852.68"/>
    <n v="3059.0166666666664"/>
    <n v="18354.099999999999"/>
    <n v="11231.76"/>
    <n v="7122.3399999999983"/>
    <n v="11673.168168"/>
  </r>
  <r>
    <x v="1149"/>
    <x v="3"/>
    <x v="0"/>
    <x v="1"/>
    <x v="0"/>
    <x v="6"/>
    <x v="1"/>
    <n v="1"/>
    <n v="3"/>
    <n v="2175"/>
    <n v="1653"/>
    <n v="1827"/>
    <n v="2327.25"/>
    <n v="2088"/>
    <n v="2305.5"/>
    <n v="1831.45"/>
    <n v="1904.71"/>
    <n v="2018.99"/>
    <n v="1857.47"/>
    <n v="1690.3"/>
    <n v="1622.69"/>
    <n v="2062.625"/>
    <n v="12375.75"/>
    <n v="10925.61"/>
    <n v="1450.1399999999994"/>
    <n v="11354.986473000001"/>
  </r>
  <r>
    <x v="1150"/>
    <x v="0"/>
    <x v="2"/>
    <x v="0"/>
    <x v="1"/>
    <x v="3"/>
    <x v="1"/>
    <n v="1"/>
    <n v="3"/>
    <n v="5924.95"/>
    <n v="6932.19"/>
    <n v="6043.45"/>
    <n v="5510.2"/>
    <n v="5806.45"/>
    <n v="5806.45"/>
    <n v="3993.31"/>
    <n v="3713.78"/>
    <n v="4048.02"/>
    <n v="3845.62"/>
    <n v="4230.18"/>
    <n v="4018.67"/>
    <n v="6003.9483333333337"/>
    <n v="36023.69"/>
    <n v="23849.58"/>
    <n v="12174.11"/>
    <n v="24786.868494000002"/>
  </r>
  <r>
    <x v="1151"/>
    <x v="0"/>
    <x v="4"/>
    <x v="1"/>
    <x v="0"/>
    <x v="0"/>
    <x v="0"/>
    <n v="3"/>
    <n v="6"/>
    <n v="1145.8499999999999"/>
    <n v="1145.8499999999999"/>
    <n v="1145.8499999999999"/>
    <n v="1157.31"/>
    <n v="1145.8499999999999"/>
    <n v="1145.8499999999999"/>
    <n v="2849.83"/>
    <n v="2393.86"/>
    <n v="2274.17"/>
    <n v="2410.62"/>
    <n v="2579.36"/>
    <n v="2269.84"/>
    <n v="1147.76"/>
    <n v="6886.5599999999995"/>
    <n v="14777.68"/>
    <n v="-7891.1200000000008"/>
    <n v="15358.442824"/>
  </r>
  <r>
    <x v="1152"/>
    <x v="2"/>
    <x v="3"/>
    <x v="1"/>
    <x v="0"/>
    <x v="6"/>
    <x v="0"/>
    <n v="1"/>
    <n v="4"/>
    <n v="2447.92"/>
    <n v="2398.96"/>
    <n v="1884.9"/>
    <n v="2178.65"/>
    <n v="2154.17"/>
    <n v="2203.13"/>
    <n v="1941.42"/>
    <n v="1630.79"/>
    <n v="1663.41"/>
    <n v="1962.82"/>
    <n v="1707.65"/>
    <n v="1553.96"/>
    <n v="2211.2883333333334"/>
    <n v="13267.73"/>
    <n v="10460.049999999999"/>
    <n v="2807.6800000000003"/>
    <n v="10871.129965"/>
  </r>
  <r>
    <x v="1153"/>
    <x v="2"/>
    <x v="3"/>
    <x v="0"/>
    <x v="1"/>
    <x v="0"/>
    <x v="1"/>
    <n v="1"/>
    <n v="3"/>
    <n v="3262.5099999999998"/>
    <n v="3621.39"/>
    <n v="3262.51"/>
    <n v="2838.38"/>
    <n v="3947.64"/>
    <n v="4012.89"/>
    <n v="1725.21"/>
    <n v="1328.41"/>
    <n v="1248.71"/>
    <n v="1398.56"/>
    <n v="1482.47"/>
    <n v="1319.4"/>
    <n v="3490.8866666666668"/>
    <n v="20945.32"/>
    <n v="8502.76"/>
    <n v="12442.56"/>
    <n v="8836.9184679999998"/>
  </r>
  <r>
    <x v="1154"/>
    <x v="0"/>
    <x v="0"/>
    <x v="1"/>
    <x v="1"/>
    <x v="6"/>
    <x v="0"/>
    <n v="1"/>
    <n v="4"/>
    <n v="4259.3999999999996"/>
    <n v="3705.68"/>
    <n v="3237.14"/>
    <n v="4813.12"/>
    <n v="3535.3"/>
    <n v="4387.18"/>
    <n v="3001.31"/>
    <n v="3151.38"/>
    <n v="3182.89"/>
    <n v="3469.35"/>
    <n v="3955.06"/>
    <n v="3638.66"/>
    <n v="3989.6366666666668"/>
    <n v="23937.82"/>
    <n v="20398.650000000001"/>
    <n v="3539.1699999999983"/>
    <n v="21200.316945000002"/>
  </r>
  <r>
    <x v="1155"/>
    <x v="2"/>
    <x v="3"/>
    <x v="0"/>
    <x v="0"/>
    <x v="3"/>
    <x v="1"/>
    <n v="1"/>
    <n v="3"/>
    <n v="3277.6"/>
    <n v="2687.63"/>
    <n v="3802.02"/>
    <n v="4064.22"/>
    <n v="3015.39"/>
    <n v="3080.94"/>
    <n v="1669.06"/>
    <n v="1335.25"/>
    <n v="1175.02"/>
    <n v="1280.77"/>
    <n v="1229.54"/>
    <n v="1155.77"/>
    <n v="3321.2999999999997"/>
    <n v="19927.8"/>
    <n v="7845.41"/>
    <n v="12082.39"/>
    <n v="8153.7346129999996"/>
  </r>
  <r>
    <x v="1156"/>
    <x v="0"/>
    <x v="2"/>
    <x v="1"/>
    <x v="0"/>
    <x v="3"/>
    <x v="1"/>
    <n v="1"/>
    <n v="3"/>
    <n v="3111.15"/>
    <n v="3142.26"/>
    <n v="3111.15"/>
    <n v="3111.15"/>
    <n v="3111.15"/>
    <n v="3111.15"/>
    <n v="3235.3"/>
    <n v="2426.48"/>
    <n v="2644.86"/>
    <n v="2803.55"/>
    <n v="2635.34"/>
    <n v="2898.87"/>
    <n v="3116.3349999999996"/>
    <n v="18698.009999999998"/>
    <n v="16644.400000000001"/>
    <n v="2053.6099999999969"/>
    <n v="17298.52492"/>
  </r>
  <r>
    <x v="1157"/>
    <x v="0"/>
    <x v="2"/>
    <x v="0"/>
    <x v="1"/>
    <x v="2"/>
    <x v="0"/>
    <n v="1"/>
    <n v="4"/>
    <n v="5924.95"/>
    <n v="5569.45"/>
    <n v="4858.46"/>
    <n v="4562.21"/>
    <n v="6043.45"/>
    <n v="6813.69"/>
    <n v="4729.45"/>
    <n v="4114.62"/>
    <n v="3497.43"/>
    <n v="3742.25"/>
    <n v="3180.91"/>
    <n v="2735.58"/>
    <n v="5628.7016666666668"/>
    <n v="33772.21"/>
    <n v="22000.239999999998"/>
    <n v="11771.970000000001"/>
    <n v="22864.849431999999"/>
  </r>
  <r>
    <x v="1158"/>
    <x v="2"/>
    <x v="3"/>
    <x v="0"/>
    <x v="1"/>
    <x v="2"/>
    <x v="2"/>
    <n v="1"/>
    <n v="2"/>
    <n v="774.05"/>
    <n v="580.54"/>
    <n v="959.82"/>
    <n v="897.9"/>
    <n v="611.5"/>
    <n v="758.57"/>
    <n v="519.20000000000005"/>
    <n v="399.78"/>
    <n v="351.81"/>
    <n v="369.4"/>
    <n v="313.99"/>
    <n v="323.41000000000003"/>
    <n v="763.73"/>
    <n v="4582.38"/>
    <n v="2277.59"/>
    <n v="2304.79"/>
    <n v="2367.099287"/>
  </r>
  <r>
    <x v="1159"/>
    <x v="2"/>
    <x v="3"/>
    <x v="0"/>
    <x v="1"/>
    <x v="6"/>
    <x v="1"/>
    <n v="1"/>
    <n v="3"/>
    <n v="4955.2"/>
    <n v="5748.03"/>
    <n v="5896.69"/>
    <n v="4360.58"/>
    <n v="4608.34"/>
    <n v="3914.61"/>
    <n v="2104.9299999999998"/>
    <n v="2252.2800000000002"/>
    <n v="1914.44"/>
    <n v="2125.0300000000002"/>
    <n v="1976.28"/>
    <n v="1877.47"/>
    <n v="4913.9083333333338"/>
    <n v="29483.45"/>
    <n v="12250.43"/>
    <n v="17233.02"/>
    <n v="12731.871899"/>
  </r>
  <r>
    <x v="1160"/>
    <x v="0"/>
    <x v="2"/>
    <x v="0"/>
    <x v="0"/>
    <x v="1"/>
    <x v="2"/>
    <n v="2"/>
    <n v="3"/>
    <n v="4698.54871794872"/>
    <n v="3523.91"/>
    <n v="3852.81"/>
    <n v="3805.82"/>
    <n v="4416.6400000000003"/>
    <n v="4087.74"/>
    <n v="573.85"/>
    <n v="499.25"/>
    <n v="464.3"/>
    <n v="441.09"/>
    <n v="419.04"/>
    <n v="414.85"/>
    <n v="4064.2447863247871"/>
    <n v="24385.468717948723"/>
    <n v="2812.3799999999997"/>
    <n v="21573.088717948722"/>
    <n v="2922.9065339999997"/>
  </r>
  <r>
    <x v="1161"/>
    <x v="2"/>
    <x v="3"/>
    <x v="0"/>
    <x v="0"/>
    <x v="8"/>
    <x v="2"/>
    <n v="1"/>
    <n v="2"/>
    <n v="1267.8"/>
    <n v="1166.3800000000001"/>
    <n v="1419.94"/>
    <n v="1584.75"/>
    <n v="1191.73"/>
    <n v="1394.58"/>
    <n v="1013.18"/>
    <n v="1073.97"/>
    <n v="1245.81"/>
    <n v="1258.27"/>
    <n v="1094.69"/>
    <n v="1029.01"/>
    <n v="1337.53"/>
    <n v="8025.18"/>
    <n v="6714.93"/>
    <n v="1310.25"/>
    <n v="6978.8267489999998"/>
  </r>
  <r>
    <x v="1162"/>
    <x v="0"/>
    <x v="2"/>
    <x v="0"/>
    <x v="0"/>
    <x v="3"/>
    <x v="1"/>
    <n v="1"/>
    <n v="3"/>
    <n v="5924.95"/>
    <n v="7287.69"/>
    <n v="7169.19"/>
    <n v="4858.46"/>
    <n v="6991.44"/>
    <n v="7346.94"/>
    <n v="3209.7"/>
    <n v="2952.92"/>
    <n v="3366.33"/>
    <n v="3736.63"/>
    <n v="3250.87"/>
    <n v="3218.36"/>
    <n v="6596.4449999999997"/>
    <n v="39578.67"/>
    <n v="19734.810000000001"/>
    <n v="19843.859999999997"/>
    <n v="20510.388033000003"/>
  </r>
  <r>
    <x v="1163"/>
    <x v="0"/>
    <x v="1"/>
    <x v="0"/>
    <x v="1"/>
    <x v="1"/>
    <x v="2"/>
    <n v="1"/>
    <n v="2"/>
    <n v="2430.7249999999999"/>
    <n v="2455.0300000000002"/>
    <n v="2455.0300000000002"/>
    <n v="2455.0300000000002"/>
    <n v="2430.73"/>
    <n v="2430.73"/>
    <n v="2169.56"/>
    <n v="1800.73"/>
    <n v="2124.86"/>
    <n v="2379.84"/>
    <n v="2522.63"/>
    <n v="2850.57"/>
    <n v="2442.8791666666666"/>
    <n v="14657.275"/>
    <n v="13848.189999999999"/>
    <n v="809.08500000000095"/>
    <n v="14392.423866999998"/>
  </r>
  <r>
    <x v="1164"/>
    <x v="3"/>
    <x v="0"/>
    <x v="0"/>
    <x v="0"/>
    <x v="1"/>
    <x v="1"/>
    <n v="1"/>
    <n v="3"/>
    <n v="2871.5"/>
    <n v="2268.4899999999998"/>
    <n v="2584.35"/>
    <n v="2498.21"/>
    <n v="3503.23"/>
    <n v="2670.5"/>
    <n v="2247.85"/>
    <n v="1708.37"/>
    <n v="1810.87"/>
    <n v="1774.65"/>
    <n v="1579.44"/>
    <n v="1532.06"/>
    <n v="2732.7133333333331"/>
    <n v="16396.28"/>
    <n v="10653.24"/>
    <n v="5743.0399999999991"/>
    <n v="11071.912332"/>
  </r>
  <r>
    <x v="1165"/>
    <x v="0"/>
    <x v="2"/>
    <x v="0"/>
    <x v="0"/>
    <x v="9"/>
    <x v="1"/>
    <n v="3"/>
    <n v="5"/>
    <n v="3789.6875"/>
    <n v="3789.69"/>
    <n v="3789.69"/>
    <n v="3789.69"/>
    <n v="3789.69"/>
    <n v="3789.69"/>
    <n v="1814.92"/>
    <n v="1379.34"/>
    <n v="1655.21"/>
    <n v="1804.18"/>
    <n v="2128.9299999999998"/>
    <n v="2405.69"/>
    <n v="3789.6895833333333"/>
    <n v="22738.137500000001"/>
    <n v="11188.27"/>
    <n v="11549.8675"/>
    <n v="11627.969011000001"/>
  </r>
  <r>
    <x v="1166"/>
    <x v="0"/>
    <x v="2"/>
    <x v="0"/>
    <x v="0"/>
    <x v="6"/>
    <x v="1"/>
    <n v="1"/>
    <n v="3"/>
    <n v="5924.95"/>
    <n v="7228.44"/>
    <n v="6576.69"/>
    <n v="6339.7"/>
    <n v="6458.2"/>
    <n v="6695.19"/>
    <n v="5875"/>
    <n v="4993.75"/>
    <n v="5892.63"/>
    <n v="6364.04"/>
    <n v="6364.04"/>
    <n v="6554.96"/>
    <n v="6537.1949999999997"/>
    <n v="39223.17"/>
    <n v="36044.420000000006"/>
    <n v="3178.7499999999927"/>
    <n v="37460.965706000003"/>
  </r>
  <r>
    <x v="1167"/>
    <x v="2"/>
    <x v="3"/>
    <x v="0"/>
    <x v="0"/>
    <x v="5"/>
    <x v="1"/>
    <n v="1"/>
    <n v="3"/>
    <n v="2411.7199999999998"/>
    <n v="2797.6"/>
    <n v="2242.9"/>
    <n v="2484.0700000000002"/>
    <n v="2894.06"/>
    <n v="2098.1999999999998"/>
    <n v="2373.1"/>
    <n v="1803.56"/>
    <n v="1623.2"/>
    <n v="1655.66"/>
    <n v="1490.09"/>
    <n v="1773.21"/>
    <n v="2488.0916666666667"/>
    <n v="14928.55"/>
    <n v="10718.82"/>
    <n v="4209.7299999999996"/>
    <n v="11140.069626"/>
  </r>
  <r>
    <x v="1168"/>
    <x v="2"/>
    <x v="3"/>
    <x v="0"/>
    <x v="0"/>
    <x v="7"/>
    <x v="1"/>
    <n v="1"/>
    <n v="3"/>
    <n v="3667.01"/>
    <n v="4363.74"/>
    <n v="4400.41"/>
    <n v="4253.7299999999996"/>
    <n v="4033.71"/>
    <n v="4363.74"/>
    <n v="2763.69"/>
    <n v="2349.14"/>
    <n v="2513.58"/>
    <n v="2915.75"/>
    <n v="2886.59"/>
    <n v="2857.72"/>
    <n v="4180.3899999999994"/>
    <n v="25082.339999999997"/>
    <n v="16286.47"/>
    <n v="8795.8699999999972"/>
    <n v="16926.528270999999"/>
  </r>
  <r>
    <x v="1169"/>
    <x v="2"/>
    <x v="3"/>
    <x v="1"/>
    <x v="0"/>
    <x v="6"/>
    <x v="1"/>
    <n v="2"/>
    <n v="4"/>
    <n v="2045.2"/>
    <n v="1574.8"/>
    <n v="2331.5300000000002"/>
    <n v="1881.58"/>
    <n v="1779.32"/>
    <n v="1697.52"/>
    <n v="2417.38"/>
    <n v="2175.64"/>
    <n v="2066.86"/>
    <n v="2273.5500000000002"/>
    <n v="2728.26"/>
    <n v="2946.52"/>
    <n v="1884.9916666666668"/>
    <n v="11309.95"/>
    <n v="14608.210000000001"/>
    <n v="-3298.26"/>
    <n v="15182.312653000001"/>
  </r>
  <r>
    <x v="1170"/>
    <x v="0"/>
    <x v="1"/>
    <x v="0"/>
    <x v="1"/>
    <x v="1"/>
    <x v="1"/>
    <n v="1"/>
    <n v="3"/>
    <n v="2227.15"/>
    <n v="2249.42"/>
    <n v="2227.15"/>
    <n v="2249.42"/>
    <n v="2227.15"/>
    <n v="2227.15"/>
    <n v="1852.06"/>
    <n v="1870.58"/>
    <n v="1926.7"/>
    <n v="2023.04"/>
    <n v="2265.8000000000002"/>
    <n v="2243.14"/>
    <n v="2234.5733333333333"/>
    <n v="13407.439999999999"/>
    <n v="12181.32"/>
    <n v="1226.119999999999"/>
    <n v="12660.045876"/>
  </r>
  <r>
    <x v="1171"/>
    <x v="1"/>
    <x v="4"/>
    <x v="1"/>
    <x v="1"/>
    <x v="4"/>
    <x v="2"/>
    <n v="3"/>
    <n v="4"/>
    <n v="2020"/>
    <n v="1979.6"/>
    <n v="2262.4"/>
    <n v="1919"/>
    <n v="2181.6"/>
    <n v="2121"/>
    <n v="1149.76"/>
    <n v="1161.26"/>
    <n v="1312.22"/>
    <n v="1207.24"/>
    <n v="1171.02"/>
    <n v="1241.28"/>
    <n v="2080.6"/>
    <n v="12483.6"/>
    <n v="7242.78"/>
    <n v="5240.8200000000006"/>
    <n v="7527.4212539999999"/>
  </r>
  <r>
    <x v="1172"/>
    <x v="0"/>
    <x v="2"/>
    <x v="1"/>
    <x v="0"/>
    <x v="6"/>
    <x v="1"/>
    <n v="2"/>
    <n v="4"/>
    <n v="2940.6"/>
    <n v="2970.01"/>
    <n v="2940.6"/>
    <n v="2940.6"/>
    <n v="2940.6"/>
    <n v="2970.01"/>
    <n v="3179.8"/>
    <n v="3465.98"/>
    <n v="3154.04"/>
    <n v="3627.15"/>
    <n v="4134.95"/>
    <n v="3845.5"/>
    <n v="2950.4033333333336"/>
    <n v="17702.420000000002"/>
    <n v="21407.42"/>
    <n v="-3704.9999999999964"/>
    <n v="22248.731605999998"/>
  </r>
  <r>
    <x v="1173"/>
    <x v="2"/>
    <x v="3"/>
    <x v="0"/>
    <x v="0"/>
    <x v="10"/>
    <x v="1"/>
    <n v="1"/>
    <n v="3"/>
    <n v="1196.6200000000001"/>
    <n v="1172.69"/>
    <n v="969.26"/>
    <n v="945.33"/>
    <n v="1208.5899999999999"/>
    <n v="1160.72"/>
    <n v="800.07"/>
    <n v="800.07"/>
    <n v="920.08"/>
    <n v="920.08"/>
    <n v="818.87"/>
    <n v="908.95"/>
    <n v="1108.8683333333336"/>
    <n v="6653.2100000000009"/>
    <n v="5168.12"/>
    <n v="1485.0900000000011"/>
    <n v="5371.227116"/>
  </r>
  <r>
    <x v="1174"/>
    <x v="0"/>
    <x v="0"/>
    <x v="0"/>
    <x v="0"/>
    <x v="6"/>
    <x v="0"/>
    <n v="1"/>
    <n v="4"/>
    <n v="5924.95"/>
    <n v="6813.69"/>
    <n v="5391.7"/>
    <n v="6339.7"/>
    <n v="4858.46"/>
    <n v="6576.69"/>
    <n v="5875"/>
    <n v="5111.25"/>
    <n v="5826.83"/>
    <n v="4952.8100000000004"/>
    <n v="4457.53"/>
    <n v="4947.8599999999997"/>
    <n v="5984.1983333333337"/>
    <n v="35905.19"/>
    <n v="31171.280000000002"/>
    <n v="4733.91"/>
    <n v="32396.311304000003"/>
  </r>
  <r>
    <x v="1175"/>
    <x v="0"/>
    <x v="0"/>
    <x v="1"/>
    <x v="0"/>
    <x v="9"/>
    <x v="1"/>
    <n v="3"/>
    <n v="5"/>
    <n v="3278.8999999999996"/>
    <n v="3278.9"/>
    <n v="3311.69"/>
    <n v="3311.69"/>
    <n v="3278.9"/>
    <n v="3278.9"/>
    <n v="2405.27"/>
    <n v="2068.5300000000002"/>
    <n v="1944.42"/>
    <n v="1769.42"/>
    <n v="1787.11"/>
    <n v="2037.31"/>
    <n v="3289.8300000000004"/>
    <n v="19738.980000000003"/>
    <n v="12012.06"/>
    <n v="7726.9200000000037"/>
    <n v="12484.133958"/>
  </r>
  <r>
    <x v="1176"/>
    <x v="2"/>
    <x v="3"/>
    <x v="0"/>
    <x v="0"/>
    <x v="5"/>
    <x v="1"/>
    <n v="1"/>
    <n v="3"/>
    <n v="1400.77"/>
    <n v="1484.82"/>
    <n v="1400.77"/>
    <n v="1106.6099999999999"/>
    <n v="1316.72"/>
    <n v="1092.5999999999999"/>
    <n v="1686.39"/>
    <n v="1281.6600000000001"/>
    <n v="1332.93"/>
    <n v="1199.6400000000001"/>
    <n v="1295.6099999999999"/>
    <n v="1140.1400000000001"/>
    <n v="1300.3816666666669"/>
    <n v="7802.2900000000009"/>
    <n v="7936.3700000000008"/>
    <n v="-134.07999999999993"/>
    <n v="8248.2693410000011"/>
  </r>
  <r>
    <x v="1177"/>
    <x v="0"/>
    <x v="2"/>
    <x v="1"/>
    <x v="0"/>
    <x v="4"/>
    <x v="2"/>
    <n v="1"/>
    <n v="2"/>
    <n v="5773.65"/>
    <n v="6004.6"/>
    <n v="6120.07"/>
    <n v="7043.85"/>
    <n v="7101.59"/>
    <n v="6755.17"/>
    <n v="5875"/>
    <n v="6227.5"/>
    <n v="5916.13"/>
    <n v="6330.26"/>
    <n v="5823.84"/>
    <n v="4950.26"/>
    <n v="6466.4883333333337"/>
    <n v="38798.93"/>
    <n v="35122.99"/>
    <n v="3675.9400000000023"/>
    <n v="36503.323507000001"/>
  </r>
  <r>
    <x v="1178"/>
    <x v="0"/>
    <x v="1"/>
    <x v="0"/>
    <x v="0"/>
    <x v="7"/>
    <x v="0"/>
    <n v="3"/>
    <n v="6"/>
    <n v="3497.6499999999996"/>
    <n v="3497.65"/>
    <n v="3532.63"/>
    <n v="3532.63"/>
    <n v="3497.65"/>
    <n v="3497.65"/>
    <n v="4412.84"/>
    <n v="3309.63"/>
    <n v="3111.05"/>
    <n v="3702.15"/>
    <n v="3924.28"/>
    <n v="3728.07"/>
    <n v="3509.3100000000009"/>
    <n v="21055.860000000004"/>
    <n v="22188.02"/>
    <n v="-1132.1599999999962"/>
    <n v="23060.009185999999"/>
  </r>
  <r>
    <x v="1179"/>
    <x v="0"/>
    <x v="2"/>
    <x v="1"/>
    <x v="0"/>
    <x v="3"/>
    <x v="1"/>
    <n v="3"/>
    <n v="5"/>
    <n v="5924.95"/>
    <n v="6280.45"/>
    <n v="5450.95"/>
    <n v="6339.7"/>
    <n v="4858.46"/>
    <n v="5154.71"/>
    <n v="5875"/>
    <n v="6051.25"/>
    <n v="5809.2"/>
    <n v="6622.49"/>
    <n v="7019.84"/>
    <n v="8353.61"/>
    <n v="5668.2033333333338"/>
    <n v="34009.22"/>
    <n v="39731.39"/>
    <n v="-5722.1699999999983"/>
    <n v="41292.833627"/>
  </r>
  <r>
    <x v="1180"/>
    <x v="0"/>
    <x v="0"/>
    <x v="0"/>
    <x v="0"/>
    <x v="6"/>
    <x v="1"/>
    <n v="3"/>
    <n v="5"/>
    <n v="3732.25"/>
    <n v="3769.57"/>
    <n v="3769.57"/>
    <n v="3769.57"/>
    <n v="3769.57"/>
    <n v="3732.25"/>
    <n v="3175.15"/>
    <n v="3111.65"/>
    <n v="2707.14"/>
    <n v="3194.43"/>
    <n v="3577.76"/>
    <n v="3541.98"/>
    <n v="3757.1299999999997"/>
    <n v="22542.78"/>
    <n v="19308.11"/>
    <n v="3234.6699999999983"/>
    <n v="20066.918723000003"/>
  </r>
  <r>
    <x v="1181"/>
    <x v="0"/>
    <x v="2"/>
    <x v="1"/>
    <x v="0"/>
    <x v="3"/>
    <x v="1"/>
    <n v="3"/>
    <n v="5"/>
    <n v="2970.75"/>
    <n v="2970.75"/>
    <n v="2970.75"/>
    <n v="2970.75"/>
    <n v="2970.75"/>
    <n v="2970.75"/>
    <n v="2325.71"/>
    <n v="2116.4"/>
    <n v="2222.2199999999998"/>
    <n v="2111.11"/>
    <n v="2427.7800000000002"/>
    <n v="2330.67"/>
    <n v="2970.75"/>
    <n v="17824.5"/>
    <n v="13533.890000000001"/>
    <n v="4290.6099999999988"/>
    <n v="14065.771877000001"/>
  </r>
  <r>
    <x v="1182"/>
    <x v="2"/>
    <x v="3"/>
    <x v="0"/>
    <x v="1"/>
    <x v="10"/>
    <x v="2"/>
    <n v="1"/>
    <n v="2"/>
    <n v="1845.8500000000001"/>
    <n v="2196.56"/>
    <n v="1458.22"/>
    <n v="1864.31"/>
    <n v="1808.93"/>
    <n v="1642.81"/>
    <n v="1668.55"/>
    <n v="1468.32"/>
    <n v="1468.32"/>
    <n v="1262.76"/>
    <n v="1338.53"/>
    <n v="1365.3"/>
    <n v="1802.78"/>
    <n v="10816.68"/>
    <n v="8571.7799999999988"/>
    <n v="2244.9000000000015"/>
    <n v="8908.6509539999988"/>
  </r>
  <r>
    <x v="1183"/>
    <x v="2"/>
    <x v="3"/>
    <x v="1"/>
    <x v="1"/>
    <x v="1"/>
    <x v="2"/>
    <n v="1"/>
    <n v="2"/>
    <n v="957.69999999999993"/>
    <n v="890.66"/>
    <n v="948.12"/>
    <n v="967.28"/>
    <n v="996.01"/>
    <n v="1043.8900000000001"/>
    <n v="673.3"/>
    <n v="639.64"/>
    <n v="626.85"/>
    <n v="658.19"/>
    <n v="783.25"/>
    <n v="830.25"/>
    <n v="967.27666666666676"/>
    <n v="5803.6600000000008"/>
    <n v="4211.4799999999996"/>
    <n v="1592.1800000000012"/>
    <n v="4376.9911639999991"/>
  </r>
  <r>
    <x v="1184"/>
    <x v="2"/>
    <x v="3"/>
    <x v="0"/>
    <x v="0"/>
    <x v="1"/>
    <x v="2"/>
    <n v="1"/>
    <n v="2"/>
    <n v="1677.9499999999998"/>
    <n v="1761.85"/>
    <n v="1627.61"/>
    <n v="1476.6"/>
    <n v="2030.32"/>
    <n v="1510.16"/>
    <n v="376.41"/>
    <n v="380.17"/>
    <n v="364.96"/>
    <n v="412.4"/>
    <n v="408.28"/>
    <n v="453.19"/>
    <n v="1680.7483333333332"/>
    <n v="10084.49"/>
    <n v="2395.41"/>
    <n v="7689.08"/>
    <n v="2489.5496129999997"/>
  </r>
  <r>
    <x v="1185"/>
    <x v="0"/>
    <x v="1"/>
    <x v="0"/>
    <x v="0"/>
    <x v="9"/>
    <x v="0"/>
    <n v="1"/>
    <n v="4"/>
    <n v="4370.8"/>
    <n v="5244.96"/>
    <n v="5026.42"/>
    <n v="3496.64"/>
    <n v="5201.25"/>
    <n v="3715.18"/>
    <n v="1719.69"/>
    <n v="1324.16"/>
    <n v="1324.16"/>
    <n v="1469.82"/>
    <n v="1749.09"/>
    <n v="2081.42"/>
    <n v="4509.208333333333"/>
    <n v="27055.25"/>
    <n v="9668.34"/>
    <n v="17386.91"/>
    <n v="10048.305762"/>
  </r>
  <r>
    <x v="1186"/>
    <x v="0"/>
    <x v="1"/>
    <x v="0"/>
    <x v="1"/>
    <x v="2"/>
    <x v="1"/>
    <n v="3"/>
    <n v="5"/>
    <n v="4585.6000000000004"/>
    <n v="3530.91"/>
    <n v="5135.87"/>
    <n v="3622.62"/>
    <n v="4172.8999999999996"/>
    <n v="4952.45"/>
    <n v="2743.64"/>
    <n v="2908.26"/>
    <n v="3489.91"/>
    <n v="3140.92"/>
    <n v="3486.42"/>
    <n v="3451.56"/>
    <n v="4333.3916666666673"/>
    <n v="26000.350000000002"/>
    <n v="19220.71"/>
    <n v="6779.6400000000031"/>
    <n v="19976.083902999999"/>
  </r>
  <r>
    <x v="1187"/>
    <x v="2"/>
    <x v="3"/>
    <x v="0"/>
    <x v="1"/>
    <x v="5"/>
    <x v="2"/>
    <n v="1"/>
    <n v="2"/>
    <n v="2384.75"/>
    <n v="2074.73"/>
    <n v="2146.2800000000002"/>
    <n v="2193.9699999999998"/>
    <n v="1883.95"/>
    <n v="2623.23"/>
    <n v="980.28"/>
    <n v="1058.7"/>
    <n v="1132.81"/>
    <n v="1166.79"/>
    <n v="1050.1099999999999"/>
    <n v="903.09"/>
    <n v="2217.8183333333332"/>
    <n v="13306.91"/>
    <n v="6291.78"/>
    <n v="7015.13"/>
    <n v="6539.0469539999995"/>
  </r>
  <r>
    <x v="1188"/>
    <x v="2"/>
    <x v="0"/>
    <x v="1"/>
    <x v="0"/>
    <x v="10"/>
    <x v="2"/>
    <n v="1"/>
    <n v="2"/>
    <n v="360"/>
    <n v="414"/>
    <n v="439.2"/>
    <n v="424.8"/>
    <n v="417.6"/>
    <n v="327.60000000000002"/>
    <n v="313.48"/>
    <n v="257.05"/>
    <n v="287.89999999999998"/>
    <n v="331.09"/>
    <n v="281.43"/>
    <n v="289.87"/>
    <n v="397.2"/>
    <n v="2383.1999999999998"/>
    <n v="1760.8200000000002"/>
    <n v="622.37999999999965"/>
    <n v="1830.0202260000001"/>
  </r>
  <r>
    <x v="1189"/>
    <x v="0"/>
    <x v="2"/>
    <x v="0"/>
    <x v="0"/>
    <x v="4"/>
    <x v="1"/>
    <n v="3"/>
    <n v="5"/>
    <n v="5924.95"/>
    <n v="6517.45"/>
    <n v="7228.44"/>
    <n v="6458.2"/>
    <n v="7169.19"/>
    <n v="4502.96"/>
    <n v="5848.3"/>
    <n v="4854.09"/>
    <n v="5630.74"/>
    <n v="6081.2"/>
    <n v="5594.7"/>
    <n v="5426.86"/>
    <n v="6300.1983333333337"/>
    <n v="37801.19"/>
    <n v="33435.89"/>
    <n v="4365.3000000000029"/>
    <n v="34749.920477"/>
  </r>
  <r>
    <x v="1190"/>
    <x v="0"/>
    <x v="1"/>
    <x v="0"/>
    <x v="1"/>
    <x v="10"/>
    <x v="2"/>
    <n v="1"/>
    <n v="2"/>
    <n v="5041.26"/>
    <n v="4486.72"/>
    <n v="5999.1"/>
    <n v="5797.45"/>
    <n v="4033.01"/>
    <n v="5343.74"/>
    <n v="2123.84"/>
    <n v="1762.79"/>
    <n v="1868.56"/>
    <n v="2242.27"/>
    <n v="2668.3"/>
    <n v="3148.59"/>
    <n v="5116.88"/>
    <n v="30701.279999999999"/>
    <n v="13814.350000000002"/>
    <n v="16886.929999999997"/>
    <n v="14357.253955000002"/>
  </r>
  <r>
    <x v="1191"/>
    <x v="2"/>
    <x v="3"/>
    <x v="0"/>
    <x v="0"/>
    <x v="0"/>
    <x v="2"/>
    <n v="1"/>
    <n v="2"/>
    <n v="630.30999999999995"/>
    <n v="668.13"/>
    <n v="699.64"/>
    <n v="529.46"/>
    <n v="472.73"/>
    <n v="472.73"/>
    <n v="873.97"/>
    <n v="681.7"/>
    <n v="804.41"/>
    <n v="780.28"/>
    <n v="780.28"/>
    <n v="741.27"/>
    <n v="578.83333333333337"/>
    <n v="3473"/>
    <n v="4661.91"/>
    <n v="-1188.9099999999999"/>
    <n v="4845.123063"/>
  </r>
  <r>
    <x v="1192"/>
    <x v="1"/>
    <x v="0"/>
    <x v="1"/>
    <x v="0"/>
    <x v="10"/>
    <x v="2"/>
    <n v="1"/>
    <n v="2"/>
    <n v="420"/>
    <n v="327.60000000000002"/>
    <n v="516.6"/>
    <n v="508.2"/>
    <n v="415.8"/>
    <n v="348.6"/>
    <n v="627.80999999999995"/>
    <n v="508.53"/>
    <n v="569.54999999999995"/>
    <n v="535.38"/>
    <n v="476.49"/>
    <n v="500.31"/>
    <n v="422.8"/>
    <n v="2536.8000000000002"/>
    <n v="3218.07"/>
    <n v="-681.27"/>
    <n v="3344.5401510000002"/>
  </r>
  <r>
    <x v="1193"/>
    <x v="1"/>
    <x v="4"/>
    <x v="1"/>
    <x v="0"/>
    <x v="4"/>
    <x v="1"/>
    <n v="1"/>
    <n v="3"/>
    <n v="3959.35"/>
    <n v="3800.98"/>
    <n v="3840.57"/>
    <n v="3325.85"/>
    <n v="3761.38"/>
    <n v="3009.11"/>
    <n v="3676.9"/>
    <n v="3272.44"/>
    <n v="3566.96"/>
    <n v="3923.66"/>
    <n v="4472.97"/>
    <n v="4204.59"/>
    <n v="3616.2066666666669"/>
    <n v="21697.24"/>
    <n v="23117.52"/>
    <n v="-1420.2799999999988"/>
    <n v="24026.038536"/>
  </r>
  <r>
    <x v="1194"/>
    <x v="2"/>
    <x v="3"/>
    <x v="1"/>
    <x v="0"/>
    <x v="1"/>
    <x v="1"/>
    <n v="1"/>
    <n v="3"/>
    <n v="1283.8200000000002"/>
    <n v="1360.85"/>
    <n v="1296.6600000000001"/>
    <n v="1206.79"/>
    <n v="1553.42"/>
    <n v="1027.06"/>
    <n v="1800.19"/>
    <n v="1944.21"/>
    <n v="2216.4"/>
    <n v="2305.06"/>
    <n v="2328.11"/>
    <n v="2048.7399999999998"/>
    <n v="1288.1000000000001"/>
    <n v="7728.6"/>
    <n v="12642.710000000001"/>
    <n v="-4914.1100000000006"/>
    <n v="13139.568503"/>
  </r>
  <r>
    <x v="1195"/>
    <x v="0"/>
    <x v="0"/>
    <x v="0"/>
    <x v="0"/>
    <x v="0"/>
    <x v="1"/>
    <n v="1"/>
    <n v="3"/>
    <n v="4225.25"/>
    <n v="4225.25"/>
    <n v="4436.51"/>
    <n v="3802.73"/>
    <n v="3887.23"/>
    <n v="3422.45"/>
    <n v="3062.56"/>
    <n v="2419.42"/>
    <n v="2298.4499999999998"/>
    <n v="2758.14"/>
    <n v="2427.16"/>
    <n v="2912.59"/>
    <n v="3999.9033333333336"/>
    <n v="23999.420000000002"/>
    <n v="15878.32"/>
    <n v="8121.1000000000022"/>
    <n v="16502.337975999999"/>
  </r>
  <r>
    <x v="1196"/>
    <x v="2"/>
    <x v="0"/>
    <x v="1"/>
    <x v="1"/>
    <x v="0"/>
    <x v="2"/>
    <n v="3"/>
    <n v="4"/>
    <n v="1070"/>
    <n v="952.3"/>
    <n v="1005.8"/>
    <n v="1273.3"/>
    <n v="1273.3"/>
    <n v="1005.8"/>
    <n v="989.7"/>
    <n v="890.73"/>
    <n v="783.84"/>
    <n v="705.46"/>
    <n v="670.19"/>
    <n v="797.53"/>
    <n v="1096.75"/>
    <n v="6580.5"/>
    <n v="4837.45"/>
    <n v="1743.0500000000002"/>
    <n v="5027.5617849999999"/>
  </r>
  <r>
    <x v="1197"/>
    <x v="2"/>
    <x v="3"/>
    <x v="0"/>
    <x v="1"/>
    <x v="6"/>
    <x v="1"/>
    <n v="1"/>
    <n v="3"/>
    <n v="3313.16"/>
    <n v="3975.79"/>
    <n v="3511.95"/>
    <n v="2849.32"/>
    <n v="3180.63"/>
    <n v="2716.79"/>
    <n v="1974.13"/>
    <n v="1974.13"/>
    <n v="1678.01"/>
    <n v="1996.83"/>
    <n v="2096.67"/>
    <n v="2516"/>
    <n v="3257.94"/>
    <n v="19547.64"/>
    <n v="12235.77"/>
    <n v="7311.869999999999"/>
    <n v="12716.635761000001"/>
  </r>
  <r>
    <x v="1198"/>
    <x v="2"/>
    <x v="3"/>
    <x v="1"/>
    <x v="0"/>
    <x v="9"/>
    <x v="2"/>
    <n v="1"/>
    <n v="2"/>
    <n v="1207.5125"/>
    <n v="1497.32"/>
    <n v="1449.02"/>
    <n v="1038.46"/>
    <n v="1183.3599999999999"/>
    <n v="1436.94"/>
    <n v="291.93"/>
    <n v="253.98"/>
    <n v="243.82"/>
    <n v="285.27"/>
    <n v="328.06"/>
    <n v="341.18"/>
    <n v="1302.1020833333332"/>
    <n v="7812.6124999999993"/>
    <n v="1744.24"/>
    <n v="6068.3724999999995"/>
    <n v="1812.788632"/>
  </r>
  <r>
    <x v="1199"/>
    <x v="0"/>
    <x v="2"/>
    <x v="0"/>
    <x v="0"/>
    <x v="9"/>
    <x v="1"/>
    <n v="3"/>
    <n v="5"/>
    <n v="3923.05"/>
    <n v="3923.05"/>
    <n v="3923.05"/>
    <n v="3923.05"/>
    <n v="3923.05"/>
    <n v="3962.28"/>
    <n v="2730.7"/>
    <n v="2430.3200000000002"/>
    <n v="2673.35"/>
    <n v="3047.62"/>
    <n v="3108.57"/>
    <n v="3264"/>
    <n v="3929.5883333333331"/>
    <n v="23577.53"/>
    <n v="17254.560000000001"/>
    <n v="6322.9699999999975"/>
    <n v="17932.664208000002"/>
  </r>
  <r>
    <x v="1200"/>
    <x v="3"/>
    <x v="0"/>
    <x v="1"/>
    <x v="1"/>
    <x v="3"/>
    <x v="1"/>
    <n v="1"/>
    <n v="3"/>
    <n v="2964"/>
    <n v="3290.04"/>
    <n v="3230.76"/>
    <n v="2519.4"/>
    <n v="3349.32"/>
    <n v="3171.48"/>
    <n v="1889.97"/>
    <n v="1549.78"/>
    <n v="1673.76"/>
    <n v="1673.76"/>
    <n v="1740.71"/>
    <n v="1566.64"/>
    <n v="3087.5"/>
    <n v="18525"/>
    <n v="10094.619999999999"/>
    <n v="8430.380000000001"/>
    <n v="10491.338565999999"/>
  </r>
  <r>
    <x v="1201"/>
    <x v="2"/>
    <x v="3"/>
    <x v="1"/>
    <x v="0"/>
    <x v="6"/>
    <x v="1"/>
    <n v="1"/>
    <n v="3"/>
    <n v="1589.02"/>
    <n v="1430.12"/>
    <n v="1890.93"/>
    <n v="1398.34"/>
    <n v="1557.24"/>
    <n v="1986.28"/>
    <n v="1898.79"/>
    <n v="1765.87"/>
    <n v="1536.31"/>
    <n v="1351.95"/>
    <n v="1365.47"/>
    <n v="1379.12"/>
    <n v="1641.9883333333335"/>
    <n v="9851.93"/>
    <n v="9297.5099999999984"/>
    <n v="554.42000000000189"/>
    <n v="9662.9021429999975"/>
  </r>
  <r>
    <x v="1202"/>
    <x v="0"/>
    <x v="1"/>
    <x v="0"/>
    <x v="1"/>
    <x v="3"/>
    <x v="2"/>
    <n v="1"/>
    <n v="2"/>
    <n v="1509.6000000000001"/>
    <n v="1524.7"/>
    <n v="1509.6"/>
    <n v="1509.6"/>
    <n v="1509.6"/>
    <n v="1524.7"/>
    <n v="2884.16"/>
    <n v="2480.38"/>
    <n v="2579.6"/>
    <n v="2811.76"/>
    <n v="2446.23"/>
    <n v="2079.3000000000002"/>
    <n v="1514.6333333333334"/>
    <n v="9087.8000000000011"/>
    <n v="15281.43"/>
    <n v="-6193.6299999999992"/>
    <n v="15881.990199"/>
  </r>
  <r>
    <x v="1203"/>
    <x v="0"/>
    <x v="0"/>
    <x v="0"/>
    <x v="1"/>
    <x v="10"/>
    <x v="1"/>
    <n v="1"/>
    <n v="3"/>
    <n v="2248.6000000000004"/>
    <n v="2248.6"/>
    <n v="2271.09"/>
    <n v="2271.09"/>
    <n v="2248.6"/>
    <n v="2248.6"/>
    <n v="1968.62"/>
    <n v="1752.07"/>
    <n v="1664.47"/>
    <n v="1597.89"/>
    <n v="1901.49"/>
    <n v="2205.73"/>
    <n v="2256.0966666666668"/>
    <n v="13536.580000000002"/>
    <n v="11090.27"/>
    <n v="2446.3100000000013"/>
    <n v="11526.117611"/>
  </r>
  <r>
    <x v="1204"/>
    <x v="0"/>
    <x v="2"/>
    <x v="0"/>
    <x v="0"/>
    <x v="5"/>
    <x v="1"/>
    <n v="2"/>
    <n v="4"/>
    <n v="5924.95"/>
    <n v="4799.21"/>
    <n v="4502.96"/>
    <n v="5332.46"/>
    <n v="5806.45"/>
    <n v="4858.46"/>
    <n v="5244.2"/>
    <n v="5349.08"/>
    <n v="5456.06"/>
    <n v="6438.15"/>
    <n v="5923.1"/>
    <n v="5271.56"/>
    <n v="5204.081666666666"/>
    <n v="31224.489999999998"/>
    <n v="33682.149999999994"/>
    <n v="-2457.6599999999962"/>
    <n v="35005.858494999993"/>
  </r>
  <r>
    <x v="1205"/>
    <x v="0"/>
    <x v="1"/>
    <x v="0"/>
    <x v="0"/>
    <x v="10"/>
    <x v="1"/>
    <n v="1"/>
    <n v="3"/>
    <n v="2863.15"/>
    <n v="2891.78"/>
    <n v="2863.15"/>
    <n v="2863.15"/>
    <n v="2863.15"/>
    <n v="2863.15"/>
    <n v="4525.1000000000004"/>
    <n v="3891.59"/>
    <n v="3774.84"/>
    <n v="4341.07"/>
    <n v="5165.87"/>
    <n v="5889.09"/>
    <n v="2867.9216666666666"/>
    <n v="17207.53"/>
    <n v="27587.559999999998"/>
    <n v="-10380.029999999999"/>
    <n v="28671.751107999997"/>
  </r>
  <r>
    <x v="1206"/>
    <x v="0"/>
    <x v="2"/>
    <x v="0"/>
    <x v="0"/>
    <x v="8"/>
    <x v="1"/>
    <n v="3"/>
    <n v="5"/>
    <n v="5924.95"/>
    <n v="6161.95"/>
    <n v="5687.95"/>
    <n v="4739.96"/>
    <n v="6517.45"/>
    <n v="4680.71"/>
    <n v="4473.58"/>
    <n v="3981.49"/>
    <n v="3503.71"/>
    <n v="3293.49"/>
    <n v="3062.95"/>
    <n v="2695.4"/>
    <n v="5618.8283333333338"/>
    <n v="33712.97"/>
    <n v="21010.62"/>
    <n v="12702.350000000002"/>
    <n v="21836.337366"/>
  </r>
  <r>
    <x v="1207"/>
    <x v="1"/>
    <x v="4"/>
    <x v="1"/>
    <x v="0"/>
    <x v="5"/>
    <x v="2"/>
    <n v="1"/>
    <n v="2"/>
    <n v="355"/>
    <n v="390.5"/>
    <n v="436.65"/>
    <n v="418.9"/>
    <n v="418.9"/>
    <n v="344.35"/>
    <n v="298.64"/>
    <n v="328.5"/>
    <n v="318.64999999999998"/>
    <n v="312.27999999999997"/>
    <n v="368.49"/>
    <n v="372.17"/>
    <n v="394.05"/>
    <n v="2364.3000000000002"/>
    <n v="1998.73"/>
    <n v="365.57000000000016"/>
    <n v="2077.2800889999999"/>
  </r>
  <r>
    <x v="1208"/>
    <x v="1"/>
    <x v="4"/>
    <x v="1"/>
    <x v="0"/>
    <x v="4"/>
    <x v="1"/>
    <n v="3"/>
    <n v="5"/>
    <n v="1235.25"/>
    <n v="1507.01"/>
    <n v="1445.24"/>
    <n v="1000.55"/>
    <n v="1259.96"/>
    <n v="1420.54"/>
    <n v="1121.1600000000001"/>
    <n v="1020.26"/>
    <n v="1050.8699999999999"/>
    <n v="914.26"/>
    <n v="804.55"/>
    <n v="683.87"/>
    <n v="1311.425"/>
    <n v="7868.55"/>
    <n v="5594.97"/>
    <n v="2273.58"/>
    <n v="5814.8523210000003"/>
  </r>
  <r>
    <x v="1209"/>
    <x v="2"/>
    <x v="3"/>
    <x v="0"/>
    <x v="1"/>
    <x v="5"/>
    <x v="1"/>
    <n v="1"/>
    <n v="3"/>
    <n v="2206.52"/>
    <n v="1985.87"/>
    <n v="2669.89"/>
    <n v="2758.15"/>
    <n v="1699.02"/>
    <n v="1919.67"/>
    <n v="2803.23"/>
    <n v="2999.46"/>
    <n v="3209.42"/>
    <n v="3273.61"/>
    <n v="3568.23"/>
    <n v="3603.91"/>
    <n v="2206.52"/>
    <n v="13239.119999999999"/>
    <n v="19457.86"/>
    <n v="-6218.7400000000016"/>
    <n v="20222.553898000002"/>
  </r>
  <r>
    <x v="1210"/>
    <x v="2"/>
    <x v="3"/>
    <x v="0"/>
    <x v="1"/>
    <x v="3"/>
    <x v="2"/>
    <n v="1"/>
    <n v="2"/>
    <n v="3239.61"/>
    <n v="2753.67"/>
    <n v="3012.84"/>
    <n v="3142.42"/>
    <n v="3401.59"/>
    <n v="3628.36"/>
    <n v="966.68"/>
    <n v="850.68"/>
    <n v="774.12"/>
    <n v="673.48"/>
    <n v="686.95"/>
    <n v="590.78"/>
    <n v="3196.4150000000004"/>
    <n v="19178.490000000002"/>
    <n v="4542.6899999999996"/>
    <n v="14635.800000000003"/>
    <n v="4721.2177169999995"/>
  </r>
  <r>
    <x v="1211"/>
    <x v="0"/>
    <x v="1"/>
    <x v="0"/>
    <x v="0"/>
    <x v="6"/>
    <x v="1"/>
    <n v="1"/>
    <n v="3"/>
    <n v="5924.95"/>
    <n v="6754.44"/>
    <n v="5747.2"/>
    <n v="6221.2"/>
    <n v="5036.21"/>
    <n v="4799.21"/>
    <n v="3896.73"/>
    <n v="2922.55"/>
    <n v="3068.68"/>
    <n v="3651.73"/>
    <n v="3797.8"/>
    <n v="4519.38"/>
    <n v="5747.2016666666668"/>
    <n v="34483.21"/>
    <n v="21856.870000000003"/>
    <n v="12626.339999999997"/>
    <n v="22715.844991000002"/>
  </r>
  <r>
    <x v="1212"/>
    <x v="2"/>
    <x v="3"/>
    <x v="0"/>
    <x v="1"/>
    <x v="6"/>
    <x v="1"/>
    <n v="1"/>
    <n v="3"/>
    <n v="909.09999999999991"/>
    <n v="1136.3800000000001"/>
    <n v="763.64"/>
    <n v="836.37"/>
    <n v="927.28"/>
    <n v="836.37"/>
    <n v="985.97"/>
    <n v="739.48"/>
    <n v="635.95000000000005"/>
    <n v="699.55"/>
    <n v="783.5"/>
    <n v="728.66"/>
    <n v="901.5233333333332"/>
    <n v="5409.1399999999994"/>
    <n v="4573.1099999999997"/>
    <n v="836.02999999999975"/>
    <n v="4752.8332229999996"/>
  </r>
  <r>
    <x v="1213"/>
    <x v="2"/>
    <x v="3"/>
    <x v="0"/>
    <x v="0"/>
    <x v="2"/>
    <x v="2"/>
    <n v="1"/>
    <n v="2"/>
    <n v="2028.85"/>
    <n v="2536.06"/>
    <n v="2394.04"/>
    <n v="2495.4899999999998"/>
    <n v="2231.7399999999998"/>
    <n v="1947.7"/>
    <n v="1008.44"/>
    <n v="927.76"/>
    <n v="872.09"/>
    <n v="811.04"/>
    <n v="802.93"/>
    <n v="859.14"/>
    <n v="2272.313333333333"/>
    <n v="13633.88"/>
    <n v="5281.4000000000005"/>
    <n v="8352.48"/>
    <n v="5488.9590200000002"/>
  </r>
  <r>
    <x v="1214"/>
    <x v="0"/>
    <x v="2"/>
    <x v="0"/>
    <x v="0"/>
    <x v="8"/>
    <x v="1"/>
    <n v="1"/>
    <n v="3"/>
    <n v="5618.0249999999996"/>
    <n v="6236.01"/>
    <n v="5955.11"/>
    <n v="6179.83"/>
    <n v="5337.12"/>
    <n v="6348.37"/>
    <n v="2132.2800000000002"/>
    <n v="2132.2800000000002"/>
    <n v="2494.77"/>
    <n v="2370.0300000000002"/>
    <n v="2156.73"/>
    <n v="2329.27"/>
    <n v="5945.7441666666664"/>
    <n v="35674.464999999997"/>
    <n v="13615.36"/>
    <n v="22059.104999999996"/>
    <n v="14150.443648"/>
  </r>
  <r>
    <x v="1215"/>
    <x v="2"/>
    <x v="3"/>
    <x v="0"/>
    <x v="0"/>
    <x v="9"/>
    <x v="1"/>
    <n v="1"/>
    <n v="3"/>
    <n v="1900.8500000000001"/>
    <n v="1824.82"/>
    <n v="1615.72"/>
    <n v="1691.76"/>
    <n v="1596.71"/>
    <n v="1767.79"/>
    <n v="621.83000000000004"/>
    <n v="485.03"/>
    <n v="548.08000000000004"/>
    <n v="493.27"/>
    <n v="434.08"/>
    <n v="434.08"/>
    <n v="1732.9416666666668"/>
    <n v="10397.650000000001"/>
    <n v="3016.37"/>
    <n v="7381.2800000000016"/>
    <n v="3134.9133409999999"/>
  </r>
  <r>
    <x v="1216"/>
    <x v="0"/>
    <x v="1"/>
    <x v="0"/>
    <x v="0"/>
    <x v="2"/>
    <x v="1"/>
    <n v="1"/>
    <n v="3"/>
    <n v="3015.9500000000003"/>
    <n v="3015.95"/>
    <n v="3015.95"/>
    <n v="3015.95"/>
    <n v="3015.95"/>
    <n v="3015.95"/>
    <n v="1909.6"/>
    <n v="1775.93"/>
    <n v="1758.17"/>
    <n v="1898.82"/>
    <n v="1917.81"/>
    <n v="1687.67"/>
    <n v="3015.9500000000003"/>
    <n v="18095.7"/>
    <n v="10948"/>
    <n v="7147.7000000000007"/>
    <n v="11378.2564"/>
  </r>
  <r>
    <x v="1217"/>
    <x v="2"/>
    <x v="3"/>
    <x v="0"/>
    <x v="1"/>
    <x v="3"/>
    <x v="2"/>
    <n v="1"/>
    <n v="2"/>
    <n v="1204.96"/>
    <n v="1433.9"/>
    <n v="1470.05"/>
    <n v="1397.75"/>
    <n v="1470.05"/>
    <n v="1204.96"/>
    <n v="639.79999999999995"/>
    <n v="543.83000000000004"/>
    <n v="522.08000000000004"/>
    <n v="553.4"/>
    <n v="597.66999999999996"/>
    <n v="525.95000000000005"/>
    <n v="1363.6116666666667"/>
    <n v="8181.67"/>
    <n v="3382.7300000000005"/>
    <n v="4798.9399999999996"/>
    <n v="3515.6712890000003"/>
  </r>
  <r>
    <x v="1218"/>
    <x v="2"/>
    <x v="2"/>
    <x v="0"/>
    <x v="0"/>
    <x v="3"/>
    <x v="0"/>
    <n v="1"/>
    <n v="4"/>
    <n v="3663.25"/>
    <n v="4395.8999999999996"/>
    <n v="3113.76"/>
    <n v="4066.21"/>
    <n v="3040.5"/>
    <n v="4432.53"/>
    <n v="4503.42"/>
    <n v="3557.7"/>
    <n v="3273.08"/>
    <n v="3174.89"/>
    <n v="3555.88"/>
    <n v="3698.12"/>
    <n v="3785.3583333333331"/>
    <n v="22712.149999999998"/>
    <n v="21763.09"/>
    <n v="949.05999999999767"/>
    <n v="22618.379437"/>
  </r>
  <r>
    <x v="1219"/>
    <x v="0"/>
    <x v="1"/>
    <x v="0"/>
    <x v="0"/>
    <x v="1"/>
    <x v="1"/>
    <n v="1"/>
    <n v="3"/>
    <n v="2441.71"/>
    <n v="2466.13"/>
    <n v="2441.71"/>
    <n v="2441.71"/>
    <n v="2441.71"/>
    <n v="2441.71"/>
    <n v="1806.5"/>
    <n v="1643.92"/>
    <n v="1693.24"/>
    <n v="1845.63"/>
    <n v="2030.19"/>
    <n v="1908.38"/>
    <n v="2445.7800000000002"/>
    <n v="14674.68"/>
    <n v="10927.86"/>
    <n v="3746.8199999999997"/>
    <n v="11357.324898000001"/>
  </r>
  <r>
    <x v="1220"/>
    <x v="0"/>
    <x v="1"/>
    <x v="1"/>
    <x v="0"/>
    <x v="6"/>
    <x v="1"/>
    <n v="1"/>
    <n v="3"/>
    <n v="3622.41"/>
    <n v="3658.63"/>
    <n v="3622.41"/>
    <n v="3622.41"/>
    <n v="3622.41"/>
    <n v="3658.63"/>
    <n v="2373.37"/>
    <n v="2302.17"/>
    <n v="2141.02"/>
    <n v="1926.92"/>
    <n v="1676.42"/>
    <n v="1777.01"/>
    <n v="3634.4833333333336"/>
    <n v="21806.9"/>
    <n v="12196.91"/>
    <n v="9609.9900000000016"/>
    <n v="12676.248562999999"/>
  </r>
  <r>
    <x v="1221"/>
    <x v="0"/>
    <x v="2"/>
    <x v="1"/>
    <x v="1"/>
    <x v="7"/>
    <x v="1"/>
    <n v="1"/>
    <n v="3"/>
    <n v="5824.7000000000007"/>
    <n v="6814.9"/>
    <n v="6989.64"/>
    <n v="4543.2700000000004"/>
    <n v="6465.42"/>
    <n v="5649.96"/>
    <n v="2199"/>
    <n v="1737.21"/>
    <n v="2015.16"/>
    <n v="2115.92"/>
    <n v="1883.17"/>
    <n v="1977.33"/>
    <n v="6047.9816666666666"/>
    <n v="36287.89"/>
    <n v="11927.789999999999"/>
    <n v="24360.1"/>
    <n v="12396.552146999999"/>
  </r>
  <r>
    <x v="1222"/>
    <x v="0"/>
    <x v="1"/>
    <x v="1"/>
    <x v="1"/>
    <x v="6"/>
    <x v="2"/>
    <n v="1"/>
    <n v="2"/>
    <n v="750"/>
    <n v="750"/>
    <n v="757.5"/>
    <n v="757.5"/>
    <n v="750"/>
    <n v="750"/>
    <n v="2511.77"/>
    <n v="2185.2399999999998"/>
    <n v="2272.65"/>
    <n v="2659"/>
    <n v="2313.33"/>
    <n v="2197.66"/>
    <n v="752.5"/>
    <n v="4515"/>
    <n v="14139.65"/>
    <n v="-9624.65"/>
    <n v="14695.338244999999"/>
  </r>
  <r>
    <x v="1223"/>
    <x v="0"/>
    <x v="1"/>
    <x v="0"/>
    <x v="1"/>
    <x v="9"/>
    <x v="1"/>
    <n v="1"/>
    <n v="3"/>
    <n v="3881.6000000000004"/>
    <n v="3881.6"/>
    <n v="3920.42"/>
    <n v="3920.42"/>
    <n v="3881.6"/>
    <n v="3881.6"/>
    <n v="1977.69"/>
    <n v="2056.8000000000002"/>
    <n v="2139.0700000000002"/>
    <n v="2566.88"/>
    <n v="2464.1999999999998"/>
    <n v="2316.35"/>
    <n v="3894.5399999999995"/>
    <n v="23367.239999999998"/>
    <n v="13520.99"/>
    <n v="9846.2499999999982"/>
    <n v="14052.364906999999"/>
  </r>
  <r>
    <x v="1224"/>
    <x v="0"/>
    <x v="2"/>
    <x v="0"/>
    <x v="0"/>
    <x v="3"/>
    <x v="1"/>
    <n v="2"/>
    <n v="4"/>
    <n v="4775.2999999999993"/>
    <n v="4727.55"/>
    <n v="5205.08"/>
    <n v="4823.05"/>
    <n v="5396.09"/>
    <n v="3629.23"/>
    <n v="3271.54"/>
    <n v="3304.26"/>
    <n v="2973.83"/>
    <n v="3330.69"/>
    <n v="2897.7"/>
    <n v="2752.82"/>
    <n v="4759.3833333333332"/>
    <n v="28556.3"/>
    <n v="18530.84"/>
    <n v="10025.459999999999"/>
    <n v="19259.102011999999"/>
  </r>
  <r>
    <x v="1225"/>
    <x v="0"/>
    <x v="0"/>
    <x v="1"/>
    <x v="0"/>
    <x v="9"/>
    <x v="1"/>
    <n v="2"/>
    <n v="4"/>
    <n v="2797.9500000000003"/>
    <n v="2797.95"/>
    <n v="2797.95"/>
    <n v="2797.95"/>
    <n v="2825.93"/>
    <n v="2825.93"/>
    <n v="2313.5500000000002"/>
    <n v="2406.09"/>
    <n v="2093.3000000000002"/>
    <n v="2302.63"/>
    <n v="2210.52"/>
    <n v="2453.6799999999998"/>
    <n v="2807.2766666666666"/>
    <n v="16843.66"/>
    <n v="13779.77"/>
    <n v="3063.8899999999994"/>
    <n v="14321.314961"/>
  </r>
  <r>
    <x v="1226"/>
    <x v="2"/>
    <x v="3"/>
    <x v="1"/>
    <x v="0"/>
    <x v="0"/>
    <x v="2"/>
    <n v="1"/>
    <n v="2"/>
    <n v="751.75"/>
    <n v="887.07"/>
    <n v="939.69"/>
    <n v="638.99"/>
    <n v="766.79"/>
    <n v="684.09"/>
    <n v="531.39"/>
    <n v="531.39"/>
    <n v="552.65"/>
    <n v="469.75"/>
    <n v="559"/>
    <n v="547.82000000000005"/>
    <n v="778.06333333333339"/>
    <n v="4668.38"/>
    <n v="3192"/>
    <n v="1476.38"/>
    <n v="3317.4456"/>
  </r>
  <r>
    <x v="1227"/>
    <x v="2"/>
    <x v="3"/>
    <x v="1"/>
    <x v="1"/>
    <x v="3"/>
    <x v="2"/>
    <n v="1"/>
    <n v="2"/>
    <n v="1051.06"/>
    <n v="798.81"/>
    <n v="924.93"/>
    <n v="830.34"/>
    <n v="1093.0999999999999"/>
    <n v="1240.25"/>
    <n v="1930.54"/>
    <n v="1756.79"/>
    <n v="1827.06"/>
    <n v="1936.68"/>
    <n v="2265.92"/>
    <n v="2469.85"/>
    <n v="989.74833333333333"/>
    <n v="5938.49"/>
    <n v="12186.84"/>
    <n v="-6248.35"/>
    <n v="12665.782811999999"/>
  </r>
  <r>
    <x v="1228"/>
    <x v="0"/>
    <x v="2"/>
    <x v="0"/>
    <x v="1"/>
    <x v="10"/>
    <x v="1"/>
    <n v="1"/>
    <n v="3"/>
    <n v="5924.95"/>
    <n v="5510.2"/>
    <n v="5154.71"/>
    <n v="7406.19"/>
    <n v="5095.46"/>
    <n v="4680.71"/>
    <n v="2917.77"/>
    <n v="2946.95"/>
    <n v="2740.66"/>
    <n v="2356.9699999999998"/>
    <n v="2710.52"/>
    <n v="2439.4699999999998"/>
    <n v="5628.7033333333338"/>
    <n v="33772.22"/>
    <n v="16112.339999999998"/>
    <n v="17659.880000000005"/>
    <n v="16745.554961999998"/>
  </r>
  <r>
    <x v="1229"/>
    <x v="0"/>
    <x v="0"/>
    <x v="1"/>
    <x v="0"/>
    <x v="7"/>
    <x v="2"/>
    <n v="1"/>
    <n v="2"/>
    <n v="2822.8250000000003"/>
    <n v="2822.83"/>
    <n v="2822.83"/>
    <n v="2822.83"/>
    <n v="2851.05"/>
    <n v="2822.83"/>
    <n v="974.29"/>
    <n v="1052.23"/>
    <n v="989.1"/>
    <n v="1157.25"/>
    <n v="1353.98"/>
    <n v="1435.22"/>
    <n v="2827.5324999999998"/>
    <n v="16965.195"/>
    <n v="6962.0700000000006"/>
    <n v="10003.125"/>
    <n v="7235.6793510000007"/>
  </r>
  <r>
    <x v="1230"/>
    <x v="2"/>
    <x v="3"/>
    <x v="1"/>
    <x v="1"/>
    <x v="4"/>
    <x v="2"/>
    <n v="1"/>
    <n v="2"/>
    <n v="922.65"/>
    <n v="701.21"/>
    <n v="959.56"/>
    <n v="959.56"/>
    <n v="701.21"/>
    <n v="876.52"/>
    <n v="776.73"/>
    <n v="838.87"/>
    <n v="763.37"/>
    <n v="839.71"/>
    <n v="915.28"/>
    <n v="1006.81"/>
    <n v="853.45166666666682"/>
    <n v="5120.7100000000009"/>
    <n v="5140.7700000000004"/>
    <n v="-20.059999999999491"/>
    <n v="5342.8022610000007"/>
  </r>
  <r>
    <x v="1231"/>
    <x v="3"/>
    <x v="2"/>
    <x v="0"/>
    <x v="0"/>
    <x v="10"/>
    <x v="1"/>
    <n v="1"/>
    <n v="3"/>
    <n v="3626.75"/>
    <n v="3227.81"/>
    <n v="3554.22"/>
    <n v="3953.16"/>
    <n v="4279.57"/>
    <n v="2720.06"/>
    <n v="5875"/>
    <n v="6110"/>
    <n v="5743.4"/>
    <n v="6375.17"/>
    <n v="5610.15"/>
    <n v="4936.93"/>
    <n v="3560.2616666666668"/>
    <n v="21361.57"/>
    <n v="34650.65"/>
    <n v="-13289.080000000002"/>
    <n v="36012.420545000001"/>
  </r>
  <r>
    <x v="1232"/>
    <x v="0"/>
    <x v="1"/>
    <x v="0"/>
    <x v="1"/>
    <x v="10"/>
    <x v="2"/>
    <n v="1"/>
    <n v="2"/>
    <n v="2467.7000000000003"/>
    <n v="2467.6999999999998"/>
    <n v="2467.6999999999998"/>
    <n v="2467.6999999999998"/>
    <n v="2467.6999999999998"/>
    <n v="2467.6999999999998"/>
    <n v="2685.23"/>
    <n v="2631.53"/>
    <n v="3078.89"/>
    <n v="2771"/>
    <n v="3075.81"/>
    <n v="3506.42"/>
    <n v="2467.7000000000003"/>
    <n v="14806.2"/>
    <n v="17748.879999999997"/>
    <n v="-2942.6799999999967"/>
    <n v="18446.410983999998"/>
  </r>
  <r>
    <x v="1233"/>
    <x v="2"/>
    <x v="3"/>
    <x v="0"/>
    <x v="0"/>
    <x v="6"/>
    <x v="0"/>
    <n v="1"/>
    <n v="4"/>
    <n v="3223.55"/>
    <n v="2707.78"/>
    <n v="3578.14"/>
    <n v="3416.96"/>
    <n v="3062.37"/>
    <n v="3803.79"/>
    <n v="3664.78"/>
    <n v="3554.84"/>
    <n v="3270.45"/>
    <n v="3303.15"/>
    <n v="2873.74"/>
    <n v="3391.01"/>
    <n v="3298.7649999999999"/>
    <n v="19792.59"/>
    <n v="20057.97"/>
    <n v="-265.38000000000102"/>
    <n v="20846.248221000002"/>
  </r>
  <r>
    <x v="1234"/>
    <x v="0"/>
    <x v="2"/>
    <x v="0"/>
    <x v="1"/>
    <x v="1"/>
    <x v="1"/>
    <n v="1"/>
    <n v="3"/>
    <n v="2717.8692307692299"/>
    <n v="2717.87"/>
    <n v="2745.05"/>
    <n v="2745.05"/>
    <n v="2745.05"/>
    <n v="2717.87"/>
    <n v="2392.64"/>
    <n v="2512.27"/>
    <n v="2160.5500000000002"/>
    <n v="2182.16"/>
    <n v="1942.12"/>
    <n v="1903.28"/>
    <n v="2731.4598717948716"/>
    <n v="16388.759230769228"/>
    <n v="13093.019999999999"/>
    <n v="3295.7392307692298"/>
    <n v="13607.575685999998"/>
  </r>
  <r>
    <x v="1235"/>
    <x v="0"/>
    <x v="1"/>
    <x v="0"/>
    <x v="0"/>
    <x v="6"/>
    <x v="1"/>
    <n v="3"/>
    <n v="5"/>
    <n v="3558.95"/>
    <n v="3558.95"/>
    <n v="3594.54"/>
    <n v="3558.95"/>
    <n v="3594.54"/>
    <n v="3558.95"/>
    <n v="3831.7"/>
    <n v="3448.53"/>
    <n v="3655.44"/>
    <n v="3728.55"/>
    <n v="4213.26"/>
    <n v="4845.25"/>
    <n v="3570.8133333333335"/>
    <n v="21424.880000000001"/>
    <n v="23722.730000000003"/>
    <n v="-2297.8500000000022"/>
    <n v="24655.033289000003"/>
  </r>
  <r>
    <x v="1236"/>
    <x v="2"/>
    <x v="3"/>
    <x v="0"/>
    <x v="0"/>
    <x v="1"/>
    <x v="1"/>
    <n v="1"/>
    <n v="3"/>
    <n v="1419.77"/>
    <n v="1277.79"/>
    <n v="1150.01"/>
    <n v="1320.39"/>
    <n v="1646.93"/>
    <n v="1235.2"/>
    <n v="1968.9"/>
    <n v="2008.28"/>
    <n v="1807.45"/>
    <n v="1897.82"/>
    <n v="1954.75"/>
    <n v="2169.77"/>
    <n v="1341.6816666666666"/>
    <n v="8050.09"/>
    <n v="11806.970000000001"/>
    <n v="-3756.880000000001"/>
    <n v="12270.983921000001"/>
  </r>
  <r>
    <x v="1237"/>
    <x v="2"/>
    <x v="3"/>
    <x v="0"/>
    <x v="0"/>
    <x v="1"/>
    <x v="1"/>
    <n v="1"/>
    <n v="3"/>
    <n v="2790.66"/>
    <n v="3097.63"/>
    <n v="3209.26"/>
    <n v="2427.87"/>
    <n v="3376.7"/>
    <n v="2427.87"/>
    <n v="1590.69"/>
    <n v="1288.46"/>
    <n v="1340"/>
    <n v="1594.6"/>
    <n v="1626.49"/>
    <n v="1707.81"/>
    <n v="2888.3316666666665"/>
    <n v="17329.989999999998"/>
    <n v="9148.0499999999993"/>
    <n v="8181.9399999999987"/>
    <n v="9507.5683649999992"/>
  </r>
  <r>
    <x v="1238"/>
    <x v="2"/>
    <x v="3"/>
    <x v="0"/>
    <x v="0"/>
    <x v="10"/>
    <x v="1"/>
    <n v="1"/>
    <n v="3"/>
    <n v="1120.21"/>
    <n v="1053"/>
    <n v="1187.42"/>
    <n v="1355.45"/>
    <n v="1109.01"/>
    <n v="1187.42"/>
    <n v="1081.5999999999999"/>
    <n v="1168.1300000000001"/>
    <n v="1109.72"/>
    <n v="1242.8900000000001"/>
    <n v="1466.61"/>
    <n v="1305.28"/>
    <n v="1168.7516666666668"/>
    <n v="7012.51"/>
    <n v="7374.23"/>
    <n v="-361.71999999999935"/>
    <n v="7664.0372389999993"/>
  </r>
  <r>
    <x v="1239"/>
    <x v="0"/>
    <x v="2"/>
    <x v="0"/>
    <x v="1"/>
    <x v="10"/>
    <x v="2"/>
    <n v="1"/>
    <n v="2"/>
    <n v="4730.5599999999995"/>
    <n v="4446.7299999999996"/>
    <n v="5487.45"/>
    <n v="4494.03"/>
    <n v="3595.23"/>
    <n v="5250.92"/>
    <n v="1500.37"/>
    <n v="1230.3"/>
    <n v="1365.63"/>
    <n v="1174.44"/>
    <n v="1385.84"/>
    <n v="1635.29"/>
    <n v="4667.4866666666667"/>
    <n v="28004.92"/>
    <n v="8291.869999999999"/>
    <n v="19713.05"/>
    <n v="8617.7404909999987"/>
  </r>
  <r>
    <x v="1240"/>
    <x v="2"/>
    <x v="3"/>
    <x v="1"/>
    <x v="1"/>
    <x v="7"/>
    <x v="0"/>
    <n v="3"/>
    <n v="6"/>
    <n v="4101.5576923076896"/>
    <n v="4593.74"/>
    <n v="4757.8100000000004"/>
    <n v="4347.6499999999996"/>
    <n v="3896.48"/>
    <n v="3445.31"/>
    <n v="3226.02"/>
    <n v="3548.62"/>
    <n v="3797.02"/>
    <n v="4442.51"/>
    <n v="4264.8100000000004"/>
    <n v="4051.57"/>
    <n v="4190.4246153846152"/>
    <n v="25142.547692307693"/>
    <n v="23330.55"/>
    <n v="1811.9976923076938"/>
    <n v="24247.440615"/>
  </r>
  <r>
    <x v="1241"/>
    <x v="0"/>
    <x v="0"/>
    <x v="0"/>
    <x v="0"/>
    <x v="1"/>
    <x v="0"/>
    <n v="2"/>
    <n v="5"/>
    <n v="4370.4000000000005"/>
    <n v="5069.66"/>
    <n v="3452.62"/>
    <n v="4064.47"/>
    <n v="4588.92"/>
    <n v="3452.62"/>
    <n v="2428.04"/>
    <n v="2330.92"/>
    <n v="2470.7800000000002"/>
    <n v="2396.66"/>
    <n v="2516.4899999999998"/>
    <n v="2944.29"/>
    <n v="4166.4483333333328"/>
    <n v="24998.69"/>
    <n v="15087.18"/>
    <n v="9911.5099999999984"/>
    <n v="15680.106174"/>
  </r>
  <r>
    <x v="1242"/>
    <x v="0"/>
    <x v="2"/>
    <x v="0"/>
    <x v="1"/>
    <x v="6"/>
    <x v="1"/>
    <n v="3"/>
    <n v="5"/>
    <n v="4743.1499999999996"/>
    <n v="5454.62"/>
    <n v="4980.3100000000004"/>
    <n v="4505.99"/>
    <n v="5454.62"/>
    <n v="3984.25"/>
    <n v="3266.15"/>
    <n v="3462.12"/>
    <n v="3254.39"/>
    <n v="3905.27"/>
    <n v="3983.38"/>
    <n v="4182.55"/>
    <n v="4853.8233333333328"/>
    <n v="29122.94"/>
    <n v="22053.86"/>
    <n v="7069.0799999999981"/>
    <n v="22920.576698000001"/>
  </r>
  <r>
    <x v="1243"/>
    <x v="0"/>
    <x v="0"/>
    <x v="0"/>
    <x v="0"/>
    <x v="3"/>
    <x v="1"/>
    <n v="3"/>
    <n v="5"/>
    <n v="2682.6499999999996"/>
    <n v="2709.48"/>
    <n v="2682.65"/>
    <n v="2682.65"/>
    <n v="2709.48"/>
    <n v="2709.48"/>
    <n v="2402.89"/>
    <n v="2426.92"/>
    <n v="2621.0700000000002"/>
    <n v="2411.38"/>
    <n v="2893.66"/>
    <n v="2633.23"/>
    <n v="2696.0649999999996"/>
    <n v="16176.389999999998"/>
    <n v="15389.149999999998"/>
    <n v="787.23999999999978"/>
    <n v="15993.943594999997"/>
  </r>
  <r>
    <x v="1244"/>
    <x v="2"/>
    <x v="3"/>
    <x v="1"/>
    <x v="0"/>
    <x v="0"/>
    <x v="1"/>
    <n v="1"/>
    <n v="3"/>
    <n v="958.25"/>
    <n v="1034.9100000000001"/>
    <n v="929.5"/>
    <n v="948.67"/>
    <n v="996.58"/>
    <n v="900.76"/>
    <n v="1607.01"/>
    <n v="1639.15"/>
    <n v="1819.46"/>
    <n v="1564.74"/>
    <n v="1533.45"/>
    <n v="1579.45"/>
    <n v="961.44500000000005"/>
    <n v="5768.67"/>
    <n v="9743.26"/>
    <n v="-3974.59"/>
    <n v="10126.170118"/>
  </r>
  <r>
    <x v="1245"/>
    <x v="0"/>
    <x v="2"/>
    <x v="0"/>
    <x v="0"/>
    <x v="4"/>
    <x v="1"/>
    <n v="3"/>
    <n v="5"/>
    <n v="4450.8499999999995"/>
    <n v="4050.27"/>
    <n v="4940.4399999999996"/>
    <n v="4940.4399999999996"/>
    <n v="4673.3900000000003"/>
    <n v="3382.65"/>
    <n v="3011.99"/>
    <n v="2951.75"/>
    <n v="3069.82"/>
    <n v="3223.31"/>
    <n v="3094.38"/>
    <n v="3063.44"/>
    <n v="4406.3399999999992"/>
    <n v="26438.039999999997"/>
    <n v="18414.689999999999"/>
    <n v="8023.3499999999985"/>
    <n v="19138.387316999997"/>
  </r>
  <r>
    <x v="1246"/>
    <x v="0"/>
    <x v="2"/>
    <x v="0"/>
    <x v="1"/>
    <x v="8"/>
    <x v="0"/>
    <n v="1"/>
    <n v="4"/>
    <n v="5924.95"/>
    <n v="6102.7"/>
    <n v="6458.2"/>
    <n v="6635.94"/>
    <n v="6398.95"/>
    <n v="7109.94"/>
    <n v="3741.15"/>
    <n v="3965.62"/>
    <n v="4044.93"/>
    <n v="3761.78"/>
    <n v="3799.4"/>
    <n v="3305.48"/>
    <n v="6438.4466666666667"/>
    <n v="38630.68"/>
    <n v="22618.36"/>
    <n v="16012.32"/>
    <n v="23507.261548000002"/>
  </r>
  <r>
    <x v="1247"/>
    <x v="2"/>
    <x v="4"/>
    <x v="0"/>
    <x v="1"/>
    <x v="4"/>
    <x v="1"/>
    <n v="1"/>
    <n v="3"/>
    <n v="4367.6000000000004"/>
    <n v="4105.54"/>
    <n v="3581.43"/>
    <n v="4673.33"/>
    <n v="4498.63"/>
    <n v="5197.4399999999996"/>
    <n v="2630.78"/>
    <n v="2709.7"/>
    <n v="3224.54"/>
    <n v="3127.8"/>
    <n v="2689.91"/>
    <n v="2985.8"/>
    <n v="4403.9949999999999"/>
    <n v="26423.97"/>
    <n v="17368.53"/>
    <n v="9055.4400000000023"/>
    <n v="18051.113228999999"/>
  </r>
  <r>
    <x v="1248"/>
    <x v="3"/>
    <x v="1"/>
    <x v="0"/>
    <x v="1"/>
    <x v="4"/>
    <x v="2"/>
    <n v="1"/>
    <n v="2"/>
    <n v="2616.5750000000003"/>
    <n v="2747.4"/>
    <n v="2250.25"/>
    <n v="2014.76"/>
    <n v="3218.39"/>
    <n v="2459.58"/>
    <n v="1372.88"/>
    <n v="1221.8599999999999"/>
    <n v="1295.17"/>
    <n v="1489.45"/>
    <n v="1355.4"/>
    <n v="1436.72"/>
    <n v="2551.1591666666668"/>
    <n v="15306.955"/>
    <n v="8171.4800000000005"/>
    <n v="7135.4749999999995"/>
    <n v="8492.6191639999997"/>
  </r>
  <r>
    <x v="1249"/>
    <x v="3"/>
    <x v="0"/>
    <x v="1"/>
    <x v="1"/>
    <x v="1"/>
    <x v="2"/>
    <n v="2"/>
    <n v="3"/>
    <n v="425"/>
    <n v="344.25"/>
    <n v="408"/>
    <n v="484.5"/>
    <n v="382.5"/>
    <n v="471.75"/>
    <n v="1698.33"/>
    <n v="1358.66"/>
    <n v="1453.77"/>
    <n v="1700.91"/>
    <n v="1836.98"/>
    <n v="1579.8"/>
    <n v="419.33333333333331"/>
    <n v="2516"/>
    <n v="9628.4499999999989"/>
    <n v="-7112.4499999999989"/>
    <n v="10006.848085"/>
  </r>
  <r>
    <x v="1250"/>
    <x v="3"/>
    <x v="0"/>
    <x v="0"/>
    <x v="1"/>
    <x v="8"/>
    <x v="1"/>
    <n v="1"/>
    <n v="3"/>
    <n v="1738.16"/>
    <n v="1616.49"/>
    <n v="2068.41"/>
    <n v="1373.15"/>
    <n v="1564.34"/>
    <n v="1859.83"/>
    <n v="1797.98"/>
    <n v="1869.9"/>
    <n v="2038.19"/>
    <n v="2140.1"/>
    <n v="2204.3000000000002"/>
    <n v="2336.56"/>
    <n v="1703.3966666666665"/>
    <n v="10220.379999999999"/>
    <n v="12387.03"/>
    <n v="-2166.6500000000015"/>
    <n v="12873.840279"/>
  </r>
  <r>
    <x v="1251"/>
    <x v="0"/>
    <x v="1"/>
    <x v="1"/>
    <x v="0"/>
    <x v="3"/>
    <x v="1"/>
    <n v="2"/>
    <n v="4"/>
    <n v="2309.4499999999998"/>
    <n v="2309.4499999999998"/>
    <n v="2332.54"/>
    <n v="2309.4499999999998"/>
    <n v="2309.4499999999998"/>
    <n v="2332.54"/>
    <n v="2481.06"/>
    <n v="2654.73"/>
    <n v="2442.35"/>
    <n v="2637.74"/>
    <n v="2716.87"/>
    <n v="3042.89"/>
    <n v="2317.146666666667"/>
    <n v="13902.880000000001"/>
    <n v="15975.64"/>
    <n v="-2072.7599999999984"/>
    <n v="16603.482651999999"/>
  </r>
  <r>
    <x v="1252"/>
    <x v="2"/>
    <x v="3"/>
    <x v="0"/>
    <x v="0"/>
    <x v="6"/>
    <x v="1"/>
    <n v="1"/>
    <n v="3"/>
    <n v="1322.3"/>
    <n v="1441.31"/>
    <n v="1480.98"/>
    <n v="1639.65"/>
    <n v="1560.31"/>
    <n v="1282.6300000000001"/>
    <n v="1284.74"/>
    <n v="1092.03"/>
    <n v="1092.03"/>
    <n v="1179.3900000000001"/>
    <n v="1415.27"/>
    <n v="1556.8"/>
    <n v="1454.53"/>
    <n v="8727.18"/>
    <n v="7620.2600000000011"/>
    <n v="1106.9199999999992"/>
    <n v="7919.7362180000009"/>
  </r>
  <r>
    <x v="1253"/>
    <x v="2"/>
    <x v="3"/>
    <x v="1"/>
    <x v="0"/>
    <x v="10"/>
    <x v="1"/>
    <n v="3"/>
    <n v="5"/>
    <n v="2033.92"/>
    <n v="1667.81"/>
    <n v="2257.65"/>
    <n v="2257.65"/>
    <n v="2400.0300000000002"/>
    <n v="2440.6999999999998"/>
    <n v="1918.8"/>
    <n v="2033.93"/>
    <n v="2298.34"/>
    <n v="2597.12"/>
    <n v="3038.63"/>
    <n v="3038.63"/>
    <n v="2176.2933333333335"/>
    <n v="13057.760000000002"/>
    <n v="14925.45"/>
    <n v="-1867.6899999999987"/>
    <n v="15512.020185000001"/>
  </r>
  <r>
    <x v="1254"/>
    <x v="2"/>
    <x v="3"/>
    <x v="0"/>
    <x v="0"/>
    <x v="3"/>
    <x v="1"/>
    <n v="1"/>
    <n v="3"/>
    <n v="3115.5749999999998"/>
    <n v="3645.22"/>
    <n v="3395.98"/>
    <n v="2585.9299999999998"/>
    <n v="2492.46"/>
    <n v="3894.47"/>
    <n v="2867.64"/>
    <n v="2810.29"/>
    <n v="3175.63"/>
    <n v="3715.49"/>
    <n v="3864.11"/>
    <n v="4482.37"/>
    <n v="3188.2725000000005"/>
    <n v="19129.635000000002"/>
    <n v="20915.53"/>
    <n v="-1785.8949999999968"/>
    <n v="21737.510328999997"/>
  </r>
  <r>
    <x v="1255"/>
    <x v="2"/>
    <x v="3"/>
    <x v="1"/>
    <x v="0"/>
    <x v="1"/>
    <x v="1"/>
    <n v="3"/>
    <n v="5"/>
    <n v="1015"/>
    <n v="1035.3"/>
    <n v="761.25"/>
    <n v="1106.3499999999999"/>
    <n v="1228.1500000000001"/>
    <n v="933.8"/>
    <n v="1055.53"/>
    <n v="897.2"/>
    <n v="852.34"/>
    <n v="758.58"/>
    <n v="781.34"/>
    <n v="796.97"/>
    <n v="1013.3083333333334"/>
    <n v="6079.85"/>
    <n v="5141.96"/>
    <n v="937.89000000000033"/>
    <n v="5344.0390280000001"/>
  </r>
  <r>
    <x v="1256"/>
    <x v="2"/>
    <x v="3"/>
    <x v="0"/>
    <x v="0"/>
    <x v="1"/>
    <x v="2"/>
    <n v="1"/>
    <n v="2"/>
    <n v="1410.81"/>
    <n v="1439.03"/>
    <n v="1114.54"/>
    <n v="1213.3"/>
    <n v="1580.11"/>
    <n v="1664.76"/>
    <n v="531.1"/>
    <n v="568.28"/>
    <n v="488.72"/>
    <n v="547.37"/>
    <n v="558.32000000000005"/>
    <n v="558.32000000000005"/>
    <n v="1403.7583333333332"/>
    <n v="8422.5499999999993"/>
    <n v="3252.1100000000006"/>
    <n v="5170.4399999999987"/>
    <n v="3379.9179230000004"/>
  </r>
  <r>
    <x v="1257"/>
    <x v="0"/>
    <x v="2"/>
    <x v="0"/>
    <x v="0"/>
    <x v="3"/>
    <x v="0"/>
    <n v="2"/>
    <n v="5"/>
    <n v="5924.95"/>
    <n v="6102.7"/>
    <n v="6991.44"/>
    <n v="6339.7"/>
    <n v="5687.95"/>
    <n v="6754.44"/>
    <n v="5812.92"/>
    <n v="6161.7"/>
    <n v="5545.53"/>
    <n v="6100.08"/>
    <n v="5795.08"/>
    <n v="6664.34"/>
    <n v="6300.1966666666667"/>
    <n v="37801.18"/>
    <n v="36079.649999999994"/>
    <n v="1721.5300000000061"/>
    <n v="37497.580244999997"/>
  </r>
  <r>
    <x v="1258"/>
    <x v="3"/>
    <x v="0"/>
    <x v="0"/>
    <x v="0"/>
    <x v="6"/>
    <x v="1"/>
    <n v="1"/>
    <n v="3"/>
    <n v="2247.0076923076949"/>
    <n v="2449.2399999999998"/>
    <n v="2449.2399999999998"/>
    <n v="1932.43"/>
    <n v="2359.36"/>
    <n v="2426.77"/>
    <n v="1254.8800000000001"/>
    <n v="1305.08"/>
    <n v="1109.32"/>
    <n v="987.29"/>
    <n v="918.18"/>
    <n v="1055.9100000000001"/>
    <n v="2310.6746153846157"/>
    <n v="13864.047692307695"/>
    <n v="6630.66"/>
    <n v="7233.387692307695"/>
    <n v="6891.2449379999998"/>
  </r>
  <r>
    <x v="1259"/>
    <x v="2"/>
    <x v="3"/>
    <x v="0"/>
    <x v="0"/>
    <x v="1"/>
    <x v="1"/>
    <n v="1"/>
    <n v="3"/>
    <n v="1917.77"/>
    <n v="2032.84"/>
    <n v="2032.84"/>
    <n v="1879.41"/>
    <n v="1515.04"/>
    <n v="2128.7199999999998"/>
    <n v="2433.4899999999998"/>
    <n v="1922.46"/>
    <n v="1634.09"/>
    <n v="1470.68"/>
    <n v="1720.7"/>
    <n v="1737.91"/>
    <n v="1917.7699999999998"/>
    <n v="11506.619999999999"/>
    <n v="10919.33"/>
    <n v="587.28999999999905"/>
    <n v="11348.459669"/>
  </r>
  <r>
    <x v="1260"/>
    <x v="0"/>
    <x v="2"/>
    <x v="1"/>
    <x v="0"/>
    <x v="4"/>
    <x v="1"/>
    <n v="1"/>
    <n v="3"/>
    <n v="5924.95"/>
    <n v="5154.71"/>
    <n v="4858.46"/>
    <n v="5510.2"/>
    <n v="4917.71"/>
    <n v="5095.46"/>
    <n v="4807.4799999999996"/>
    <n v="3605.61"/>
    <n v="3100.82"/>
    <n v="2697.71"/>
    <n v="2535.85"/>
    <n v="2231.5500000000002"/>
    <n v="5243.581666666666"/>
    <n v="31461.489999999998"/>
    <n v="18979.019999999997"/>
    <n v="12482.470000000001"/>
    <n v="19724.895485999998"/>
  </r>
  <r>
    <x v="1261"/>
    <x v="0"/>
    <x v="1"/>
    <x v="1"/>
    <x v="0"/>
    <x v="1"/>
    <x v="0"/>
    <n v="3"/>
    <n v="6"/>
    <n v="2762.75"/>
    <n v="2762.75"/>
    <n v="2762.75"/>
    <n v="2762.75"/>
    <n v="2790.38"/>
    <n v="2762.75"/>
    <n v="2201.4699999999998"/>
    <n v="1937.29"/>
    <n v="2092.27"/>
    <n v="2050.42"/>
    <n v="2357.98"/>
    <n v="2829.58"/>
    <n v="2767.355"/>
    <n v="16604.13"/>
    <n v="13469.01"/>
    <n v="3135.1200000000008"/>
    <n v="13998.342092999999"/>
  </r>
  <r>
    <x v="1262"/>
    <x v="0"/>
    <x v="1"/>
    <x v="0"/>
    <x v="1"/>
    <x v="4"/>
    <x v="1"/>
    <n v="1"/>
    <n v="3"/>
    <n v="3507.3599999999997"/>
    <n v="3542.43"/>
    <n v="3507.36"/>
    <n v="3507.36"/>
    <n v="3542.43"/>
    <n v="3542.43"/>
    <n v="1730.12"/>
    <n v="1470.6"/>
    <n v="1308.83"/>
    <n v="1505.15"/>
    <n v="1776.08"/>
    <n v="1687.28"/>
    <n v="3524.895"/>
    <n v="21149.37"/>
    <n v="9478.06"/>
    <n v="11671.31"/>
    <n v="9850.5477579999988"/>
  </r>
  <r>
    <x v="1263"/>
    <x v="0"/>
    <x v="2"/>
    <x v="0"/>
    <x v="0"/>
    <x v="4"/>
    <x v="3"/>
    <n v="1"/>
    <n v="5"/>
    <n v="5924.95"/>
    <n v="5628.7"/>
    <n v="4739.96"/>
    <n v="6813.69"/>
    <n v="6339.7"/>
    <n v="6635.94"/>
    <n v="3940.65"/>
    <n v="2994.89"/>
    <n v="3504.02"/>
    <n v="3048.5"/>
    <n v="3322.87"/>
    <n v="3887.76"/>
    <n v="6013.8233333333337"/>
    <n v="36082.94"/>
    <n v="20698.690000000002"/>
    <n v="15384.25"/>
    <n v="21512.148517000001"/>
  </r>
  <r>
    <x v="1264"/>
    <x v="2"/>
    <x v="3"/>
    <x v="0"/>
    <x v="0"/>
    <x v="5"/>
    <x v="2"/>
    <n v="1"/>
    <n v="2"/>
    <n v="850.21"/>
    <n v="654.66"/>
    <n v="697.17"/>
    <n v="952.24"/>
    <n v="646.16"/>
    <n v="1037.26"/>
    <n v="519.30999999999995"/>
    <n v="560.85"/>
    <n v="616.94000000000005"/>
    <n v="715.65"/>
    <n v="672.71"/>
    <n v="787.07"/>
    <n v="806.2833333333333"/>
    <n v="4837.7"/>
    <n v="3872.53"/>
    <n v="965.16999999999962"/>
    <n v="4024.7204290000004"/>
  </r>
  <r>
    <x v="1265"/>
    <x v="0"/>
    <x v="2"/>
    <x v="1"/>
    <x v="1"/>
    <x v="3"/>
    <x v="1"/>
    <n v="2"/>
    <n v="4"/>
    <n v="2345.3000000000002"/>
    <n v="2345.3000000000002"/>
    <n v="2368.75"/>
    <n v="2345.3000000000002"/>
    <n v="2345.3000000000002"/>
    <n v="2345.3000000000002"/>
    <n v="1953.58"/>
    <n v="1582.4"/>
    <n v="1471.63"/>
    <n v="1412.76"/>
    <n v="1426.89"/>
    <n v="1327.01"/>
    <n v="2349.2083333333335"/>
    <n v="14095.25"/>
    <n v="9174.27"/>
    <n v="4920.9799999999996"/>
    <n v="9534.818811000001"/>
  </r>
  <r>
    <x v="1266"/>
    <x v="0"/>
    <x v="0"/>
    <x v="0"/>
    <x v="0"/>
    <x v="0"/>
    <x v="1"/>
    <n v="2"/>
    <n v="4"/>
    <n v="3076.35"/>
    <n v="3107.11"/>
    <n v="3076.35"/>
    <n v="3107.11"/>
    <n v="3076.35"/>
    <n v="3107.11"/>
    <n v="2200.94"/>
    <n v="2090.89"/>
    <n v="2299.98"/>
    <n v="2736.98"/>
    <n v="2627.5"/>
    <n v="2995.35"/>
    <n v="3091.73"/>
    <n v="18550.38"/>
    <n v="14951.64"/>
    <n v="3598.7400000000016"/>
    <n v="15539.239452"/>
  </r>
  <r>
    <x v="1267"/>
    <x v="0"/>
    <x v="4"/>
    <x v="1"/>
    <x v="0"/>
    <x v="9"/>
    <x v="1"/>
    <n v="1"/>
    <n v="3"/>
    <n v="2424.5124999999998"/>
    <n v="2424.5100000000002"/>
    <n v="2424.5100000000002"/>
    <n v="2424.5100000000002"/>
    <n v="2424.5100000000002"/>
    <n v="2424.5100000000002"/>
    <n v="1999.7"/>
    <n v="1859.72"/>
    <n v="1934.11"/>
    <n v="1837.4"/>
    <n v="1616.91"/>
    <n v="1374.37"/>
    <n v="2424.5104166666665"/>
    <n v="14547.0625"/>
    <n v="10622.21"/>
    <n v="3924.8525000000009"/>
    <n v="11039.662853"/>
  </r>
  <r>
    <x v="1268"/>
    <x v="2"/>
    <x v="3"/>
    <x v="0"/>
    <x v="0"/>
    <x v="3"/>
    <x v="1"/>
    <n v="1"/>
    <n v="3"/>
    <n v="5924.95"/>
    <n v="6813.69"/>
    <n v="6932.19"/>
    <n v="6221.2"/>
    <n v="4799.21"/>
    <n v="6398.95"/>
    <n v="1501.48"/>
    <n v="1651.63"/>
    <n v="1453.43"/>
    <n v="1249.95"/>
    <n v="1149.95"/>
    <n v="1310.94"/>
    <n v="6181.6983333333328"/>
    <n v="37090.189999999995"/>
    <n v="8317.3799999999992"/>
    <n v="28772.809999999998"/>
    <n v="8644.2530339999994"/>
  </r>
  <r>
    <x v="1269"/>
    <x v="2"/>
    <x v="1"/>
    <x v="0"/>
    <x v="0"/>
    <x v="3"/>
    <x v="1"/>
    <n v="1"/>
    <n v="3"/>
    <n v="2629.9124999999999"/>
    <n v="2682.51"/>
    <n v="2156.5300000000002"/>
    <n v="2814.01"/>
    <n v="3050.7"/>
    <n v="2682.51"/>
    <n v="4129.07"/>
    <n v="4418.1000000000004"/>
    <n v="5169.18"/>
    <n v="5582.71"/>
    <n v="4745.3"/>
    <n v="5077.47"/>
    <n v="2669.3620833333339"/>
    <n v="16016.172500000002"/>
    <n v="29121.83"/>
    <n v="-13105.657499999999"/>
    <n v="30266.317919000001"/>
  </r>
  <r>
    <x v="1270"/>
    <x v="0"/>
    <x v="0"/>
    <x v="1"/>
    <x v="0"/>
    <x v="5"/>
    <x v="2"/>
    <n v="1"/>
    <n v="2"/>
    <n v="1650.9"/>
    <n v="1667.41"/>
    <n v="1650.9"/>
    <n v="1667.41"/>
    <n v="1667.41"/>
    <n v="1667.41"/>
    <n v="1011.73"/>
    <n v="779.03"/>
    <n v="927.05"/>
    <n v="991.94"/>
    <n v="952.26"/>
    <n v="866.56"/>
    <n v="1661.9066666666668"/>
    <n v="9971.44"/>
    <n v="5528.57"/>
    <n v="4442.8700000000008"/>
    <n v="5745.8428009999998"/>
  </r>
  <r>
    <x v="1271"/>
    <x v="0"/>
    <x v="2"/>
    <x v="1"/>
    <x v="0"/>
    <x v="8"/>
    <x v="1"/>
    <n v="1"/>
    <n v="3"/>
    <n v="5044.9624999999996"/>
    <n v="6306.2"/>
    <n v="5145.8599999999997"/>
    <n v="5852.16"/>
    <n v="5448.56"/>
    <n v="4136.87"/>
    <n v="3216.1"/>
    <n v="3473.39"/>
    <n v="3577.59"/>
    <n v="4221.5600000000004"/>
    <n v="4432.6400000000003"/>
    <n v="4787.25"/>
    <n v="5322.4354166666662"/>
    <n v="31934.612499999999"/>
    <n v="23708.53"/>
    <n v="8226.0825000000004"/>
    <n v="24640.275228999999"/>
  </r>
  <r>
    <x v="1272"/>
    <x v="0"/>
    <x v="2"/>
    <x v="1"/>
    <x v="1"/>
    <x v="9"/>
    <x v="1"/>
    <n v="1"/>
    <n v="3"/>
    <n v="2060.1875"/>
    <n v="2060.19"/>
    <n v="2060.19"/>
    <n v="2080.79"/>
    <n v="2060.19"/>
    <n v="2060.19"/>
    <n v="1787.64"/>
    <n v="1644.63"/>
    <n v="1496.61"/>
    <n v="1616.34"/>
    <n v="1584.01"/>
    <n v="1900.81"/>
    <n v="2063.6229166666672"/>
    <n v="12381.737500000003"/>
    <n v="10030.040000000001"/>
    <n v="2351.697500000002"/>
    <n v="10424.220572"/>
  </r>
  <r>
    <x v="1273"/>
    <x v="1"/>
    <x v="1"/>
    <x v="0"/>
    <x v="0"/>
    <x v="6"/>
    <x v="2"/>
    <n v="1"/>
    <n v="2"/>
    <n v="19.25"/>
    <n v="17.329999999999998"/>
    <n v="22.14"/>
    <n v="16.36"/>
    <n v="23.87"/>
    <n v="20.6"/>
    <n v="823.67"/>
    <n v="733.07"/>
    <n v="813.71"/>
    <n v="707.93"/>
    <n v="630.05999999999995"/>
    <n v="693.07"/>
    <n v="19.925000000000001"/>
    <n v="119.55000000000001"/>
    <n v="4401.5099999999993"/>
    <n v="-4281.9599999999991"/>
    <n v="4574.4893429999993"/>
  </r>
  <r>
    <x v="1274"/>
    <x v="0"/>
    <x v="1"/>
    <x v="1"/>
    <x v="0"/>
    <x v="6"/>
    <x v="1"/>
    <n v="2"/>
    <n v="4"/>
    <n v="3683.3999999999996"/>
    <n v="3720.23"/>
    <n v="3683.4"/>
    <n v="3683.4"/>
    <n v="3720.23"/>
    <n v="3683.4"/>
    <n v="2719.78"/>
    <n v="2502.1999999999998"/>
    <n v="2602.29"/>
    <n v="2576.27"/>
    <n v="2679.32"/>
    <n v="2518.56"/>
    <n v="3695.6766666666667"/>
    <n v="22174.06"/>
    <n v="15598.419999999998"/>
    <n v="6575.6400000000031"/>
    <n v="16211.437905999997"/>
  </r>
  <r>
    <x v="1275"/>
    <x v="2"/>
    <x v="0"/>
    <x v="1"/>
    <x v="0"/>
    <x v="1"/>
    <x v="2"/>
    <n v="1"/>
    <n v="2"/>
    <n v="7.7"/>
    <n v="7.78"/>
    <n v="8.5500000000000007"/>
    <n v="7.16"/>
    <n v="8.01"/>
    <n v="6.55"/>
    <n v="493.9"/>
    <n v="464.27"/>
    <n v="473.56"/>
    <n v="449.88"/>
    <n v="440.88"/>
    <n v="392.38"/>
    <n v="7.625"/>
    <n v="45.75"/>
    <n v="2714.8700000000003"/>
    <n v="-2669.1200000000003"/>
    <n v="2821.5643910000003"/>
  </r>
  <r>
    <x v="1276"/>
    <x v="2"/>
    <x v="3"/>
    <x v="1"/>
    <x v="1"/>
    <x v="1"/>
    <x v="2"/>
    <n v="1"/>
    <n v="2"/>
    <n v="956.46"/>
    <n v="784.3"/>
    <n v="870.38"/>
    <n v="1109.49"/>
    <n v="841.68"/>
    <n v="975.59"/>
    <n v="673.63"/>
    <n v="714.05"/>
    <n v="735.47"/>
    <n v="757.53"/>
    <n v="802.98"/>
    <n v="899.34"/>
    <n v="922.98333333333346"/>
    <n v="5537.9000000000005"/>
    <n v="4582.9999999999991"/>
    <n v="954.90000000000146"/>
    <n v="4763.111899999999"/>
  </r>
  <r>
    <x v="1277"/>
    <x v="3"/>
    <x v="0"/>
    <x v="1"/>
    <x v="1"/>
    <x v="1"/>
    <x v="2"/>
    <n v="2"/>
    <n v="3"/>
    <n v="1112.25"/>
    <n v="1067.76"/>
    <n v="867.56"/>
    <n v="1101.1300000000001"/>
    <n v="1290.21"/>
    <n v="1345.82"/>
    <n v="1118.28"/>
    <n v="1218.93"/>
    <n v="1243.31"/>
    <n v="1317.91"/>
    <n v="1265.19"/>
    <n v="1341.1"/>
    <n v="1130.7883333333334"/>
    <n v="6784.7300000000005"/>
    <n v="7504.7200000000012"/>
    <n v="-719.99000000000069"/>
    <n v="7799.6554960000012"/>
  </r>
  <r>
    <x v="1278"/>
    <x v="0"/>
    <x v="2"/>
    <x v="0"/>
    <x v="0"/>
    <x v="3"/>
    <x v="1"/>
    <n v="1"/>
    <n v="3"/>
    <n v="5924.95"/>
    <n v="5332.46"/>
    <n v="7050.69"/>
    <n v="5332.46"/>
    <n v="6991.44"/>
    <n v="4680.71"/>
    <n v="5875"/>
    <n v="4817.5"/>
    <n v="4480.28"/>
    <n v="4211.46"/>
    <n v="4085.12"/>
    <n v="4411.93"/>
    <n v="5885.4516666666668"/>
    <n v="35312.71"/>
    <n v="27881.289999999997"/>
    <n v="7431.4200000000019"/>
    <n v="28977.024696999997"/>
  </r>
  <r>
    <x v="1279"/>
    <x v="0"/>
    <x v="2"/>
    <x v="0"/>
    <x v="0"/>
    <x v="5"/>
    <x v="1"/>
    <n v="3"/>
    <n v="5"/>
    <n v="4236.8500000000004"/>
    <n v="4914.75"/>
    <n v="4363.96"/>
    <n v="3558.95"/>
    <n v="4830.01"/>
    <n v="3347.11"/>
    <n v="4557.97"/>
    <n v="3600.8"/>
    <n v="4284.95"/>
    <n v="4027.85"/>
    <n v="3786.18"/>
    <n v="3975.49"/>
    <n v="4208.6050000000005"/>
    <n v="25251.630000000005"/>
    <n v="24233.239999999998"/>
    <n v="1018.3900000000067"/>
    <n v="25185.606331999999"/>
  </r>
  <r>
    <x v="1280"/>
    <x v="2"/>
    <x v="1"/>
    <x v="1"/>
    <x v="1"/>
    <x v="0"/>
    <x v="2"/>
    <n v="1"/>
    <n v="2"/>
    <n v="19.875"/>
    <n v="19.28"/>
    <n v="15.5"/>
    <n v="17.09"/>
    <n v="21.66"/>
    <n v="16.7"/>
    <n v="1594.77"/>
    <n v="1578.82"/>
    <n v="1641.97"/>
    <n v="1756.91"/>
    <n v="1651.5"/>
    <n v="1684.53"/>
    <n v="18.350833333333334"/>
    <n v="110.105"/>
    <n v="9908.5000000000018"/>
    <n v="-9798.3950000000023"/>
    <n v="10297.904050000001"/>
  </r>
  <r>
    <x v="1281"/>
    <x v="0"/>
    <x v="2"/>
    <x v="1"/>
    <x v="0"/>
    <x v="0"/>
    <x v="1"/>
    <n v="2"/>
    <n v="4"/>
    <n v="5924.95"/>
    <n v="6991.44"/>
    <n v="6813.69"/>
    <n v="7346.94"/>
    <n v="6813.69"/>
    <n v="4917.71"/>
    <n v="1633.86"/>
    <n v="1405.12"/>
    <n v="1208.4000000000001"/>
    <n v="1401.74"/>
    <n v="1247.55"/>
    <n v="1284.98"/>
    <n v="6468.07"/>
    <n v="38808.42"/>
    <n v="8181.65"/>
    <n v="30626.769999999997"/>
    <n v="8503.1888449999988"/>
  </r>
  <r>
    <x v="1282"/>
    <x v="0"/>
    <x v="1"/>
    <x v="1"/>
    <x v="0"/>
    <x v="10"/>
    <x v="1"/>
    <n v="2"/>
    <n v="4"/>
    <n v="1288.6500000000001"/>
    <n v="1288.6500000000001"/>
    <n v="1301.54"/>
    <n v="1288.6500000000001"/>
    <n v="1288.6500000000001"/>
    <n v="1301.54"/>
    <n v="1373.29"/>
    <n v="1222.23"/>
    <n v="1185.56"/>
    <n v="1173.7"/>
    <n v="1244.1199999999999"/>
    <n v="1256.56"/>
    <n v="1292.9466666666665"/>
    <n v="7757.6799999999994"/>
    <n v="7455.4599999999991"/>
    <n v="302.22000000000025"/>
    <n v="7748.4595779999991"/>
  </r>
  <r>
    <x v="1283"/>
    <x v="0"/>
    <x v="2"/>
    <x v="1"/>
    <x v="0"/>
    <x v="10"/>
    <x v="1"/>
    <n v="3"/>
    <n v="5"/>
    <n v="5924.95"/>
    <n v="6398.95"/>
    <n v="5569.45"/>
    <n v="5510.2"/>
    <n v="7346.94"/>
    <n v="7228.44"/>
    <n v="3480.05"/>
    <n v="2853.64"/>
    <n v="2882.18"/>
    <n v="2795.71"/>
    <n v="2739.8"/>
    <n v="2821.99"/>
    <n v="6329.8216666666667"/>
    <n v="37978.93"/>
    <n v="17573.370000000003"/>
    <n v="20405.559999999998"/>
    <n v="18264.003441000004"/>
  </r>
  <r>
    <x v="1284"/>
    <x v="0"/>
    <x v="1"/>
    <x v="0"/>
    <x v="0"/>
    <x v="5"/>
    <x v="1"/>
    <n v="1"/>
    <n v="3"/>
    <n v="2868.2999999999997"/>
    <n v="2896.98"/>
    <n v="2868.3"/>
    <n v="2896.98"/>
    <n v="2896.98"/>
    <n v="2868.3"/>
    <n v="1621.37"/>
    <n v="1248.45"/>
    <n v="1298.3900000000001"/>
    <n v="1389.28"/>
    <n v="1389.28"/>
    <n v="1611.56"/>
    <n v="2882.64"/>
    <n v="17295.84"/>
    <n v="8558.33"/>
    <n v="8737.51"/>
    <n v="8894.6723689999999"/>
  </r>
  <r>
    <x v="1285"/>
    <x v="0"/>
    <x v="2"/>
    <x v="0"/>
    <x v="0"/>
    <x v="6"/>
    <x v="1"/>
    <n v="1"/>
    <n v="3"/>
    <n v="5924.95"/>
    <n v="5628.7"/>
    <n v="6280.45"/>
    <n v="5273.21"/>
    <n v="6991.44"/>
    <n v="6991.44"/>
    <n v="5875"/>
    <n v="6051.25"/>
    <n v="5688.18"/>
    <n v="5005.6000000000004"/>
    <n v="5355.99"/>
    <n v="5730.91"/>
    <n v="6181.6983333333328"/>
    <n v="37090.189999999995"/>
    <n v="33706.929999999993"/>
    <n v="3383.260000000002"/>
    <n v="35031.612348999995"/>
  </r>
  <r>
    <x v="1286"/>
    <x v="2"/>
    <x v="3"/>
    <x v="0"/>
    <x v="0"/>
    <x v="3"/>
    <x v="1"/>
    <n v="1"/>
    <n v="3"/>
    <n v="5924.95"/>
    <n v="5510.2"/>
    <n v="5273.21"/>
    <n v="6932.19"/>
    <n v="5213.96"/>
    <n v="5687.95"/>
    <n v="3275.86"/>
    <n v="3374.14"/>
    <n v="3239.17"/>
    <n v="3627.87"/>
    <n v="3664.15"/>
    <n v="4103.8500000000004"/>
    <n v="5757.0766666666668"/>
    <n v="34542.46"/>
    <n v="21285.040000000001"/>
    <n v="13257.419999999998"/>
    <n v="22121.542072"/>
  </r>
  <r>
    <x v="1287"/>
    <x v="2"/>
    <x v="0"/>
    <x v="0"/>
    <x v="0"/>
    <x v="7"/>
    <x v="1"/>
    <n v="1"/>
    <n v="3"/>
    <n v="1573.6725000000001"/>
    <n v="1967.09"/>
    <n v="1935.62"/>
    <n v="1872.67"/>
    <n v="1195.99"/>
    <n v="1384.83"/>
    <n v="3323.59"/>
    <n v="3489.77"/>
    <n v="3803.85"/>
    <n v="4336.3900000000003"/>
    <n v="5160.3"/>
    <n v="5882.74"/>
    <n v="1654.97875"/>
    <n v="9929.8724999999995"/>
    <n v="25996.639999999999"/>
    <n v="-16066.7675"/>
    <n v="27018.307951999999"/>
  </r>
  <r>
    <x v="1288"/>
    <x v="2"/>
    <x v="4"/>
    <x v="1"/>
    <x v="1"/>
    <x v="6"/>
    <x v="2"/>
    <n v="2"/>
    <n v="3"/>
    <n v="1407.85"/>
    <n v="1365.61"/>
    <n v="1126.28"/>
    <n v="1731.66"/>
    <n v="1126.28"/>
    <n v="1689.42"/>
    <n v="2806.1"/>
    <n v="2469.37"/>
    <n v="2617.5300000000002"/>
    <n v="2774.58"/>
    <n v="3218.51"/>
    <n v="3669.1"/>
    <n v="1407.8499999999997"/>
    <n v="8447.0999999999985"/>
    <n v="17555.189999999999"/>
    <n v="-9108.09"/>
    <n v="18245.108967"/>
  </r>
  <r>
    <x v="1289"/>
    <x v="0"/>
    <x v="1"/>
    <x v="1"/>
    <x v="0"/>
    <x v="6"/>
    <x v="0"/>
    <n v="1"/>
    <n v="4"/>
    <n v="3608.1"/>
    <n v="3644.18"/>
    <n v="3608.1"/>
    <n v="3644.18"/>
    <n v="3644.18"/>
    <n v="3644.18"/>
    <n v="3669.09"/>
    <n v="3742.47"/>
    <n v="3330.8"/>
    <n v="2964.41"/>
    <n v="2579.04"/>
    <n v="2501.67"/>
    <n v="3632.1533333333332"/>
    <n v="21792.92"/>
    <n v="18787.480000000003"/>
    <n v="3005.4399999999951"/>
    <n v="19525.827964000004"/>
  </r>
  <r>
    <x v="1290"/>
    <x v="2"/>
    <x v="3"/>
    <x v="0"/>
    <x v="0"/>
    <x v="6"/>
    <x v="1"/>
    <n v="1"/>
    <n v="3"/>
    <n v="3633.57"/>
    <n v="3161.21"/>
    <n v="3996.93"/>
    <n v="4033.26"/>
    <n v="2834.18"/>
    <n v="4069.6"/>
    <n v="1166.1199999999999"/>
    <n v="1201.0999999999999"/>
    <n v="1117.02"/>
    <n v="1117.02"/>
    <n v="994.15"/>
    <n v="904.68"/>
    <n v="3621.4583333333335"/>
    <n v="21728.75"/>
    <n v="6500.09"/>
    <n v="15228.66"/>
    <n v="6755.5435370000005"/>
  </r>
  <r>
    <x v="1291"/>
    <x v="2"/>
    <x v="3"/>
    <x v="1"/>
    <x v="1"/>
    <x v="10"/>
    <x v="2"/>
    <n v="1"/>
    <n v="2"/>
    <n v="729.81"/>
    <n v="897.67"/>
    <n v="671.43"/>
    <n v="627.64"/>
    <n v="598.44000000000005"/>
    <n v="591.15"/>
    <n v="1080.45"/>
    <n v="1069.6500000000001"/>
    <n v="1283.58"/>
    <n v="1296.42"/>
    <n v="1283.46"/>
    <n v="1309.1300000000001"/>
    <n v="686.0233333333332"/>
    <n v="4116.1399999999994"/>
    <n v="7322.6900000000005"/>
    <n v="-3206.5500000000011"/>
    <n v="7610.4717170000004"/>
  </r>
  <r>
    <x v="1292"/>
    <x v="2"/>
    <x v="3"/>
    <x v="1"/>
    <x v="1"/>
    <x v="10"/>
    <x v="1"/>
    <n v="3"/>
    <n v="5"/>
    <n v="3704.6"/>
    <n v="2815.5"/>
    <n v="4408.47"/>
    <n v="4630.75"/>
    <n v="4075.06"/>
    <n v="4260.29"/>
    <n v="2138.1799999999998"/>
    <n v="2180.94"/>
    <n v="2529.89"/>
    <n v="2302.1999999999998"/>
    <n v="2532.42"/>
    <n v="2912.28"/>
    <n v="3982.4450000000002"/>
    <n v="23894.670000000002"/>
    <n v="14595.91"/>
    <n v="9298.760000000002"/>
    <n v="15169.529263"/>
  </r>
  <r>
    <x v="1293"/>
    <x v="0"/>
    <x v="0"/>
    <x v="1"/>
    <x v="0"/>
    <x v="5"/>
    <x v="1"/>
    <n v="1"/>
    <n v="3"/>
    <n v="1742.4"/>
    <n v="1759.82"/>
    <n v="1742.4"/>
    <n v="1759.82"/>
    <n v="1742.4"/>
    <n v="1742.4"/>
    <n v="1204.54"/>
    <n v="963.63"/>
    <n v="1127.45"/>
    <n v="1195.0999999999999"/>
    <n v="1302.6600000000001"/>
    <n v="1107.26"/>
    <n v="1748.2066666666667"/>
    <n v="10489.24"/>
    <n v="6900.6399999999994"/>
    <n v="3588.6000000000004"/>
    <n v="7171.8351519999997"/>
  </r>
  <r>
    <x v="1294"/>
    <x v="2"/>
    <x v="3"/>
    <x v="1"/>
    <x v="0"/>
    <x v="6"/>
    <x v="2"/>
    <n v="1"/>
    <n v="2"/>
    <n v="916.81"/>
    <n v="916.81"/>
    <n v="779.29"/>
    <n v="825.13"/>
    <n v="925.98"/>
    <n v="1118.51"/>
    <n v="521.23"/>
    <n v="453.47"/>
    <n v="403.59"/>
    <n v="415.7"/>
    <n v="407.39"/>
    <n v="399.24"/>
    <n v="913.75500000000011"/>
    <n v="5482.5300000000007"/>
    <n v="2600.62"/>
    <n v="2881.9100000000008"/>
    <n v="2702.8243659999998"/>
  </r>
  <r>
    <x v="1295"/>
    <x v="2"/>
    <x v="4"/>
    <x v="1"/>
    <x v="0"/>
    <x v="7"/>
    <x v="1"/>
    <n v="1"/>
    <n v="3"/>
    <n v="1265.76"/>
    <n v="1113.8699999999999"/>
    <n v="1189.81"/>
    <n v="1291.08"/>
    <n v="1506.25"/>
    <n v="1480.94"/>
    <n v="720.83"/>
    <n v="728.04"/>
    <n v="764.44"/>
    <n v="672.71"/>
    <n v="639.07000000000005"/>
    <n v="587.94000000000005"/>
    <n v="1307.9516666666668"/>
    <n v="7847.7100000000009"/>
    <n v="4113.0300000000007"/>
    <n v="3734.6800000000003"/>
    <n v="4274.6720790000008"/>
  </r>
  <r>
    <x v="1296"/>
    <x v="2"/>
    <x v="3"/>
    <x v="0"/>
    <x v="0"/>
    <x v="9"/>
    <x v="1"/>
    <n v="1"/>
    <n v="3"/>
    <n v="3801.07"/>
    <n v="3154.89"/>
    <n v="4333.22"/>
    <n v="4485.26"/>
    <n v="4447.25"/>
    <n v="4637.3100000000004"/>
    <n v="1875.02"/>
    <n v="1481.27"/>
    <n v="1747.9"/>
    <n v="2080"/>
    <n v="2371.1999999999998"/>
    <n v="2513.4699999999998"/>
    <n v="4143.166666666667"/>
    <n v="24859.000000000004"/>
    <n v="12068.859999999999"/>
    <n v="12790.140000000005"/>
    <n v="12543.166197999999"/>
  </r>
  <r>
    <x v="1297"/>
    <x v="2"/>
    <x v="3"/>
    <x v="1"/>
    <x v="1"/>
    <x v="6"/>
    <x v="3"/>
    <n v="1"/>
    <n v="5"/>
    <n v="2175.7800000000002"/>
    <n v="2088.75"/>
    <n v="2415.12"/>
    <n v="2436.87"/>
    <n v="2654.45"/>
    <n v="2066.9899999999998"/>
    <n v="1785.18"/>
    <n v="1820.88"/>
    <n v="1657"/>
    <n v="1690.14"/>
    <n v="1774.65"/>
    <n v="1668.17"/>
    <n v="2306.3266666666668"/>
    <n v="13837.960000000001"/>
    <n v="10396.02"/>
    <n v="3441.9400000000005"/>
    <n v="10804.583586000001"/>
  </r>
  <r>
    <x v="1298"/>
    <x v="0"/>
    <x v="2"/>
    <x v="1"/>
    <x v="0"/>
    <x v="5"/>
    <x v="1"/>
    <n v="2"/>
    <n v="4"/>
    <n v="5840.5"/>
    <n v="6132.53"/>
    <n v="4555.59"/>
    <n v="4497.1899999999996"/>
    <n v="6366.15"/>
    <n v="5490.07"/>
    <n v="2746.24"/>
    <n v="2361.77"/>
    <n v="2267.3000000000002"/>
    <n v="2516.6999999999998"/>
    <n v="2491.5300000000002"/>
    <n v="2964.92"/>
    <n v="5480.3383333333331"/>
    <n v="32882.03"/>
    <n v="15348.460000000001"/>
    <n v="17533.57"/>
    <n v="15951.654478"/>
  </r>
  <r>
    <x v="1299"/>
    <x v="0"/>
    <x v="2"/>
    <x v="0"/>
    <x v="0"/>
    <x v="3"/>
    <x v="1"/>
    <n v="3"/>
    <n v="5"/>
    <n v="5924.95"/>
    <n v="5984.2"/>
    <n v="5154.71"/>
    <n v="7109.94"/>
    <n v="5510.2"/>
    <n v="6635.94"/>
    <n v="3205.09"/>
    <n v="3205.09"/>
    <n v="3012.78"/>
    <n v="3042.91"/>
    <n v="2890.76"/>
    <n v="2543.87"/>
    <n v="6053.3233333333337"/>
    <n v="36319.94"/>
    <n v="17900.5"/>
    <n v="18419.440000000002"/>
    <n v="18603.98965"/>
  </r>
  <r>
    <x v="1300"/>
    <x v="1"/>
    <x v="2"/>
    <x v="0"/>
    <x v="1"/>
    <x v="6"/>
    <x v="2"/>
    <n v="2"/>
    <n v="3"/>
    <n v="590.61249999999995"/>
    <n v="626.04999999999995"/>
    <n v="596.52"/>
    <n v="478.4"/>
    <n v="708.74"/>
    <n v="460.68"/>
    <n v="5875"/>
    <n v="4993.75"/>
    <n v="5543.06"/>
    <n v="6651.67"/>
    <n v="7117.29"/>
    <n v="7615.5"/>
    <n v="576.83375000000001"/>
    <n v="3461.0025000000001"/>
    <n v="37796.270000000004"/>
    <n v="-34335.267500000002"/>
    <n v="39281.663411000001"/>
  </r>
  <r>
    <x v="1301"/>
    <x v="3"/>
    <x v="0"/>
    <x v="1"/>
    <x v="1"/>
    <x v="9"/>
    <x v="1"/>
    <n v="1"/>
    <n v="3"/>
    <n v="634.29999999999995"/>
    <n v="704.07"/>
    <n v="596.24"/>
    <n v="551.84"/>
    <n v="545.5"/>
    <n v="691.39"/>
    <n v="1477.41"/>
    <n v="1551.28"/>
    <n v="1458.2"/>
    <n v="1560.27"/>
    <n v="1731.9"/>
    <n v="2043.64"/>
    <n v="620.55666666666662"/>
    <n v="3723.3399999999997"/>
    <n v="9822.6999999999989"/>
    <n v="-6099.3599999999988"/>
    <n v="10208.732109999999"/>
  </r>
  <r>
    <x v="1302"/>
    <x v="0"/>
    <x v="2"/>
    <x v="1"/>
    <x v="0"/>
    <x v="9"/>
    <x v="1"/>
    <n v="2"/>
    <n v="4"/>
    <n v="2742.7"/>
    <n v="2770.13"/>
    <n v="2770.13"/>
    <n v="2770.13"/>
    <n v="2770.13"/>
    <n v="2770.13"/>
    <n v="2403.41"/>
    <n v="2066.9299999999998"/>
    <n v="2211.62"/>
    <n v="2609.71"/>
    <n v="2896.78"/>
    <n v="2491.23"/>
    <n v="2765.5583333333338"/>
    <n v="16593.350000000002"/>
    <n v="14679.68"/>
    <n v="1913.6700000000019"/>
    <n v="15256.591424"/>
  </r>
  <r>
    <x v="1303"/>
    <x v="2"/>
    <x v="3"/>
    <x v="0"/>
    <x v="0"/>
    <x v="10"/>
    <x v="1"/>
    <n v="1"/>
    <n v="3"/>
    <n v="1319.1999999999998"/>
    <n v="1490.7"/>
    <n v="1530.27"/>
    <n v="1042.17"/>
    <n v="1042.17"/>
    <n v="1187.28"/>
    <n v="1536.75"/>
    <n v="1275.5"/>
    <n v="1249.99"/>
    <n v="1262.49"/>
    <n v="1439.24"/>
    <n v="1439.24"/>
    <n v="1268.6316666666667"/>
    <n v="7611.79"/>
    <n v="8203.2099999999991"/>
    <n v="-591.41999999999916"/>
    <n v="8525.5961529999986"/>
  </r>
  <r>
    <x v="1304"/>
    <x v="2"/>
    <x v="3"/>
    <x v="1"/>
    <x v="1"/>
    <x v="5"/>
    <x v="2"/>
    <n v="1"/>
    <n v="2"/>
    <n v="895.21"/>
    <n v="1119.01"/>
    <n v="859.4"/>
    <n v="1038.44"/>
    <n v="671.41"/>
    <n v="957.87"/>
    <n v="2016.32"/>
    <n v="2217.9499999999998"/>
    <n v="2439.75"/>
    <n v="2561.7399999999998"/>
    <n v="2997.24"/>
    <n v="2757.46"/>
    <n v="923.55666666666673"/>
    <n v="5541.34"/>
    <n v="14990.46"/>
    <n v="-9449.119999999999"/>
    <n v="15579.585078"/>
  </r>
  <r>
    <x v="1305"/>
    <x v="2"/>
    <x v="3"/>
    <x v="0"/>
    <x v="0"/>
    <x v="6"/>
    <x v="1"/>
    <n v="1"/>
    <n v="3"/>
    <n v="1379.8"/>
    <n v="1103.8399999999999"/>
    <n v="1214.22"/>
    <n v="1062.45"/>
    <n v="1131.44"/>
    <n v="1586.77"/>
    <n v="1571.81"/>
    <n v="1650.4"/>
    <n v="1402.84"/>
    <n v="1585.21"/>
    <n v="1791.29"/>
    <n v="1683.81"/>
    <n v="1246.42"/>
    <n v="7478.52"/>
    <n v="9685.36"/>
    <n v="-2206.84"/>
    <n v="10065.994648"/>
  </r>
  <r>
    <x v="1306"/>
    <x v="0"/>
    <x v="0"/>
    <x v="0"/>
    <x v="0"/>
    <x v="6"/>
    <x v="2"/>
    <n v="1"/>
    <n v="2"/>
    <n v="2506.6749999999997"/>
    <n v="2531.7399999999998"/>
    <n v="2506.6799999999998"/>
    <n v="2531.7399999999998"/>
    <n v="2531.7399999999998"/>
    <n v="2506.6799999999998"/>
    <n v="2123.85"/>
    <n v="2230.04"/>
    <n v="2274.64"/>
    <n v="2251.89"/>
    <n v="2161.81"/>
    <n v="2421.23"/>
    <n v="2519.2091666666665"/>
    <n v="15115.254999999999"/>
    <n v="13463.459999999997"/>
    <n v="1651.7950000000019"/>
    <n v="13992.573977999997"/>
  </r>
  <r>
    <x v="1307"/>
    <x v="2"/>
    <x v="3"/>
    <x v="1"/>
    <x v="0"/>
    <x v="3"/>
    <x v="2"/>
    <n v="1"/>
    <n v="2"/>
    <n v="1019.25"/>
    <n v="988.67"/>
    <n v="988.67"/>
    <n v="1029.44"/>
    <n v="1110.98"/>
    <n v="896.94"/>
    <n v="328.83"/>
    <n v="279.51"/>
    <n v="287.89999999999998"/>
    <n v="342.6"/>
    <n v="411.12"/>
    <n v="439.9"/>
    <n v="1005.6583333333334"/>
    <n v="6033.9500000000007"/>
    <n v="2089.86"/>
    <n v="3944.0900000000006"/>
    <n v="2171.9914980000003"/>
  </r>
  <r>
    <x v="1308"/>
    <x v="3"/>
    <x v="2"/>
    <x v="0"/>
    <x v="1"/>
    <x v="5"/>
    <x v="1"/>
    <n v="3"/>
    <n v="5"/>
    <n v="5924.95"/>
    <n v="7050.69"/>
    <n v="6872.94"/>
    <n v="7109.94"/>
    <n v="4976.96"/>
    <n v="5332.46"/>
    <n v="3924.05"/>
    <n v="3296.2"/>
    <n v="3757.67"/>
    <n v="4434.05"/>
    <n v="3768.94"/>
    <n v="3844.32"/>
    <n v="6211.3233333333328"/>
    <n v="37267.939999999995"/>
    <n v="23025.23"/>
    <n v="14242.709999999995"/>
    <n v="23930.121539"/>
  </r>
  <r>
    <x v="1309"/>
    <x v="0"/>
    <x v="0"/>
    <x v="0"/>
    <x v="0"/>
    <x v="6"/>
    <x v="1"/>
    <n v="3"/>
    <n v="5"/>
    <n v="3197.75"/>
    <n v="3197.75"/>
    <n v="3229.73"/>
    <n v="3197.75"/>
    <n v="3229.73"/>
    <n v="3229.73"/>
    <n v="1480.65"/>
    <n v="1391.81"/>
    <n v="1489.24"/>
    <n v="1325.42"/>
    <n v="1259.1500000000001"/>
    <n v="1095.46"/>
    <n v="3213.74"/>
    <n v="19282.439999999999"/>
    <n v="8041.7300000000005"/>
    <n v="11240.71"/>
    <n v="8357.7699890000004"/>
  </r>
  <r>
    <x v="1310"/>
    <x v="2"/>
    <x v="3"/>
    <x v="0"/>
    <x v="1"/>
    <x v="5"/>
    <x v="0"/>
    <n v="2"/>
    <n v="5"/>
    <n v="5924.95"/>
    <n v="7346.94"/>
    <n v="6813.69"/>
    <n v="4858.46"/>
    <n v="5450.95"/>
    <n v="6576.69"/>
    <n v="5875"/>
    <n v="4993.75"/>
    <n v="5143.5600000000004"/>
    <n v="4834.95"/>
    <n v="5463.49"/>
    <n v="6556.19"/>
    <n v="6161.9466666666667"/>
    <n v="36971.68"/>
    <n v="32866.94"/>
    <n v="4104.739999999998"/>
    <n v="34158.610742000004"/>
  </r>
  <r>
    <x v="1311"/>
    <x v="0"/>
    <x v="2"/>
    <x v="0"/>
    <x v="0"/>
    <x v="4"/>
    <x v="1"/>
    <n v="3"/>
    <n v="5"/>
    <n v="5924.95"/>
    <n v="6517.45"/>
    <n v="7406.19"/>
    <n v="6754.44"/>
    <n v="7169.19"/>
    <n v="5924.95"/>
    <n v="5875"/>
    <n v="5992.5"/>
    <n v="5093.63"/>
    <n v="5042.6899999999996"/>
    <n v="6000.8"/>
    <n v="5100.68"/>
    <n v="6616.1949999999997"/>
    <n v="39697.17"/>
    <n v="33105.300000000003"/>
    <n v="6591.8699999999953"/>
    <n v="34406.33829"/>
  </r>
  <r>
    <x v="1312"/>
    <x v="0"/>
    <x v="2"/>
    <x v="0"/>
    <x v="1"/>
    <x v="3"/>
    <x v="1"/>
    <n v="2"/>
    <n v="4"/>
    <n v="5924.95"/>
    <n v="6043.45"/>
    <n v="5924.95"/>
    <n v="6458.2"/>
    <n v="4621.46"/>
    <n v="5213.96"/>
    <n v="3381.24"/>
    <n v="3448.86"/>
    <n v="3586.81"/>
    <n v="3694.41"/>
    <n v="4100.8"/>
    <n v="3485.68"/>
    <n v="5697.8283333333338"/>
    <n v="34186.97"/>
    <n v="21697.8"/>
    <n v="12489.170000000002"/>
    <n v="22550.523539999998"/>
  </r>
  <r>
    <x v="1313"/>
    <x v="0"/>
    <x v="1"/>
    <x v="0"/>
    <x v="1"/>
    <x v="5"/>
    <x v="1"/>
    <n v="1"/>
    <n v="3"/>
    <n v="5924.95"/>
    <n v="4858.46"/>
    <n v="4739.96"/>
    <n v="6161.95"/>
    <n v="6635.94"/>
    <n v="5687.95"/>
    <n v="3116.23"/>
    <n v="2711.12"/>
    <n v="3036.45"/>
    <n v="2884.63"/>
    <n v="2451.94"/>
    <n v="2697.13"/>
    <n v="5668.2016666666668"/>
    <n v="34009.21"/>
    <n v="16897.5"/>
    <n v="17111.71"/>
    <n v="17561.571749999999"/>
  </r>
  <r>
    <x v="1314"/>
    <x v="2"/>
    <x v="3"/>
    <x v="0"/>
    <x v="1"/>
    <x v="6"/>
    <x v="2"/>
    <n v="1"/>
    <n v="2"/>
    <n v="964.05"/>
    <n v="1031.53"/>
    <n v="742.32"/>
    <n v="973.69"/>
    <n v="1070.0999999999999"/>
    <n v="1050.81"/>
    <n v="734.56"/>
    <n v="580.29999999999995"/>
    <n v="504.86"/>
    <n v="540.20000000000005"/>
    <n v="621.23"/>
    <n v="664.72"/>
    <n v="972.08333333333337"/>
    <n v="5832.5"/>
    <n v="3645.87"/>
    <n v="2186.63"/>
    <n v="3789.1526909999998"/>
  </r>
  <r>
    <x v="1315"/>
    <x v="2"/>
    <x v="3"/>
    <x v="0"/>
    <x v="1"/>
    <x v="10"/>
    <x v="2"/>
    <n v="1"/>
    <n v="2"/>
    <n v="1448.3600000000001"/>
    <n v="1636.65"/>
    <n v="1419.39"/>
    <n v="1274.56"/>
    <n v="1535.26"/>
    <n v="1361.46"/>
    <n v="906.91"/>
    <n v="897.84"/>
    <n v="1068.43"/>
    <n v="1036.3800000000001"/>
    <n v="1036.3800000000001"/>
    <n v="1026.02"/>
    <n v="1445.9466666666667"/>
    <n v="8675.68"/>
    <n v="5971.9600000000009"/>
    <n v="2703.7199999999993"/>
    <n v="6206.6580280000007"/>
  </r>
  <r>
    <x v="1316"/>
    <x v="0"/>
    <x v="2"/>
    <x v="0"/>
    <x v="0"/>
    <x v="10"/>
    <x v="1"/>
    <n v="1"/>
    <n v="3"/>
    <n v="5924.95"/>
    <n v="5450.95"/>
    <n v="6339.7"/>
    <n v="5154.71"/>
    <n v="6339.7"/>
    <n v="5865.7"/>
    <n v="3522.01"/>
    <n v="3381.13"/>
    <n v="3313.51"/>
    <n v="3479.19"/>
    <n v="3687.94"/>
    <n v="3208.51"/>
    <n v="5845.9516666666668"/>
    <n v="35075.71"/>
    <n v="20592.29"/>
    <n v="14483.419999999998"/>
    <n v="21401.566997000002"/>
  </r>
  <r>
    <x v="1317"/>
    <x v="2"/>
    <x v="3"/>
    <x v="1"/>
    <x v="0"/>
    <x v="0"/>
    <x v="3"/>
    <n v="1"/>
    <n v="5"/>
    <n v="4899.8599999999997"/>
    <n v="4507.87"/>
    <n v="4899.8599999999997"/>
    <n v="4801.8599999999997"/>
    <n v="5438.84"/>
    <n v="5193.8500000000004"/>
    <n v="2567.92"/>
    <n v="2131.37"/>
    <n v="1982.17"/>
    <n v="2239.85"/>
    <n v="1948.67"/>
    <n v="2065.59"/>
    <n v="4957.0233333333335"/>
    <n v="29742.14"/>
    <n v="12935.57"/>
    <n v="16806.57"/>
    <n v="13443.937900999999"/>
  </r>
  <r>
    <x v="1318"/>
    <x v="0"/>
    <x v="2"/>
    <x v="0"/>
    <x v="0"/>
    <x v="9"/>
    <x v="1"/>
    <n v="2"/>
    <n v="4"/>
    <n v="5924.95"/>
    <n v="4917.71"/>
    <n v="5036.21"/>
    <n v="4562.21"/>
    <n v="5273.21"/>
    <n v="5510.2"/>
    <n v="5875"/>
    <n v="5640"/>
    <n v="5922"/>
    <n v="6573.42"/>
    <n v="7625.17"/>
    <n v="8540.19"/>
    <n v="5204.081666666666"/>
    <n v="31224.489999999998"/>
    <n v="40175.78"/>
    <n v="-8951.2900000000009"/>
    <n v="41754.688153999996"/>
  </r>
  <r>
    <x v="1319"/>
    <x v="0"/>
    <x v="2"/>
    <x v="0"/>
    <x v="0"/>
    <x v="3"/>
    <x v="1"/>
    <n v="2"/>
    <n v="4"/>
    <n v="4474"/>
    <n v="4563.4799999999996"/>
    <n v="4563.4799999999996"/>
    <n v="3444.98"/>
    <n v="3489.72"/>
    <n v="4563.4799999999996"/>
    <n v="3173.54"/>
    <n v="2856.19"/>
    <n v="3198.93"/>
    <n v="3166.94"/>
    <n v="3451.96"/>
    <n v="3728.12"/>
    <n v="4183.1899999999996"/>
    <n v="25099.14"/>
    <n v="19575.68"/>
    <n v="5523.4599999999991"/>
    <n v="20345.004224"/>
  </r>
  <r>
    <x v="1320"/>
    <x v="2"/>
    <x v="3"/>
    <x v="0"/>
    <x v="1"/>
    <x v="4"/>
    <x v="2"/>
    <n v="1"/>
    <n v="2"/>
    <n v="1367.8"/>
    <n v="1299.4100000000001"/>
    <n v="1326.77"/>
    <n v="1217.3399999999999"/>
    <n v="1641.36"/>
    <n v="1107.92"/>
    <n v="790.86"/>
    <n v="814.59"/>
    <n v="904.19"/>
    <n v="940.36"/>
    <n v="1053.2"/>
    <n v="1021.6"/>
    <n v="1326.7666666666667"/>
    <n v="7960.5999999999995"/>
    <n v="5524.8000000000011"/>
    <n v="2435.7999999999984"/>
    <n v="5741.9246400000011"/>
  </r>
  <r>
    <x v="1321"/>
    <x v="1"/>
    <x v="4"/>
    <x v="1"/>
    <x v="0"/>
    <x v="7"/>
    <x v="2"/>
    <n v="3"/>
    <n v="4"/>
    <n v="705.96"/>
    <n v="614.19000000000005"/>
    <n v="713.02"/>
    <n v="600.07000000000005"/>
    <n v="670.66"/>
    <n v="691.84"/>
    <n v="834.93"/>
    <n v="684.64"/>
    <n v="581.94000000000005"/>
    <n v="675.05"/>
    <n v="729.05"/>
    <n v="729.05"/>
    <n v="665.95666666666671"/>
    <n v="3995.7400000000002"/>
    <n v="4234.6600000000008"/>
    <n v="-238.92000000000053"/>
    <n v="4401.0821380000007"/>
  </r>
  <r>
    <x v="1322"/>
    <x v="0"/>
    <x v="2"/>
    <x v="1"/>
    <x v="0"/>
    <x v="6"/>
    <x v="1"/>
    <n v="3"/>
    <n v="5"/>
    <n v="2351.9499999999998"/>
    <n v="2351.9499999999998"/>
    <n v="2375.4699999999998"/>
    <n v="2351.9499999999998"/>
    <n v="2375.4699999999998"/>
    <n v="2375.4699999999998"/>
    <n v="1983.24"/>
    <n v="1705.59"/>
    <n v="1586.2"/>
    <n v="1903.44"/>
    <n v="1903.44"/>
    <n v="1636.96"/>
    <n v="2363.7099999999996"/>
    <n v="14182.259999999998"/>
    <n v="10718.869999999999"/>
    <n v="3463.3899999999994"/>
    <n v="11140.121590999999"/>
  </r>
  <r>
    <x v="1323"/>
    <x v="2"/>
    <x v="0"/>
    <x v="1"/>
    <x v="1"/>
    <x v="0"/>
    <x v="2"/>
    <n v="1"/>
    <n v="2"/>
    <n v="311.14999999999998"/>
    <n v="267.58999999999997"/>
    <n v="242.7"/>
    <n v="248.92"/>
    <n v="373.38"/>
    <n v="308.04000000000002"/>
    <n v="807.78"/>
    <n v="662.38"/>
    <n v="589.52"/>
    <n v="518.78"/>
    <n v="466.9"/>
    <n v="499.58"/>
    <n v="291.96333333333337"/>
    <n v="1751.7800000000002"/>
    <n v="3544.94"/>
    <n v="-1793.1599999999999"/>
    <n v="3684.2561420000002"/>
  </r>
  <r>
    <x v="1324"/>
    <x v="0"/>
    <x v="2"/>
    <x v="0"/>
    <x v="1"/>
    <x v="10"/>
    <x v="1"/>
    <n v="3"/>
    <n v="5"/>
    <n v="5924.95"/>
    <n v="6398.95"/>
    <n v="5450.95"/>
    <n v="7169.19"/>
    <n v="4917.71"/>
    <n v="5687.95"/>
    <n v="2840.58"/>
    <n v="2244.06"/>
    <n v="2199.1799999999998"/>
    <n v="1935.28"/>
    <n v="1993.34"/>
    <n v="1754.14"/>
    <n v="5924.95"/>
    <n v="35549.699999999997"/>
    <n v="12966.58"/>
    <n v="22583.119999999995"/>
    <n v="13476.166594"/>
  </r>
  <r>
    <x v="1325"/>
    <x v="2"/>
    <x v="3"/>
    <x v="0"/>
    <x v="0"/>
    <x v="3"/>
    <x v="2"/>
    <n v="1"/>
    <n v="2"/>
    <n v="4569.3474999999999"/>
    <n v="5163.3599999999997"/>
    <n v="5163.3599999999997"/>
    <n v="4249.49"/>
    <n v="5528.91"/>
    <n v="3427.01"/>
    <n v="5875"/>
    <n v="5640"/>
    <n v="6429.6"/>
    <n v="5658.05"/>
    <n v="5092.25"/>
    <n v="5041.33"/>
    <n v="4683.5795833333332"/>
    <n v="28101.477500000001"/>
    <n v="33736.229999999996"/>
    <n v="-5634.7524999999951"/>
    <n v="35062.063838999995"/>
  </r>
  <r>
    <x v="1326"/>
    <x v="0"/>
    <x v="0"/>
    <x v="1"/>
    <x v="0"/>
    <x v="3"/>
    <x v="3"/>
    <n v="1"/>
    <n v="5"/>
    <n v="5924.95"/>
    <n v="6458.2"/>
    <n v="6043.45"/>
    <n v="7406.19"/>
    <n v="4858.46"/>
    <n v="5806.45"/>
    <n v="2916.83"/>
    <n v="3091.84"/>
    <n v="2751.74"/>
    <n v="2366.5"/>
    <n v="2437.5"/>
    <n v="2071.88"/>
    <n v="6082.95"/>
    <n v="36497.699999999997"/>
    <n v="15636.29"/>
    <n v="20861.409999999996"/>
    <n v="16250.796197000001"/>
  </r>
  <r>
    <x v="1327"/>
    <x v="0"/>
    <x v="2"/>
    <x v="0"/>
    <x v="0"/>
    <x v="7"/>
    <x v="1"/>
    <n v="1"/>
    <n v="3"/>
    <n v="5924.95"/>
    <n v="7346.94"/>
    <n v="6872.94"/>
    <n v="4739.96"/>
    <n v="6280.45"/>
    <n v="6576.69"/>
    <n v="3913.87"/>
    <n v="3835.59"/>
    <n v="4410.93"/>
    <n v="4058.06"/>
    <n v="4220.38"/>
    <n v="5064.46"/>
    <n v="6290.3216666666667"/>
    <n v="37741.93"/>
    <n v="25503.289999999997"/>
    <n v="12238.640000000003"/>
    <n v="26505.569296999998"/>
  </r>
  <r>
    <x v="1328"/>
    <x v="0"/>
    <x v="0"/>
    <x v="0"/>
    <x v="0"/>
    <x v="9"/>
    <x v="2"/>
    <n v="1"/>
    <n v="2"/>
    <n v="3586.6875"/>
    <n v="3622.55"/>
    <n v="3622.55"/>
    <n v="3586.69"/>
    <n v="3586.69"/>
    <n v="3622.55"/>
    <n v="1837.68"/>
    <n v="1727.42"/>
    <n v="1779.24"/>
    <n v="1743.66"/>
    <n v="1621.6"/>
    <n v="1864.84"/>
    <n v="3604.6195833333331"/>
    <n v="21627.717499999999"/>
    <n v="10574.44"/>
    <n v="11053.277499999998"/>
    <n v="10990.015492"/>
  </r>
  <r>
    <x v="1329"/>
    <x v="0"/>
    <x v="0"/>
    <x v="0"/>
    <x v="0"/>
    <x v="4"/>
    <x v="2"/>
    <n v="1"/>
    <n v="2"/>
    <n v="2175.6875"/>
    <n v="2197.44"/>
    <n v="2175.69"/>
    <n v="2175.69"/>
    <n v="2175.69"/>
    <n v="2197.44"/>
    <n v="1460.64"/>
    <n v="1358.4"/>
    <n v="1616.5"/>
    <n v="1471.02"/>
    <n v="1676.96"/>
    <n v="1425.42"/>
    <n v="2182.9395833333338"/>
    <n v="13097.637500000003"/>
    <n v="9008.9399999999987"/>
    <n v="4088.6975000000039"/>
    <n v="9362.9913419999993"/>
  </r>
  <r>
    <x v="1330"/>
    <x v="0"/>
    <x v="2"/>
    <x v="0"/>
    <x v="1"/>
    <x v="0"/>
    <x v="0"/>
    <n v="3"/>
    <n v="6"/>
    <n v="5924.95"/>
    <n v="6635.94"/>
    <n v="5213.96"/>
    <n v="5984.2"/>
    <n v="7287.69"/>
    <n v="6932.19"/>
    <n v="5875"/>
    <n v="5581.25"/>
    <n v="6418.44"/>
    <n v="5455.67"/>
    <n v="6437.69"/>
    <n v="6180.18"/>
    <n v="6329.8216666666667"/>
    <n v="37978.93"/>
    <n v="35948.229999999996"/>
    <n v="2030.7000000000044"/>
    <n v="37360.995438999998"/>
  </r>
  <r>
    <x v="1331"/>
    <x v="2"/>
    <x v="0"/>
    <x v="0"/>
    <x v="0"/>
    <x v="10"/>
    <x v="2"/>
    <n v="1"/>
    <n v="2"/>
    <n v="1823.85"/>
    <n v="1440.84"/>
    <n v="1823.85"/>
    <n v="1805.61"/>
    <n v="2243.34"/>
    <n v="1842.09"/>
    <n v="1541.94"/>
    <n v="1295.23"/>
    <n v="1191.6099999999999"/>
    <n v="1286.94"/>
    <n v="1093.9000000000001"/>
    <n v="1312.68"/>
    <n v="1829.9299999999996"/>
    <n v="10979.579999999998"/>
    <n v="7722.2999999999993"/>
    <n v="3257.2799999999988"/>
    <n v="8025.7863899999993"/>
  </r>
  <r>
    <x v="1332"/>
    <x v="0"/>
    <x v="2"/>
    <x v="0"/>
    <x v="0"/>
    <x v="5"/>
    <x v="1"/>
    <n v="3"/>
    <n v="5"/>
    <n v="4988.8"/>
    <n v="5587.46"/>
    <n v="3891.26"/>
    <n v="5088.58"/>
    <n v="5587.46"/>
    <n v="3891.26"/>
    <n v="3783.66"/>
    <n v="3253.95"/>
    <n v="3481.73"/>
    <n v="3203.19"/>
    <n v="3363.35"/>
    <n v="3228.82"/>
    <n v="4839.1366666666663"/>
    <n v="29034.82"/>
    <n v="20314.7"/>
    <n v="8720.119999999999"/>
    <n v="21113.067709999999"/>
  </r>
  <r>
    <x v="1333"/>
    <x v="0"/>
    <x v="0"/>
    <x v="0"/>
    <x v="0"/>
    <x v="3"/>
    <x v="1"/>
    <n v="1"/>
    <n v="3"/>
    <n v="3409.835"/>
    <n v="3443.93"/>
    <n v="3443.93"/>
    <n v="3409.84"/>
    <n v="3443.93"/>
    <n v="3443.93"/>
    <n v="917.23"/>
    <n v="953.92"/>
    <n v="925.3"/>
    <n v="934.55"/>
    <n v="1018.66"/>
    <n v="1028.8499999999999"/>
    <n v="3432.5658333333336"/>
    <n v="20595.395"/>
    <n v="5778.51"/>
    <n v="14816.885"/>
    <n v="6005.6054430000004"/>
  </r>
  <r>
    <x v="1334"/>
    <x v="2"/>
    <x v="4"/>
    <x v="1"/>
    <x v="1"/>
    <x v="4"/>
    <x v="1"/>
    <n v="1"/>
    <n v="3"/>
    <n v="857.4"/>
    <n v="883.12"/>
    <n v="737.36"/>
    <n v="994.58"/>
    <n v="728.79"/>
    <n v="865.97"/>
    <n v="515.09"/>
    <n v="422.37"/>
    <n v="460.38"/>
    <n v="501.81"/>
    <n v="486.76"/>
    <n v="423.48"/>
    <n v="844.53666666666675"/>
    <n v="5067.22"/>
    <n v="2809.89"/>
    <n v="2257.3300000000004"/>
    <n v="2920.3186769999998"/>
  </r>
  <r>
    <x v="1335"/>
    <x v="2"/>
    <x v="0"/>
    <x v="1"/>
    <x v="1"/>
    <x v="7"/>
    <x v="2"/>
    <n v="1"/>
    <n v="2"/>
    <n v="1818.175"/>
    <n v="2072.7199999999998"/>
    <n v="1836.36"/>
    <n v="1399.99"/>
    <n v="1454.54"/>
    <n v="1890.9"/>
    <n v="1527.22"/>
    <n v="1664.67"/>
    <n v="1914.37"/>
    <n v="2278.1"/>
    <n v="2505.91"/>
    <n v="2330.5"/>
    <n v="1745.4475"/>
    <n v="10472.684999999999"/>
    <n v="12220.77"/>
    <n v="-1748.0850000000009"/>
    <n v="12701.046261000001"/>
  </r>
  <r>
    <x v="1336"/>
    <x v="0"/>
    <x v="1"/>
    <x v="1"/>
    <x v="1"/>
    <x v="6"/>
    <x v="1"/>
    <n v="1"/>
    <n v="3"/>
    <n v="4987.0016025640998"/>
    <n v="4139.21"/>
    <n v="5336.09"/>
    <n v="6084.14"/>
    <n v="5834.79"/>
    <n v="4588.04"/>
    <n v="5875"/>
    <n v="5816.25"/>
    <n v="5990.74"/>
    <n v="5990.74"/>
    <n v="5870.93"/>
    <n v="5166.42"/>
    <n v="5161.5452670940167"/>
    <n v="30969.271602564102"/>
    <n v="34710.079999999994"/>
    <n v="-3740.8083974358924"/>
    <n v="36074.186143999992"/>
  </r>
  <r>
    <x v="1337"/>
    <x v="0"/>
    <x v="2"/>
    <x v="0"/>
    <x v="1"/>
    <x v="1"/>
    <x v="2"/>
    <n v="1"/>
    <n v="2"/>
    <n v="2859.0499999999997"/>
    <n v="2887.64"/>
    <n v="2887.64"/>
    <n v="2859.05"/>
    <n v="2887.64"/>
    <n v="2859.05"/>
    <n v="1529.95"/>
    <n v="1239.26"/>
    <n v="1078.1600000000001"/>
    <n v="959.56"/>
    <n v="834.82"/>
    <n v="943.35"/>
    <n v="2873.3449999999998"/>
    <n v="17240.07"/>
    <n v="6585.1"/>
    <n v="10654.97"/>
    <n v="6843.8944300000003"/>
  </r>
  <r>
    <x v="1338"/>
    <x v="2"/>
    <x v="3"/>
    <x v="0"/>
    <x v="1"/>
    <x v="8"/>
    <x v="2"/>
    <n v="1"/>
    <n v="2"/>
    <n v="945.01"/>
    <n v="1077.31"/>
    <n v="1011.16"/>
    <n v="1171.81"/>
    <n v="1134.01"/>
    <n v="1001.71"/>
    <n v="1013.28"/>
    <n v="871.42"/>
    <n v="862.71"/>
    <n v="957.61"/>
    <n v="1005.49"/>
    <n v="854.67"/>
    <n v="1056.835"/>
    <n v="6341.01"/>
    <n v="5565.18"/>
    <n v="775.82999999999993"/>
    <n v="5783.8915740000002"/>
  </r>
  <r>
    <x v="1339"/>
    <x v="2"/>
    <x v="3"/>
    <x v="0"/>
    <x v="0"/>
    <x v="1"/>
    <x v="3"/>
    <n v="3"/>
    <n v="7"/>
    <n v="5924.95"/>
    <n v="5865.7"/>
    <n v="4502.96"/>
    <n v="5628.7"/>
    <n v="7406.19"/>
    <n v="6695.19"/>
    <n v="4487.09"/>
    <n v="3948.64"/>
    <n v="3672.24"/>
    <n v="3121.4"/>
    <n v="3714.47"/>
    <n v="3640.18"/>
    <n v="6003.9483333333337"/>
    <n v="36023.69"/>
    <n v="22584.02"/>
    <n v="13439.670000000002"/>
    <n v="23471.571985999999"/>
  </r>
  <r>
    <x v="1340"/>
    <x v="0"/>
    <x v="1"/>
    <x v="1"/>
    <x v="0"/>
    <x v="1"/>
    <x v="1"/>
    <n v="1"/>
    <n v="3"/>
    <n v="4129.2250000000004"/>
    <n v="4624.7299999999996"/>
    <n v="3633.72"/>
    <n v="4046.64"/>
    <n v="4624.7299999999996"/>
    <n v="4789.8999999999996"/>
    <n v="3569.42"/>
    <n v="3176.78"/>
    <n v="3494.46"/>
    <n v="3424.57"/>
    <n v="2945.13"/>
    <n v="2915.68"/>
    <n v="4308.1575000000003"/>
    <n v="25848.945"/>
    <n v="19526.04"/>
    <n v="6322.9049999999988"/>
    <n v="20293.413372000003"/>
  </r>
  <r>
    <x v="1341"/>
    <x v="0"/>
    <x v="0"/>
    <x v="0"/>
    <x v="0"/>
    <x v="4"/>
    <x v="2"/>
    <n v="1"/>
    <n v="2"/>
    <n v="2871.5"/>
    <n v="2871.5"/>
    <n v="2871.5"/>
    <n v="2900.22"/>
    <n v="2871.5"/>
    <n v="2900.22"/>
    <n v="2108.98"/>
    <n v="2024.62"/>
    <n v="2044.87"/>
    <n v="2024.42"/>
    <n v="1983.93"/>
    <n v="2003.77"/>
    <n v="2881.0733333333333"/>
    <n v="17286.439999999999"/>
    <n v="12190.59"/>
    <n v="5095.8499999999985"/>
    <n v="12669.680187"/>
  </r>
  <r>
    <x v="1342"/>
    <x v="2"/>
    <x v="3"/>
    <x v="0"/>
    <x v="0"/>
    <x v="5"/>
    <x v="1"/>
    <n v="1"/>
    <n v="3"/>
    <n v="1113.55"/>
    <n v="1002.2"/>
    <n v="1013.33"/>
    <n v="890.84"/>
    <n v="924.25"/>
    <n v="1380.8"/>
    <n v="1447.11"/>
    <n v="1476.05"/>
    <n v="1594.13"/>
    <n v="1912.96"/>
    <n v="2219.0300000000002"/>
    <n v="2041.51"/>
    <n v="1054.1616666666666"/>
    <n v="6324.97"/>
    <n v="10690.79"/>
    <n v="-4365.8200000000006"/>
    <n v="11110.938047000001"/>
  </r>
  <r>
    <x v="1343"/>
    <x v="0"/>
    <x v="1"/>
    <x v="0"/>
    <x v="0"/>
    <x v="1"/>
    <x v="1"/>
    <n v="1"/>
    <n v="3"/>
    <n v="4282.5574999999999"/>
    <n v="4025.6"/>
    <n v="3297.57"/>
    <n v="5139.07"/>
    <n v="3340.39"/>
    <n v="4368.21"/>
    <n v="1007.62"/>
    <n v="1068.08"/>
    <n v="907.87"/>
    <n v="944.18"/>
    <n v="1104.69"/>
    <n v="1159.92"/>
    <n v="4075.5662499999999"/>
    <n v="24453.397499999999"/>
    <n v="6192.36"/>
    <n v="18261.037499999999"/>
    <n v="6435.7197479999995"/>
  </r>
  <r>
    <x v="1344"/>
    <x v="2"/>
    <x v="0"/>
    <x v="1"/>
    <x v="1"/>
    <x v="10"/>
    <x v="2"/>
    <n v="2"/>
    <n v="3"/>
    <n v="1084.2"/>
    <n v="813.15"/>
    <n v="1170.94"/>
    <n v="1040.83"/>
    <n v="1290.2"/>
    <n v="1051.67"/>
    <n v="1050.2"/>
    <n v="1008.19"/>
    <n v="1189.6600000000001"/>
    <n v="1225.3499999999999"/>
    <n v="1041.55"/>
    <n v="1031.1300000000001"/>
    <n v="1075.165"/>
    <n v="6450.99"/>
    <n v="6546.08"/>
    <n v="-95.090000000000146"/>
    <n v="6803.3409439999996"/>
  </r>
  <r>
    <x v="1345"/>
    <x v="2"/>
    <x v="3"/>
    <x v="1"/>
    <x v="1"/>
    <x v="6"/>
    <x v="2"/>
    <n v="1"/>
    <n v="2"/>
    <n v="273.15999999999997"/>
    <n v="273.16000000000003"/>
    <n v="207.6"/>
    <n v="218.53"/>
    <n v="278.62"/>
    <n v="218.53"/>
    <n v="152.63"/>
    <n v="120.58"/>
    <n v="133.84"/>
    <n v="144.55000000000001"/>
    <n v="147.44"/>
    <n v="138.59"/>
    <n v="244.93333333333331"/>
    <n v="1469.6"/>
    <n v="837.63"/>
    <n v="631.96999999999991"/>
    <n v="870.54885899999999"/>
  </r>
  <r>
    <x v="1346"/>
    <x v="2"/>
    <x v="3"/>
    <x v="0"/>
    <x v="1"/>
    <x v="8"/>
    <x v="2"/>
    <n v="1"/>
    <n v="2"/>
    <n v="935.1099999999999"/>
    <n v="785.49"/>
    <n v="963.16"/>
    <n v="888.35"/>
    <n v="1028.6199999999999"/>
    <n v="813.55"/>
    <n v="1094.1500000000001"/>
    <n v="897.2"/>
    <n v="879.26"/>
    <n v="949.6"/>
    <n v="1101.54"/>
    <n v="1024.43"/>
    <n v="902.38"/>
    <n v="5414.28"/>
    <n v="5946.18"/>
    <n v="-531.90000000000055"/>
    <n v="6179.8648739999999"/>
  </r>
  <r>
    <x v="1347"/>
    <x v="3"/>
    <x v="0"/>
    <x v="1"/>
    <x v="0"/>
    <x v="1"/>
    <x v="2"/>
    <n v="3"/>
    <n v="4"/>
    <n v="702.55"/>
    <n v="695.52"/>
    <n v="639.32000000000005"/>
    <n v="646.35"/>
    <n v="814.96"/>
    <n v="857.11"/>
    <n v="1608.16"/>
    <n v="1559.92"/>
    <n v="1450.73"/>
    <n v="1726.37"/>
    <n v="1829.95"/>
    <n v="1976.35"/>
    <n v="725.96833333333325"/>
    <n v="4355.8099999999995"/>
    <n v="10151.48"/>
    <n v="-5795.67"/>
    <n v="10550.433164"/>
  </r>
  <r>
    <x v="1348"/>
    <x v="0"/>
    <x v="2"/>
    <x v="0"/>
    <x v="0"/>
    <x v="6"/>
    <x v="1"/>
    <n v="3"/>
    <n v="5"/>
    <n v="5924.95"/>
    <n v="5450.95"/>
    <n v="5865.7"/>
    <n v="7287.69"/>
    <n v="6754.44"/>
    <n v="6576.69"/>
    <n v="4809.1000000000004"/>
    <n v="4232.01"/>
    <n v="4485.93"/>
    <n v="5113.96"/>
    <n v="5778.77"/>
    <n v="4911.95"/>
    <n v="6310.07"/>
    <n v="37860.42"/>
    <n v="29331.72"/>
    <n v="8528.6999999999971"/>
    <n v="30484.456596"/>
  </r>
  <r>
    <x v="1349"/>
    <x v="0"/>
    <x v="2"/>
    <x v="0"/>
    <x v="0"/>
    <x v="4"/>
    <x v="1"/>
    <n v="1"/>
    <n v="3"/>
    <n v="5924.95"/>
    <n v="5332.46"/>
    <n v="4739.96"/>
    <n v="5273.21"/>
    <n v="4562.21"/>
    <n v="6102.7"/>
    <n v="2079.5300000000002"/>
    <n v="2245.89"/>
    <n v="2582.77"/>
    <n v="2686.08"/>
    <n v="2390.61"/>
    <n v="2653.58"/>
    <n v="5322.581666666666"/>
    <n v="31935.489999999998"/>
    <n v="14638.460000000001"/>
    <n v="17297.03"/>
    <n v="15213.751478000002"/>
  </r>
  <r>
    <x v="1350"/>
    <x v="3"/>
    <x v="0"/>
    <x v="0"/>
    <x v="1"/>
    <x v="10"/>
    <x v="2"/>
    <n v="1"/>
    <n v="2"/>
    <n v="1000.1999999999999"/>
    <n v="980.2"/>
    <n v="790.16"/>
    <n v="1090.22"/>
    <n v="750.15"/>
    <n v="1040.21"/>
    <n v="1530.8"/>
    <n v="1331.8"/>
    <n v="1411.71"/>
    <n v="1679.93"/>
    <n v="1847.92"/>
    <n v="1903.36"/>
    <n v="941.85666666666657"/>
    <n v="5651.1399999999994"/>
    <n v="9705.52"/>
    <n v="-4054.380000000001"/>
    <n v="10086.946936"/>
  </r>
  <r>
    <x v="1351"/>
    <x v="0"/>
    <x v="0"/>
    <x v="1"/>
    <x v="1"/>
    <x v="4"/>
    <x v="1"/>
    <n v="1"/>
    <n v="3"/>
    <n v="2290.31"/>
    <n v="2313.21"/>
    <n v="2290.31"/>
    <n v="2290.31"/>
    <n v="2313.21"/>
    <n v="2313.21"/>
    <n v="1514.92"/>
    <n v="1439.17"/>
    <n v="1611.87"/>
    <n v="1563.51"/>
    <n v="1829.31"/>
    <n v="1719.55"/>
    <n v="2301.7599999999998"/>
    <n v="13810.559999999998"/>
    <n v="9678.33"/>
    <n v="4132.2299999999977"/>
    <n v="10058.688369"/>
  </r>
  <r>
    <x v="1352"/>
    <x v="2"/>
    <x v="3"/>
    <x v="0"/>
    <x v="0"/>
    <x v="3"/>
    <x v="1"/>
    <n v="1"/>
    <n v="3"/>
    <n v="4418.3074999999999"/>
    <n v="5213.6000000000004"/>
    <n v="4550.8599999999997"/>
    <n v="5036.87"/>
    <n v="3402.1"/>
    <n v="4462.49"/>
    <n v="3065.48"/>
    <n v="2758.93"/>
    <n v="2483.04"/>
    <n v="2135.41"/>
    <n v="1815.1"/>
    <n v="2141.8200000000002"/>
    <n v="4514.0379166666671"/>
    <n v="27084.227500000001"/>
    <n v="14399.78"/>
    <n v="12684.4475"/>
    <n v="14965.691354000001"/>
  </r>
  <r>
    <x v="1353"/>
    <x v="0"/>
    <x v="2"/>
    <x v="1"/>
    <x v="0"/>
    <x v="6"/>
    <x v="1"/>
    <n v="1"/>
    <n v="3"/>
    <n v="4827.55"/>
    <n v="5841.34"/>
    <n v="4296.5200000000004"/>
    <n v="4006.87"/>
    <n v="5455.13"/>
    <n v="4924.1000000000004"/>
    <n v="5220.34"/>
    <n v="4019.66"/>
    <n v="4341.2299999999996"/>
    <n v="4254.41"/>
    <n v="3658.79"/>
    <n v="4317.37"/>
    <n v="4891.918333333334"/>
    <n v="29351.510000000002"/>
    <n v="25811.8"/>
    <n v="3539.7100000000028"/>
    <n v="26826.203740000001"/>
  </r>
  <r>
    <x v="1354"/>
    <x v="2"/>
    <x v="3"/>
    <x v="0"/>
    <x v="0"/>
    <x v="5"/>
    <x v="1"/>
    <n v="1"/>
    <n v="3"/>
    <n v="2384.2199999999998"/>
    <n v="1812.01"/>
    <n v="1788.17"/>
    <n v="2718.01"/>
    <n v="2193.48"/>
    <n v="2145.8000000000002"/>
    <n v="1149.51"/>
    <n v="977.08"/>
    <n v="1104.0999999999999"/>
    <n v="1115.1400000000001"/>
    <n v="1081.69"/>
    <n v="1200.68"/>
    <n v="2173.6149999999998"/>
    <n v="13041.689999999999"/>
    <n v="6628.2000000000007"/>
    <n v="6413.489999999998"/>
    <n v="6888.6882600000008"/>
  </r>
  <r>
    <x v="1355"/>
    <x v="0"/>
    <x v="2"/>
    <x v="0"/>
    <x v="0"/>
    <x v="3"/>
    <x v="1"/>
    <n v="3"/>
    <n v="5"/>
    <n v="5922.45"/>
    <n v="5922.45"/>
    <n v="7284.61"/>
    <n v="5507.88"/>
    <n v="5448.65"/>
    <n v="6929.27"/>
    <n v="3516.46"/>
    <n v="2637.35"/>
    <n v="2663.72"/>
    <n v="3063.28"/>
    <n v="3400.24"/>
    <n v="3128.22"/>
    <n v="6169.2183333333332"/>
    <n v="37015.31"/>
    <n v="18409.27"/>
    <n v="18606.039999999997"/>
    <n v="19132.754311000001"/>
  </r>
  <r>
    <x v="1356"/>
    <x v="0"/>
    <x v="2"/>
    <x v="1"/>
    <x v="1"/>
    <x v="4"/>
    <x v="1"/>
    <n v="1"/>
    <n v="3"/>
    <n v="5924.95"/>
    <n v="5865.7"/>
    <n v="6872.94"/>
    <n v="7346.94"/>
    <n v="6813.69"/>
    <n v="6932.19"/>
    <n v="3678.52"/>
    <n v="3862.45"/>
    <n v="3514.83"/>
    <n v="3339.09"/>
    <n v="4006.91"/>
    <n v="4567.88"/>
    <n v="6626.0683333333336"/>
    <n v="39756.410000000003"/>
    <n v="22969.68"/>
    <n v="16786.730000000003"/>
    <n v="23872.388424000001"/>
  </r>
  <r>
    <x v="1357"/>
    <x v="0"/>
    <x v="2"/>
    <x v="0"/>
    <x v="0"/>
    <x v="5"/>
    <x v="1"/>
    <n v="1"/>
    <n v="3"/>
    <n v="5488.625"/>
    <n v="4610.45"/>
    <n v="5323.97"/>
    <n v="5598.4"/>
    <n v="5763.06"/>
    <n v="6366.81"/>
    <n v="5875"/>
    <n v="6462.5"/>
    <n v="7173.38"/>
    <n v="8464.59"/>
    <n v="8803.17"/>
    <n v="8539.07"/>
    <n v="5525.2191666666668"/>
    <n v="33151.315000000002"/>
    <n v="45317.71"/>
    <n v="-12166.394999999997"/>
    <n v="47098.696002999997"/>
  </r>
  <r>
    <x v="1358"/>
    <x v="1"/>
    <x v="4"/>
    <x v="1"/>
    <x v="1"/>
    <x v="6"/>
    <x v="1"/>
    <n v="1"/>
    <n v="3"/>
    <n v="520"/>
    <n v="650"/>
    <n v="639.6"/>
    <n v="618.79999999999995"/>
    <n v="561.6"/>
    <n v="639.6"/>
    <n v="354.28"/>
    <n v="286.97000000000003"/>
    <n v="243.92"/>
    <n v="229.28"/>
    <n v="206.35"/>
    <n v="189.84"/>
    <n v="604.93333333333328"/>
    <n v="3629.5999999999995"/>
    <n v="1510.6399999999999"/>
    <n v="2118.9599999999996"/>
    <n v="1570.0081519999999"/>
  </r>
  <r>
    <x v="1359"/>
    <x v="0"/>
    <x v="1"/>
    <x v="0"/>
    <x v="0"/>
    <x v="6"/>
    <x v="1"/>
    <n v="2"/>
    <n v="4"/>
    <n v="3559.6499999999996"/>
    <n v="3559.65"/>
    <n v="3595.25"/>
    <n v="3595.25"/>
    <n v="3559.65"/>
    <n v="3595.25"/>
    <n v="2425.23"/>
    <n v="2595"/>
    <n v="2906.4"/>
    <n v="2644.82"/>
    <n v="3094.44"/>
    <n v="3434.83"/>
    <n v="3577.4500000000003"/>
    <n v="21464.7"/>
    <n v="17100.72"/>
    <n v="4363.9799999999996"/>
    <n v="17772.778296"/>
  </r>
  <r>
    <x v="1360"/>
    <x v="2"/>
    <x v="0"/>
    <x v="0"/>
    <x v="0"/>
    <x v="4"/>
    <x v="1"/>
    <n v="2"/>
    <n v="4"/>
    <n v="1657.85"/>
    <n v="2022.58"/>
    <n v="1359.44"/>
    <n v="1757.32"/>
    <n v="1475.49"/>
    <n v="1392.59"/>
    <n v="3271.12"/>
    <n v="3303.83"/>
    <n v="3832.44"/>
    <n v="4177.3599999999997"/>
    <n v="4093.81"/>
    <n v="4134.75"/>
    <n v="1610.8783333333333"/>
    <n v="9665.27"/>
    <n v="22813.31"/>
    <n v="-13148.04"/>
    <n v="23709.873083000002"/>
  </r>
  <r>
    <x v="1361"/>
    <x v="0"/>
    <x v="1"/>
    <x v="0"/>
    <x v="0"/>
    <x v="3"/>
    <x v="1"/>
    <n v="2"/>
    <n v="4"/>
    <n v="2743.2999999999997"/>
    <n v="2770.73"/>
    <n v="2743.3"/>
    <n v="2743.3"/>
    <n v="2770.73"/>
    <n v="2743.3"/>
    <n v="1352.18"/>
    <n v="1460.35"/>
    <n v="1445.75"/>
    <n v="1286.72"/>
    <n v="1132.31"/>
    <n v="1041.73"/>
    <n v="2752.4433333333332"/>
    <n v="16514.66"/>
    <n v="7719.0399999999991"/>
    <n v="8795.6200000000008"/>
    <n v="8022.3982719999995"/>
  </r>
  <r>
    <x v="1362"/>
    <x v="0"/>
    <x v="2"/>
    <x v="0"/>
    <x v="0"/>
    <x v="9"/>
    <x v="1"/>
    <n v="3"/>
    <n v="5"/>
    <n v="5012.6000000000004"/>
    <n v="4561.47"/>
    <n v="5162.9799999999996"/>
    <n v="4461.21"/>
    <n v="4461.21"/>
    <n v="5513.86"/>
    <n v="3459.41"/>
    <n v="3286.44"/>
    <n v="3450.76"/>
    <n v="4106.3999999999996"/>
    <n v="3942.14"/>
    <n v="3981.56"/>
    <n v="4862.2216666666664"/>
    <n v="29173.329999999998"/>
    <n v="22226.710000000003"/>
    <n v="6946.6199999999953"/>
    <n v="23100.219703000002"/>
  </r>
  <r>
    <x v="1363"/>
    <x v="0"/>
    <x v="0"/>
    <x v="0"/>
    <x v="1"/>
    <x v="6"/>
    <x v="2"/>
    <n v="2"/>
    <n v="3"/>
    <n v="2914.75"/>
    <n v="2914.75"/>
    <n v="2943.9"/>
    <n v="2943.9"/>
    <n v="2943.9"/>
    <n v="2943.9"/>
    <n v="1808.13"/>
    <n v="1410.34"/>
    <n v="1650.1"/>
    <n v="1633.6"/>
    <n v="1715.28"/>
    <n v="1955.42"/>
    <n v="2934.1833333333329"/>
    <n v="17605.099999999999"/>
    <n v="10172.870000000001"/>
    <n v="7432.2299999999977"/>
    <n v="10572.663791000001"/>
  </r>
  <r>
    <x v="1364"/>
    <x v="2"/>
    <x v="3"/>
    <x v="1"/>
    <x v="1"/>
    <x v="6"/>
    <x v="2"/>
    <n v="1"/>
    <n v="2"/>
    <n v="913.01"/>
    <n v="1104.74"/>
    <n v="1059.0899999999999"/>
    <n v="739.54"/>
    <n v="1068.22"/>
    <n v="876.49"/>
    <n v="1205.78"/>
    <n v="928.45"/>
    <n v="891.31"/>
    <n v="998.27"/>
    <n v="1028.22"/>
    <n v="904.83"/>
    <n v="960.18166666666673"/>
    <n v="5761.09"/>
    <n v="5956.86"/>
    <n v="-195.76999999999953"/>
    <n v="6190.9645979999996"/>
  </r>
  <r>
    <x v="1365"/>
    <x v="1"/>
    <x v="0"/>
    <x v="1"/>
    <x v="1"/>
    <x v="6"/>
    <x v="2"/>
    <n v="3"/>
    <n v="4"/>
    <n v="1166"/>
    <n v="1294.26"/>
    <n v="1259.28"/>
    <n v="979.44"/>
    <n v="1352.56"/>
    <n v="932.8"/>
    <n v="940.93"/>
    <n v="846.84"/>
    <n v="812.97"/>
    <n v="861.75"/>
    <n v="947.93"/>
    <n v="1004.81"/>
    <n v="1164.0566666666666"/>
    <n v="6984.3399999999992"/>
    <n v="5415.23"/>
    <n v="1569.1099999999997"/>
    <n v="5628.0485389999994"/>
  </r>
  <r>
    <x v="1366"/>
    <x v="2"/>
    <x v="3"/>
    <x v="1"/>
    <x v="0"/>
    <x v="0"/>
    <x v="1"/>
    <n v="1"/>
    <n v="3"/>
    <n v="1924.62"/>
    <n v="2405.7800000000002"/>
    <n v="1751.4"/>
    <n v="2097.84"/>
    <n v="1616.68"/>
    <n v="2232.56"/>
    <n v="1369.16"/>
    <n v="1341.78"/>
    <n v="1543.05"/>
    <n v="1651.06"/>
    <n v="1865.7"/>
    <n v="1921.67"/>
    <n v="2004.8133333333333"/>
    <n v="12028.88"/>
    <n v="9692.4199999999983"/>
    <n v="2336.4600000000009"/>
    <n v="10073.332105999998"/>
  </r>
  <r>
    <x v="1367"/>
    <x v="3"/>
    <x v="1"/>
    <x v="1"/>
    <x v="1"/>
    <x v="9"/>
    <x v="2"/>
    <n v="1"/>
    <n v="2"/>
    <n v="1745.35"/>
    <n v="1501"/>
    <n v="2007.15"/>
    <n v="1518.45"/>
    <n v="1658.08"/>
    <n v="2076.9699999999998"/>
    <n v="1172.83"/>
    <n v="949.99"/>
    <n v="883.49"/>
    <n v="777.47"/>
    <n v="746.37"/>
    <n v="806.08"/>
    <n v="1751.1666666666663"/>
    <n v="10506.999999999998"/>
    <n v="5336.23"/>
    <n v="5170.7699999999986"/>
    <n v="5545.9438389999996"/>
  </r>
  <r>
    <x v="1368"/>
    <x v="0"/>
    <x v="2"/>
    <x v="0"/>
    <x v="0"/>
    <x v="6"/>
    <x v="1"/>
    <n v="3"/>
    <n v="5"/>
    <n v="3220.2"/>
    <n v="3220.2"/>
    <n v="3252.4"/>
    <n v="3220.2"/>
    <n v="3252.4"/>
    <n v="3220.2"/>
    <n v="1954.74"/>
    <n v="1505.15"/>
    <n v="1535.25"/>
    <n v="1550.6"/>
    <n v="1628.13"/>
    <n v="1432.75"/>
    <n v="3230.9333333333329"/>
    <n v="19385.599999999999"/>
    <n v="9606.619999999999"/>
    <n v="9778.98"/>
    <n v="9984.1601659999997"/>
  </r>
  <r>
    <x v="1369"/>
    <x v="0"/>
    <x v="2"/>
    <x v="0"/>
    <x v="0"/>
    <x v="6"/>
    <x v="0"/>
    <n v="3"/>
    <n v="6"/>
    <n v="5924.95"/>
    <n v="5332.46"/>
    <n v="5154.71"/>
    <n v="6635.94"/>
    <n v="5510.2"/>
    <n v="6221.2"/>
    <n v="3194.25"/>
    <n v="3513.68"/>
    <n v="2986.63"/>
    <n v="2897.03"/>
    <n v="2810.12"/>
    <n v="2753.92"/>
    <n v="5796.5766666666668"/>
    <n v="34779.46"/>
    <n v="18155.630000000005"/>
    <n v="16623.829999999994"/>
    <n v="18869.146259000005"/>
  </r>
  <r>
    <x v="1370"/>
    <x v="0"/>
    <x v="0"/>
    <x v="0"/>
    <x v="0"/>
    <x v="1"/>
    <x v="1"/>
    <n v="1"/>
    <n v="3"/>
    <n v="5303.4500000000007"/>
    <n v="5091.3100000000004"/>
    <n v="5886.83"/>
    <n v="4030.62"/>
    <n v="4189.7299999999996"/>
    <n v="5197.38"/>
    <n v="2356.35"/>
    <n v="1932.21"/>
    <n v="1951.53"/>
    <n v="1873.47"/>
    <n v="1723.59"/>
    <n v="1930.42"/>
    <n v="4949.8866666666672"/>
    <n v="29699.320000000003"/>
    <n v="11767.57"/>
    <n v="17931.750000000004"/>
    <n v="12230.035501"/>
  </r>
  <r>
    <x v="1371"/>
    <x v="0"/>
    <x v="2"/>
    <x v="1"/>
    <x v="1"/>
    <x v="5"/>
    <x v="1"/>
    <n v="2"/>
    <n v="4"/>
    <n v="5058.1499999999996"/>
    <n v="4451.17"/>
    <n v="5108.7299999999996"/>
    <n v="6069.78"/>
    <n v="5715.71"/>
    <n v="5715.71"/>
    <n v="3265.13"/>
    <n v="2644.76"/>
    <n v="2327.39"/>
    <n v="2653.22"/>
    <n v="2387.9"/>
    <n v="2387.9"/>
    <n v="5353.208333333333"/>
    <n v="32119.249999999996"/>
    <n v="15666.3"/>
    <n v="16452.949999999997"/>
    <n v="16281.98559"/>
  </r>
  <r>
    <x v="1372"/>
    <x v="2"/>
    <x v="3"/>
    <x v="0"/>
    <x v="0"/>
    <x v="0"/>
    <x v="1"/>
    <n v="1"/>
    <n v="3"/>
    <n v="4150.92"/>
    <n v="5105.63"/>
    <n v="4399.9799999999996"/>
    <n v="4815.07"/>
    <n v="5022.6099999999997"/>
    <n v="5022.6099999999997"/>
    <n v="2356.27"/>
    <n v="2356.27"/>
    <n v="2827.52"/>
    <n v="3279.92"/>
    <n v="3640.71"/>
    <n v="3640.71"/>
    <n v="4752.8033333333333"/>
    <n v="28516.82"/>
    <n v="18101.399999999998"/>
    <n v="10415.420000000002"/>
    <n v="18812.785019999999"/>
  </r>
  <r>
    <x v="1373"/>
    <x v="2"/>
    <x v="4"/>
    <x v="1"/>
    <x v="0"/>
    <x v="7"/>
    <x v="1"/>
    <n v="3"/>
    <n v="5"/>
    <n v="2239.5"/>
    <n v="2776.98"/>
    <n v="2373.87"/>
    <n v="2754.59"/>
    <n v="2553.0300000000002"/>
    <n v="2709.8"/>
    <n v="1945.76"/>
    <n v="1576.07"/>
    <n v="1591.83"/>
    <n v="1400.81"/>
    <n v="1498.87"/>
    <n v="1558.82"/>
    <n v="2567.9616666666666"/>
    <n v="15407.77"/>
    <n v="9572.16"/>
    <n v="5835.6100000000006"/>
    <n v="9948.3458879999998"/>
  </r>
  <r>
    <x v="1374"/>
    <x v="0"/>
    <x v="2"/>
    <x v="0"/>
    <x v="1"/>
    <x v="5"/>
    <x v="0"/>
    <n v="1"/>
    <n v="4"/>
    <n v="4183.25"/>
    <n v="4099.59"/>
    <n v="3430.27"/>
    <n v="4768.91"/>
    <n v="4057.75"/>
    <n v="3764.93"/>
    <n v="2610.64"/>
    <n v="2819.49"/>
    <n v="2791.3"/>
    <n v="3349.56"/>
    <n v="3115.09"/>
    <n v="3364.3"/>
    <n v="4050.7833333333333"/>
    <n v="24304.7"/>
    <n v="18050.38"/>
    <n v="6254.32"/>
    <n v="18759.759934000002"/>
  </r>
  <r>
    <x v="1375"/>
    <x v="0"/>
    <x v="2"/>
    <x v="0"/>
    <x v="1"/>
    <x v="7"/>
    <x v="1"/>
    <n v="3"/>
    <n v="5"/>
    <n v="5924.95"/>
    <n v="5036.21"/>
    <n v="6576.69"/>
    <n v="4562.21"/>
    <n v="4976.96"/>
    <n v="6991.44"/>
    <n v="4307.28"/>
    <n v="4178.0600000000004"/>
    <n v="4345.18"/>
    <n v="4605.8900000000003"/>
    <n v="4559.83"/>
    <n v="4377.4399999999996"/>
    <n v="5678.0766666666668"/>
    <n v="34068.46"/>
    <n v="26373.679999999997"/>
    <n v="7694.7800000000025"/>
    <n v="27410.165623999997"/>
  </r>
  <r>
    <x v="1376"/>
    <x v="0"/>
    <x v="1"/>
    <x v="1"/>
    <x v="1"/>
    <x v="6"/>
    <x v="1"/>
    <n v="3"/>
    <n v="5"/>
    <n v="3097.45"/>
    <n v="3097.45"/>
    <n v="3128.42"/>
    <n v="3128.42"/>
    <n v="3128.42"/>
    <n v="3128.42"/>
    <n v="3137.43"/>
    <n v="2572.69"/>
    <n v="2238.2399999999998"/>
    <n v="2685.89"/>
    <n v="2927.62"/>
    <n v="2781.24"/>
    <n v="3118.0966666666668"/>
    <n v="18708.580000000002"/>
    <n v="16343.109999999999"/>
    <n v="2365.470000000003"/>
    <n v="16985.394222999999"/>
  </r>
  <r>
    <x v="1377"/>
    <x v="2"/>
    <x v="3"/>
    <x v="0"/>
    <x v="0"/>
    <x v="3"/>
    <x v="1"/>
    <n v="1"/>
    <n v="3"/>
    <n v="1510.8574999999998"/>
    <n v="1208.69"/>
    <n v="1450.42"/>
    <n v="1843.25"/>
    <n v="1677.05"/>
    <n v="1208.69"/>
    <n v="625.23"/>
    <n v="568.96"/>
    <n v="648.61"/>
    <n v="590.24"/>
    <n v="525.30999999999995"/>
    <n v="604.11"/>
    <n v="1483.1595833333333"/>
    <n v="8898.9575000000004"/>
    <n v="3562.46"/>
    <n v="5336.4975000000004"/>
    <n v="3702.4646780000003"/>
  </r>
  <r>
    <x v="1378"/>
    <x v="0"/>
    <x v="2"/>
    <x v="0"/>
    <x v="0"/>
    <x v="4"/>
    <x v="1"/>
    <n v="3"/>
    <n v="5"/>
    <n v="5924.95"/>
    <n v="6872.94"/>
    <n v="4917.71"/>
    <n v="4917.71"/>
    <n v="6339.7"/>
    <n v="6576.69"/>
    <n v="3831.88"/>
    <n v="2912.23"/>
    <n v="3319.94"/>
    <n v="3651.93"/>
    <n v="4345.8"/>
    <n v="4736.92"/>
    <n v="5924.95"/>
    <n v="35549.699999999997"/>
    <n v="22798.700000000004"/>
    <n v="12750.999999999993"/>
    <n v="23694.688910000004"/>
  </r>
  <r>
    <x v="1379"/>
    <x v="2"/>
    <x v="3"/>
    <x v="1"/>
    <x v="1"/>
    <x v="7"/>
    <x v="2"/>
    <n v="1"/>
    <n v="2"/>
    <n v="928.56"/>
    <n v="1151.4100000000001"/>
    <n v="1021.42"/>
    <n v="854.28"/>
    <n v="947.13"/>
    <n v="1002.84"/>
    <n v="765.72"/>
    <n v="658.52"/>
    <n v="757.3"/>
    <n v="840.6"/>
    <n v="874.22"/>
    <n v="865.48"/>
    <n v="984.27333333333343"/>
    <n v="5905.64"/>
    <n v="4761.84"/>
    <n v="1143.8000000000002"/>
    <n v="4948.9803120000006"/>
  </r>
  <r>
    <x v="1380"/>
    <x v="2"/>
    <x v="0"/>
    <x v="0"/>
    <x v="0"/>
    <x v="9"/>
    <x v="3"/>
    <n v="1"/>
    <n v="5"/>
    <n v="2865.97"/>
    <n v="2722.67"/>
    <n v="2407.41"/>
    <n v="2694.01"/>
    <n v="2321.44"/>
    <n v="3295.87"/>
    <n v="2211.7600000000002"/>
    <n v="2344.4699999999998"/>
    <n v="2532.0300000000002"/>
    <n v="2202.87"/>
    <n v="2048.67"/>
    <n v="2355.9699999999998"/>
    <n v="2717.895"/>
    <n v="16307.369999999999"/>
    <n v="13695.77"/>
    <n v="2611.5999999999985"/>
    <n v="14234.013761"/>
  </r>
  <r>
    <x v="1381"/>
    <x v="0"/>
    <x v="2"/>
    <x v="0"/>
    <x v="1"/>
    <x v="1"/>
    <x v="1"/>
    <n v="1"/>
    <n v="3"/>
    <n v="5398.35"/>
    <n v="5776.23"/>
    <n v="5020.47"/>
    <n v="6100.14"/>
    <n v="6478.02"/>
    <n v="4264.7"/>
    <n v="2685.27"/>
    <n v="2013.95"/>
    <n v="2013.95"/>
    <n v="2175.0700000000002"/>
    <n v="2022.82"/>
    <n v="1941.91"/>
    <n v="5506.3183333333327"/>
    <n v="33037.909999999996"/>
    <n v="12852.97"/>
    <n v="20184.939999999995"/>
    <n v="13358.091720999999"/>
  </r>
  <r>
    <x v="1382"/>
    <x v="0"/>
    <x v="2"/>
    <x v="0"/>
    <x v="0"/>
    <x v="3"/>
    <x v="1"/>
    <n v="3"/>
    <n v="5"/>
    <n v="5924.95"/>
    <n v="6991.44"/>
    <n v="5687.95"/>
    <n v="5450.95"/>
    <n v="6517.45"/>
    <n v="5450.95"/>
    <n v="3539.93"/>
    <n v="3752.33"/>
    <n v="4240.13"/>
    <n v="3604.11"/>
    <n v="3532.03"/>
    <n v="3532.03"/>
    <n v="6003.9483333333337"/>
    <n v="36023.69"/>
    <n v="22200.559999999998"/>
    <n v="13823.130000000005"/>
    <n v="23073.042007999997"/>
  </r>
  <r>
    <x v="1383"/>
    <x v="3"/>
    <x v="0"/>
    <x v="1"/>
    <x v="1"/>
    <x v="1"/>
    <x v="2"/>
    <n v="3"/>
    <n v="4"/>
    <n v="612.5"/>
    <n v="692.13"/>
    <n v="545.13"/>
    <n v="594.13"/>
    <n v="637"/>
    <n v="508.38"/>
    <n v="1231.6199999999999"/>
    <n v="1231.6199999999999"/>
    <n v="1206.99"/>
    <n v="1327.69"/>
    <n v="1460.46"/>
    <n v="1299.81"/>
    <n v="598.2116666666667"/>
    <n v="3589.2700000000004"/>
    <n v="7758.1900000000005"/>
    <n v="-4168.92"/>
    <n v="8063.0868670000009"/>
  </r>
  <r>
    <x v="1384"/>
    <x v="1"/>
    <x v="4"/>
    <x v="0"/>
    <x v="0"/>
    <x v="8"/>
    <x v="3"/>
    <n v="1"/>
    <n v="5"/>
    <n v="5924.95"/>
    <n v="6458.2"/>
    <n v="6339.7"/>
    <n v="4799.21"/>
    <n v="4621.46"/>
    <n v="7287.69"/>
    <n v="4221.08"/>
    <n v="3967.82"/>
    <n v="3372.65"/>
    <n v="3440.1"/>
    <n v="4093.72"/>
    <n v="4544.03"/>
    <n v="5905.2016666666668"/>
    <n v="35431.21"/>
    <n v="23639.399999999998"/>
    <n v="11791.810000000001"/>
    <n v="24568.428419999997"/>
  </r>
  <r>
    <x v="1385"/>
    <x v="3"/>
    <x v="2"/>
    <x v="0"/>
    <x v="1"/>
    <x v="7"/>
    <x v="2"/>
    <n v="3"/>
    <n v="4"/>
    <n v="2093.15"/>
    <n v="2511.7800000000002"/>
    <n v="2574.5700000000002"/>
    <n v="2407.12"/>
    <n v="2344.33"/>
    <n v="1967.56"/>
    <n v="1986.18"/>
    <n v="1886.87"/>
    <n v="2018.95"/>
    <n v="2281.41"/>
    <n v="1962.01"/>
    <n v="1942.39"/>
    <n v="2316.4183333333331"/>
    <n v="13898.509999999998"/>
    <n v="12077.81"/>
    <n v="1820.6999999999989"/>
    <n v="12552.467933"/>
  </r>
  <r>
    <x v="1386"/>
    <x v="0"/>
    <x v="2"/>
    <x v="0"/>
    <x v="1"/>
    <x v="4"/>
    <x v="1"/>
    <n v="1"/>
    <n v="3"/>
    <n v="5924.95"/>
    <n v="6280.45"/>
    <n v="5273.21"/>
    <n v="5865.7"/>
    <n v="6635.94"/>
    <n v="4443.71"/>
    <n v="5875"/>
    <n v="4465"/>
    <n v="4152.45"/>
    <n v="4526.17"/>
    <n v="4254.6000000000004"/>
    <n v="3999.32"/>
    <n v="5737.3266666666668"/>
    <n v="34423.96"/>
    <n v="27272.54"/>
    <n v="7151.4199999999983"/>
    <n v="28344.350822"/>
  </r>
  <r>
    <x v="1387"/>
    <x v="1"/>
    <x v="1"/>
    <x v="1"/>
    <x v="1"/>
    <x v="3"/>
    <x v="1"/>
    <n v="2"/>
    <n v="4"/>
    <n v="1146.3225"/>
    <n v="928.52"/>
    <n v="1295.3399999999999"/>
    <n v="1260.95"/>
    <n v="1020.23"/>
    <n v="1295.3399999999999"/>
    <n v="1420.58"/>
    <n v="1491.61"/>
    <n v="1640.77"/>
    <n v="1886.89"/>
    <n v="2056.71"/>
    <n v="2077.2800000000002"/>
    <n v="1157.7837499999998"/>
    <n v="6946.7024999999994"/>
    <n v="10573.84"/>
    <n v="-3627.1375000000007"/>
    <n v="10989.391912000001"/>
  </r>
  <r>
    <x v="1388"/>
    <x v="0"/>
    <x v="2"/>
    <x v="0"/>
    <x v="0"/>
    <x v="1"/>
    <x v="0"/>
    <n v="1"/>
    <n v="4"/>
    <n v="5924.95"/>
    <n v="5806.45"/>
    <n v="6635.94"/>
    <n v="5510.2"/>
    <n v="5213.96"/>
    <n v="7169.19"/>
    <n v="5875"/>
    <n v="5052.5"/>
    <n v="4496.7299999999996"/>
    <n v="4451.76"/>
    <n v="4362.72"/>
    <n v="4449.97"/>
    <n v="6043.4483333333337"/>
    <n v="36260.69"/>
    <n v="28688.68"/>
    <n v="7572.010000000002"/>
    <n v="29816.145123999999"/>
  </r>
  <r>
    <x v="1389"/>
    <x v="0"/>
    <x v="0"/>
    <x v="0"/>
    <x v="0"/>
    <x v="6"/>
    <x v="1"/>
    <n v="1"/>
    <n v="3"/>
    <n v="2880.71"/>
    <n v="2909.52"/>
    <n v="2880.71"/>
    <n v="2909.52"/>
    <n v="2880.71"/>
    <n v="2880.71"/>
    <n v="1187.8699999999999"/>
    <n v="1235.3800000000001"/>
    <n v="1124.2"/>
    <n v="1315.31"/>
    <n v="1420.53"/>
    <n v="1676.23"/>
    <n v="2890.313333333333"/>
    <n v="17341.879999999997"/>
    <n v="7959.52"/>
    <n v="9382.3599999999969"/>
    <n v="8272.3291360000003"/>
  </r>
  <r>
    <x v="1390"/>
    <x v="2"/>
    <x v="0"/>
    <x v="0"/>
    <x v="0"/>
    <x v="4"/>
    <x v="1"/>
    <n v="1"/>
    <n v="3"/>
    <n v="2013.075"/>
    <n v="2455.9499999999998"/>
    <n v="2496.21"/>
    <n v="1771.51"/>
    <n v="1650.72"/>
    <n v="1992.94"/>
    <n v="1209.4000000000001"/>
    <n v="1161.02"/>
    <n v="1230.68"/>
    <n v="1439.9"/>
    <n v="1339.11"/>
    <n v="1151.6300000000001"/>
    <n v="2063.4008333333331"/>
    <n v="12380.404999999999"/>
    <n v="7531.74"/>
    <n v="4848.6649999999991"/>
    <n v="7827.7373819999993"/>
  </r>
  <r>
    <x v="1391"/>
    <x v="0"/>
    <x v="0"/>
    <x v="0"/>
    <x v="0"/>
    <x v="1"/>
    <x v="1"/>
    <n v="2"/>
    <n v="4"/>
    <n v="3500.9500000000003"/>
    <n v="3500.95"/>
    <n v="3535.96"/>
    <n v="3535.96"/>
    <n v="3535.96"/>
    <n v="3500.95"/>
    <n v="1980.41"/>
    <n v="1544.72"/>
    <n v="1652.85"/>
    <n v="1917.31"/>
    <n v="1687.23"/>
    <n v="1569.12"/>
    <n v="3518.4549999999999"/>
    <n v="21110.73"/>
    <n v="10351.64"/>
    <n v="10759.09"/>
    <n v="10758.459451999999"/>
  </r>
  <r>
    <x v="1392"/>
    <x v="0"/>
    <x v="1"/>
    <x v="0"/>
    <x v="0"/>
    <x v="5"/>
    <x v="1"/>
    <n v="1"/>
    <n v="3"/>
    <n v="2748.4500000000003"/>
    <n v="2775.93"/>
    <n v="2775.93"/>
    <n v="2748.45"/>
    <n v="2748.45"/>
    <n v="2748.45"/>
    <n v="2218.13"/>
    <n v="1907.59"/>
    <n v="1926.67"/>
    <n v="1965.2"/>
    <n v="1768.68"/>
    <n v="1980.92"/>
    <n v="2757.61"/>
    <n v="16545.66"/>
    <n v="11767.19"/>
    <n v="4778.4699999999993"/>
    <n v="12229.640567"/>
  </r>
  <r>
    <x v="1393"/>
    <x v="1"/>
    <x v="4"/>
    <x v="1"/>
    <x v="1"/>
    <x v="4"/>
    <x v="1"/>
    <n v="1"/>
    <n v="3"/>
    <n v="1461.5"/>
    <n v="1549.19"/>
    <n v="1636.88"/>
    <n v="1622.27"/>
    <n v="1403.04"/>
    <n v="1490.73"/>
    <n v="770.53"/>
    <n v="801.35"/>
    <n v="849.43"/>
    <n v="900.4"/>
    <n v="990.44"/>
    <n v="1129.0999999999999"/>
    <n v="1527.2683333333334"/>
    <n v="9163.61"/>
    <n v="5441.25"/>
    <n v="3722.3600000000006"/>
    <n v="5655.0911249999999"/>
  </r>
  <r>
    <x v="1394"/>
    <x v="2"/>
    <x v="0"/>
    <x v="1"/>
    <x v="1"/>
    <x v="3"/>
    <x v="2"/>
    <n v="2"/>
    <n v="3"/>
    <n v="839.5"/>
    <n v="864.69"/>
    <n v="696.79"/>
    <n v="629.63"/>
    <n v="738.76"/>
    <n v="638.02"/>
    <n v="533.79999999999995"/>
    <n v="571.16999999999996"/>
    <n v="651.13"/>
    <n v="768.33"/>
    <n v="852.85"/>
    <n v="886.96"/>
    <n v="734.56499999999994"/>
    <n v="4407.3899999999994"/>
    <n v="4264.24"/>
    <n v="143.14999999999964"/>
    <n v="4431.8246319999998"/>
  </r>
  <r>
    <x v="1395"/>
    <x v="0"/>
    <x v="1"/>
    <x v="0"/>
    <x v="1"/>
    <x v="6"/>
    <x v="2"/>
    <n v="1"/>
    <n v="2"/>
    <n v="2851.0124999999998"/>
    <n v="2851.01"/>
    <n v="2851.01"/>
    <n v="2851.01"/>
    <n v="2851.01"/>
    <n v="2879.52"/>
    <n v="1256.57"/>
    <n v="1093.22"/>
    <n v="972.97"/>
    <n v="856.21"/>
    <n v="813.4"/>
    <n v="691.39"/>
    <n v="2855.7620833333335"/>
    <n v="17134.572500000002"/>
    <n v="5683.76"/>
    <n v="11450.812500000002"/>
    <n v="5907.1317680000002"/>
  </r>
  <r>
    <x v="1396"/>
    <x v="2"/>
    <x v="4"/>
    <x v="0"/>
    <x v="1"/>
    <x v="1"/>
    <x v="1"/>
    <n v="1"/>
    <n v="3"/>
    <n v="2252.5500000000002"/>
    <n v="2748.11"/>
    <n v="2252.5500000000002"/>
    <n v="2184.9699999999998"/>
    <n v="1892.14"/>
    <n v="2184.9699999999998"/>
    <n v="1778.74"/>
    <n v="1796.53"/>
    <n v="1562.98"/>
    <n v="1875.58"/>
    <n v="2119.41"/>
    <n v="1971.05"/>
    <n v="2252.5483333333332"/>
    <n v="13515.289999999999"/>
    <n v="11104.289999999999"/>
    <n v="2411"/>
    <n v="11540.688596999998"/>
  </r>
  <r>
    <x v="1397"/>
    <x v="0"/>
    <x v="0"/>
    <x v="1"/>
    <x v="0"/>
    <x v="10"/>
    <x v="0"/>
    <n v="1"/>
    <n v="4"/>
    <n v="5350.85"/>
    <n v="4815.7700000000004"/>
    <n v="4762.26"/>
    <n v="4280.68"/>
    <n v="6581.55"/>
    <n v="5350.85"/>
    <n v="1592.59"/>
    <n v="1656.29"/>
    <n v="1440.97"/>
    <n v="1239.23"/>
    <n v="1053.3499999999999"/>
    <n v="895.35"/>
    <n v="5190.3266666666668"/>
    <n v="31141.96"/>
    <n v="7877.7800000000007"/>
    <n v="23264.18"/>
    <n v="8187.3767540000008"/>
  </r>
  <r>
    <x v="1398"/>
    <x v="1"/>
    <x v="4"/>
    <x v="1"/>
    <x v="0"/>
    <x v="6"/>
    <x v="2"/>
    <n v="1"/>
    <n v="2"/>
    <n v="1012.36"/>
    <n v="850.38"/>
    <n v="870.63"/>
    <n v="789.64"/>
    <n v="820.01"/>
    <n v="870.63"/>
    <n v="620.37"/>
    <n v="682.41"/>
    <n v="702.88"/>
    <n v="759.11"/>
    <n v="698.38"/>
    <n v="796.15"/>
    <n v="868.94166666666661"/>
    <n v="5213.6499999999996"/>
    <n v="4259.3"/>
    <n v="954.34999999999945"/>
    <n v="4426.69049"/>
  </r>
  <r>
    <x v="1399"/>
    <x v="0"/>
    <x v="2"/>
    <x v="0"/>
    <x v="1"/>
    <x v="6"/>
    <x v="0"/>
    <n v="3"/>
    <n v="6"/>
    <n v="5924.95"/>
    <n v="5036.21"/>
    <n v="5036.21"/>
    <n v="4680.71"/>
    <n v="6221.2"/>
    <n v="6458.2"/>
    <n v="3524.13"/>
    <n v="3841.3"/>
    <n v="3687.65"/>
    <n v="3171.38"/>
    <n v="3520.23"/>
    <n v="2992.2"/>
    <n v="5559.579999999999"/>
    <n v="33357.479999999996"/>
    <n v="20736.89"/>
    <n v="12620.589999999997"/>
    <n v="21551.849776999999"/>
  </r>
  <r>
    <x v="1400"/>
    <x v="2"/>
    <x v="3"/>
    <x v="0"/>
    <x v="1"/>
    <x v="6"/>
    <x v="3"/>
    <n v="3"/>
    <n v="7"/>
    <n v="1698.075"/>
    <n v="1375.44"/>
    <n v="1273.56"/>
    <n v="1766"/>
    <n v="1766"/>
    <n v="1341.48"/>
    <n v="2235.12"/>
    <n v="1966.91"/>
    <n v="2163.6"/>
    <n v="2271.7800000000002"/>
    <n v="2476.2399999999998"/>
    <n v="2971.49"/>
    <n v="1536.7591666666667"/>
    <n v="9220.5550000000003"/>
    <n v="14085.14"/>
    <n v="-4864.5849999999991"/>
    <n v="14638.686001999999"/>
  </r>
  <r>
    <x v="1401"/>
    <x v="2"/>
    <x v="3"/>
    <x v="0"/>
    <x v="1"/>
    <x v="0"/>
    <x v="2"/>
    <n v="1"/>
    <n v="2"/>
    <n v="5924.95"/>
    <n v="5213.96"/>
    <n v="4976.96"/>
    <n v="7287.69"/>
    <n v="5332.46"/>
    <n v="5984.2"/>
    <n v="1665.7"/>
    <n v="1682.36"/>
    <n v="1446.83"/>
    <n v="1374.49"/>
    <n v="1608.15"/>
    <n v="1801.13"/>
    <n v="5786.703333333332"/>
    <n v="34720.219999999994"/>
    <n v="9578.66"/>
    <n v="25141.559999999994"/>
    <n v="9955.1013380000004"/>
  </r>
  <r>
    <x v="1402"/>
    <x v="2"/>
    <x v="3"/>
    <x v="0"/>
    <x v="0"/>
    <x v="3"/>
    <x v="1"/>
    <n v="1"/>
    <n v="3"/>
    <n v="1326.4699999999998"/>
    <n v="1061.18"/>
    <n v="1472.38"/>
    <n v="1472.38"/>
    <n v="1432.59"/>
    <n v="1419.32"/>
    <n v="1317.72"/>
    <n v="1317.72"/>
    <n v="1568.09"/>
    <n v="1756.26"/>
    <n v="1773.82"/>
    <n v="1578.7"/>
    <n v="1364.0533333333333"/>
    <n v="8184.32"/>
    <n v="9312.31"/>
    <n v="-1127.9899999999998"/>
    <n v="9678.2837829999989"/>
  </r>
  <r>
    <x v="1403"/>
    <x v="2"/>
    <x v="3"/>
    <x v="0"/>
    <x v="0"/>
    <x v="0"/>
    <x v="0"/>
    <n v="1"/>
    <n v="4"/>
    <n v="3564.6"/>
    <n v="3386.37"/>
    <n v="3208.14"/>
    <n v="2709.1"/>
    <n v="4420.1000000000004"/>
    <n v="3742.83"/>
    <n v="2303.8000000000002"/>
    <n v="1981.27"/>
    <n v="2337.9"/>
    <n v="2033.97"/>
    <n v="1830.57"/>
    <n v="1739.04"/>
    <n v="3505.19"/>
    <n v="21031.14"/>
    <n v="12226.55"/>
    <n v="8804.59"/>
    <n v="12707.053414999998"/>
  </r>
  <r>
    <x v="1404"/>
    <x v="2"/>
    <x v="3"/>
    <x v="0"/>
    <x v="1"/>
    <x v="10"/>
    <x v="1"/>
    <n v="1"/>
    <n v="3"/>
    <n v="3188"/>
    <n v="3666.2"/>
    <n v="2741.68"/>
    <n v="2709.8"/>
    <n v="2582.2800000000002"/>
    <n v="3092.36"/>
    <n v="3891.49"/>
    <n v="4124.9799999999996"/>
    <n v="4248.7299999999996"/>
    <n v="3696.4"/>
    <n v="3215.87"/>
    <n v="3055.08"/>
    <n v="2996.72"/>
    <n v="17980.32"/>
    <n v="22232.549999999996"/>
    <n v="-4252.2299999999959"/>
    <n v="23106.289214999997"/>
  </r>
  <r>
    <x v="1405"/>
    <x v="3"/>
    <x v="0"/>
    <x v="1"/>
    <x v="1"/>
    <x v="6"/>
    <x v="2"/>
    <n v="1"/>
    <n v="2"/>
    <n v="995"/>
    <n v="1243.75"/>
    <n v="955.2"/>
    <n v="925.35"/>
    <n v="766.15"/>
    <n v="1074.5999999999999"/>
    <n v="600.79999999999995"/>
    <n v="462.62"/>
    <n v="434.86"/>
    <n v="460.95"/>
    <n v="401.03"/>
    <n v="348.9"/>
    <n v="993.34166666666658"/>
    <n v="5960.0499999999993"/>
    <n v="2709.1600000000003"/>
    <n v="3250.889999999999"/>
    <n v="2815.6299880000001"/>
  </r>
  <r>
    <x v="1406"/>
    <x v="2"/>
    <x v="3"/>
    <x v="1"/>
    <x v="1"/>
    <x v="4"/>
    <x v="2"/>
    <n v="1"/>
    <n v="2"/>
    <n v="1120.21"/>
    <n v="1288.24"/>
    <n v="1366.66"/>
    <n v="963.38"/>
    <n v="1075.4000000000001"/>
    <n v="873.76"/>
    <n v="2191.79"/>
    <n v="2169.87"/>
    <n v="2104.77"/>
    <n v="2399.44"/>
    <n v="2759.36"/>
    <n v="2566.1999999999998"/>
    <n v="1114.6083333333333"/>
    <n v="6687.65"/>
    <n v="14191.43"/>
    <n v="-7503.7800000000007"/>
    <n v="14749.153199"/>
  </r>
  <r>
    <x v="1407"/>
    <x v="2"/>
    <x v="3"/>
    <x v="0"/>
    <x v="0"/>
    <x v="10"/>
    <x v="1"/>
    <n v="1"/>
    <n v="3"/>
    <n v="2649.5699999999997"/>
    <n v="2517.09"/>
    <n v="3152.99"/>
    <n v="2172.65"/>
    <n v="2225.64"/>
    <n v="2994.01"/>
    <n v="1301.81"/>
    <n v="1145.5899999999999"/>
    <n v="1237.24"/>
    <n v="1051.6500000000001"/>
    <n v="967.52"/>
    <n v="880.44"/>
    <n v="2618.6583333333333"/>
    <n v="15711.949999999999"/>
    <n v="6584.25"/>
    <n v="9127.6999999999989"/>
    <n v="6843.0110249999998"/>
  </r>
  <r>
    <x v="1408"/>
    <x v="2"/>
    <x v="4"/>
    <x v="1"/>
    <x v="1"/>
    <x v="10"/>
    <x v="1"/>
    <n v="3"/>
    <n v="5"/>
    <n v="2028.15"/>
    <n v="1845.62"/>
    <n v="2291.81"/>
    <n v="1784.77"/>
    <n v="2372.94"/>
    <n v="1784.77"/>
    <n v="1254.45"/>
    <n v="991.02"/>
    <n v="991.02"/>
    <n v="1050.48"/>
    <n v="1250.07"/>
    <n v="1062.56"/>
    <n v="2018.0100000000002"/>
    <n v="12108.060000000001"/>
    <n v="6599.6"/>
    <n v="5508.4600000000009"/>
    <n v="6858.9642800000001"/>
  </r>
  <r>
    <x v="1409"/>
    <x v="2"/>
    <x v="3"/>
    <x v="0"/>
    <x v="1"/>
    <x v="6"/>
    <x v="1"/>
    <n v="1"/>
    <n v="3"/>
    <n v="966.11999999999989"/>
    <n v="734.25"/>
    <n v="956.46"/>
    <n v="985.44"/>
    <n v="1072.3900000000001"/>
    <n v="1149.68"/>
    <n v="2396.77"/>
    <n v="2013.29"/>
    <n v="2415.9499999999998"/>
    <n v="2633.39"/>
    <n v="2975.73"/>
    <n v="3035.24"/>
    <n v="977.39"/>
    <n v="5864.34"/>
    <n v="15470.369999999999"/>
    <n v="-9606.0299999999988"/>
    <n v="16078.355540999999"/>
  </r>
  <r>
    <x v="1410"/>
    <x v="0"/>
    <x v="2"/>
    <x v="0"/>
    <x v="0"/>
    <x v="0"/>
    <x v="1"/>
    <n v="3"/>
    <n v="5"/>
    <n v="5924.95"/>
    <n v="7406.19"/>
    <n v="6102.7"/>
    <n v="4443.71"/>
    <n v="4443.71"/>
    <n v="7109.94"/>
    <n v="2897.49"/>
    <n v="2636.72"/>
    <n v="2821.29"/>
    <n v="2482.7399999999998"/>
    <n v="2184.81"/>
    <n v="1988.18"/>
    <n v="5905.2"/>
    <n v="35431.199999999997"/>
    <n v="15011.23"/>
    <n v="20419.969999999998"/>
    <n v="15601.171339"/>
  </r>
  <r>
    <x v="1411"/>
    <x v="2"/>
    <x v="3"/>
    <x v="0"/>
    <x v="1"/>
    <x v="6"/>
    <x v="2"/>
    <n v="1"/>
    <n v="2"/>
    <n v="3570.9474999999998"/>
    <n v="3963.75"/>
    <n v="4070.88"/>
    <n v="3428.11"/>
    <n v="4249.43"/>
    <n v="4213.72"/>
    <n v="2617.16"/>
    <n v="2381.62"/>
    <n v="2357.8000000000002"/>
    <n v="2381.38"/>
    <n v="2643.33"/>
    <n v="2590.46"/>
    <n v="3916.1395833333336"/>
    <n v="23496.837500000001"/>
    <n v="14971.75"/>
    <n v="8525.0875000000015"/>
    <n v="15560.139775"/>
  </r>
  <r>
    <x v="1412"/>
    <x v="0"/>
    <x v="1"/>
    <x v="1"/>
    <x v="0"/>
    <x v="3"/>
    <x v="1"/>
    <n v="2"/>
    <n v="4"/>
    <n v="2311.1000000000004"/>
    <n v="2334.21"/>
    <n v="2334.21"/>
    <n v="2311.1"/>
    <n v="2334.21"/>
    <n v="2334.21"/>
    <n v="1854.34"/>
    <n v="1761.62"/>
    <n v="2113.94"/>
    <n v="2008.24"/>
    <n v="2068.4899999999998"/>
    <n v="2213.2800000000002"/>
    <n v="2326.5066666666667"/>
    <n v="13959.04"/>
    <n v="12019.91"/>
    <n v="1939.130000000001"/>
    <n v="12492.292463"/>
  </r>
  <r>
    <x v="1413"/>
    <x v="0"/>
    <x v="2"/>
    <x v="0"/>
    <x v="0"/>
    <x v="3"/>
    <x v="2"/>
    <n v="1"/>
    <n v="2"/>
    <n v="5924.95"/>
    <n v="5687.95"/>
    <n v="6161.95"/>
    <n v="5450.95"/>
    <n v="5687.95"/>
    <n v="6576.69"/>
    <n v="3271.88"/>
    <n v="2584.79"/>
    <n v="2610.64"/>
    <n v="2662.85"/>
    <n v="2556.34"/>
    <n v="2658.59"/>
    <n v="5915.0733333333337"/>
    <n v="35490.44"/>
    <n v="16345.09"/>
    <n v="19145.350000000002"/>
    <n v="16987.452036999999"/>
  </r>
  <r>
    <x v="1414"/>
    <x v="0"/>
    <x v="1"/>
    <x v="0"/>
    <x v="1"/>
    <x v="10"/>
    <x v="1"/>
    <n v="1"/>
    <n v="3"/>
    <n v="2197.0500000000002"/>
    <n v="2219.02"/>
    <n v="2197.0500000000002"/>
    <n v="2219.02"/>
    <n v="2219.02"/>
    <n v="2197.0500000000002"/>
    <n v="3089.64"/>
    <n v="2842.47"/>
    <n v="2444.52"/>
    <n v="2688.97"/>
    <n v="3199.87"/>
    <n v="3423.86"/>
    <n v="2208.0349999999999"/>
    <n v="13248.21"/>
    <n v="17689.329999999998"/>
    <n v="-4441.119999999999"/>
    <n v="18384.520668999998"/>
  </r>
  <r>
    <x v="1415"/>
    <x v="0"/>
    <x v="2"/>
    <x v="0"/>
    <x v="0"/>
    <x v="3"/>
    <x v="1"/>
    <n v="3"/>
    <n v="5"/>
    <n v="5791.4125000000004"/>
    <n v="4922.7"/>
    <n v="4633.13"/>
    <n v="5038.53"/>
    <n v="4575.22"/>
    <n v="4806.87"/>
    <n v="2740.55"/>
    <n v="2082.8200000000002"/>
    <n v="1895.37"/>
    <n v="1686.88"/>
    <n v="1686.88"/>
    <n v="1585.67"/>
    <n v="4961.3104166666662"/>
    <n v="29767.862499999999"/>
    <n v="11678.17"/>
    <n v="18089.692499999997"/>
    <n v="12137.122081"/>
  </r>
  <r>
    <x v="1416"/>
    <x v="2"/>
    <x v="3"/>
    <x v="0"/>
    <x v="1"/>
    <x v="6"/>
    <x v="2"/>
    <n v="1"/>
    <n v="2"/>
    <n v="1480.8600000000001"/>
    <n v="1140.26"/>
    <n v="1436.43"/>
    <n v="1717.8"/>
    <n v="1762.22"/>
    <n v="1702.99"/>
    <n v="1037.73"/>
    <n v="954.71"/>
    <n v="887.88"/>
    <n v="896.76"/>
    <n v="986.44"/>
    <n v="1164"/>
    <n v="1540.0933333333335"/>
    <n v="9240.5600000000013"/>
    <n v="5927.52"/>
    <n v="3313.0400000000009"/>
    <n v="6160.4715360000009"/>
  </r>
  <r>
    <x v="1417"/>
    <x v="2"/>
    <x v="3"/>
    <x v="1"/>
    <x v="1"/>
    <x v="6"/>
    <x v="2"/>
    <n v="1"/>
    <n v="2"/>
    <n v="804.06000000000006"/>
    <n v="603.04999999999995"/>
    <n v="659.33"/>
    <n v="796.02"/>
    <n v="659.33"/>
    <n v="627.16999999999996"/>
    <n v="1445.27"/>
    <n v="1185.1199999999999"/>
    <n v="1173.27"/>
    <n v="1032.48"/>
    <n v="1104.75"/>
    <n v="1005.32"/>
    <n v="691.49333333333334"/>
    <n v="4148.96"/>
    <n v="6946.2099999999991"/>
    <n v="-2797.2499999999991"/>
    <n v="7219.1960529999988"/>
  </r>
  <r>
    <x v="1418"/>
    <x v="0"/>
    <x v="2"/>
    <x v="0"/>
    <x v="0"/>
    <x v="10"/>
    <x v="0"/>
    <n v="1"/>
    <n v="4"/>
    <n v="5924.95"/>
    <n v="4917.71"/>
    <n v="7169.19"/>
    <n v="4502.96"/>
    <n v="7109.94"/>
    <n v="6754.44"/>
    <n v="4639.09"/>
    <n v="3618.49"/>
    <n v="3329.01"/>
    <n v="3295.72"/>
    <n v="3229.81"/>
    <n v="2745.34"/>
    <n v="6063.1983333333328"/>
    <n v="36379.189999999995"/>
    <n v="20857.46"/>
    <n v="15521.729999999996"/>
    <n v="21677.158177999998"/>
  </r>
  <r>
    <x v="1419"/>
    <x v="2"/>
    <x v="3"/>
    <x v="1"/>
    <x v="1"/>
    <x v="6"/>
    <x v="2"/>
    <n v="1"/>
    <n v="2"/>
    <n v="786"/>
    <n v="589.5"/>
    <n v="636.66"/>
    <n v="927.48"/>
    <n v="793.86"/>
    <n v="675.96"/>
    <n v="2146.4499999999998"/>
    <n v="1738.62"/>
    <n v="1825.55"/>
    <n v="2154.15"/>
    <n v="1895.65"/>
    <n v="1971.48"/>
    <n v="734.91"/>
    <n v="4409.46"/>
    <n v="11731.9"/>
    <n v="-7322.44"/>
    <n v="12192.963669999999"/>
  </r>
  <r>
    <x v="1420"/>
    <x v="2"/>
    <x v="3"/>
    <x v="1"/>
    <x v="0"/>
    <x v="1"/>
    <x v="2"/>
    <n v="1"/>
    <n v="2"/>
    <n v="1313.26"/>
    <n v="1129.4000000000001"/>
    <n v="1129.4000000000001"/>
    <n v="998.08"/>
    <n v="1431.45"/>
    <n v="1405.19"/>
    <n v="982.13"/>
    <n v="923.2"/>
    <n v="969.36"/>
    <n v="1056.5999999999999"/>
    <n v="1130.56"/>
    <n v="1209.7"/>
    <n v="1234.4633333333334"/>
    <n v="7406.7800000000007"/>
    <n v="6271.55"/>
    <n v="1135.2300000000005"/>
    <n v="6518.0219150000003"/>
  </r>
  <r>
    <x v="1421"/>
    <x v="0"/>
    <x v="2"/>
    <x v="0"/>
    <x v="1"/>
    <x v="8"/>
    <x v="1"/>
    <n v="1"/>
    <n v="3"/>
    <n v="3623.35"/>
    <n v="3623.35"/>
    <n v="3659.58"/>
    <n v="3659.58"/>
    <n v="3623.35"/>
    <n v="3623.35"/>
    <n v="2148.5500000000002"/>
    <n v="2341.92"/>
    <n v="2224.8200000000002"/>
    <n v="2358.31"/>
    <n v="2546.9699999999998"/>
    <n v="3056.36"/>
    <n v="3635.4266666666663"/>
    <n v="21812.559999999998"/>
    <n v="14676.93"/>
    <n v="7135.6299999999974"/>
    <n v="15253.733349"/>
  </r>
  <r>
    <x v="1422"/>
    <x v="2"/>
    <x v="3"/>
    <x v="0"/>
    <x v="0"/>
    <x v="5"/>
    <x v="2"/>
    <n v="1"/>
    <n v="2"/>
    <n v="1419.46"/>
    <n v="1376.88"/>
    <n v="1660.77"/>
    <n v="1405.27"/>
    <n v="1476.24"/>
    <n v="1618.18"/>
    <n v="809.45"/>
    <n v="623.28"/>
    <n v="573.41999999999996"/>
    <n v="602.09"/>
    <n v="584.03"/>
    <n v="654.11"/>
    <n v="1492.8000000000002"/>
    <n v="8956.8000000000011"/>
    <n v="3846.3800000000006"/>
    <n v="5110.42"/>
    <n v="3997.5427340000006"/>
  </r>
  <r>
    <x v="1423"/>
    <x v="0"/>
    <x v="1"/>
    <x v="1"/>
    <x v="1"/>
    <x v="10"/>
    <x v="1"/>
    <n v="2"/>
    <n v="4"/>
    <n v="3523.85"/>
    <n v="3559.09"/>
    <n v="3523.85"/>
    <n v="3559.09"/>
    <n v="3559.09"/>
    <n v="3523.85"/>
    <n v="3512.57"/>
    <n v="3758.45"/>
    <n v="4021.54"/>
    <n v="3780.25"/>
    <n v="4196.08"/>
    <n v="4070.2"/>
    <n v="3541.47"/>
    <n v="21248.82"/>
    <n v="23339.09"/>
    <n v="-2090.2700000000004"/>
    <n v="24256.316236999999"/>
  </r>
  <r>
    <x v="1424"/>
    <x v="2"/>
    <x v="3"/>
    <x v="0"/>
    <x v="0"/>
    <x v="4"/>
    <x v="1"/>
    <n v="1"/>
    <n v="3"/>
    <n v="1826.9499999999998"/>
    <n v="1717.33"/>
    <n v="1845.22"/>
    <n v="1790.41"/>
    <n v="1790.41"/>
    <n v="1479.83"/>
    <n v="1472.71"/>
    <n v="1119.26"/>
    <n v="1287.1500000000001"/>
    <n v="1480.22"/>
    <n v="1376.6"/>
    <n v="1596.86"/>
    <n v="1741.6916666666666"/>
    <n v="10450.15"/>
    <n v="8332.8000000000011"/>
    <n v="2117.3499999999985"/>
    <n v="8660.2790400000013"/>
  </r>
  <r>
    <x v="1425"/>
    <x v="0"/>
    <x v="1"/>
    <x v="0"/>
    <x v="0"/>
    <x v="1"/>
    <x v="1"/>
    <n v="2"/>
    <n v="4"/>
    <n v="2561.4499999999998"/>
    <n v="2561.4499999999998"/>
    <n v="2561.4499999999998"/>
    <n v="2587.06"/>
    <n v="2587.06"/>
    <n v="2561.4499999999998"/>
    <n v="2619.23"/>
    <n v="2043"/>
    <n v="2267.73"/>
    <n v="2403.79"/>
    <n v="2860.51"/>
    <n v="2631.67"/>
    <n v="2569.9866666666662"/>
    <n v="15419.919999999998"/>
    <n v="14825.93"/>
    <n v="593.98999999999796"/>
    <n v="15408.589049"/>
  </r>
  <r>
    <x v="1426"/>
    <x v="2"/>
    <x v="3"/>
    <x v="0"/>
    <x v="0"/>
    <x v="10"/>
    <x v="2"/>
    <n v="1"/>
    <n v="2"/>
    <n v="1502.96"/>
    <n v="1157.28"/>
    <n v="1758.46"/>
    <n v="1142.25"/>
    <n v="1142.25"/>
    <n v="1593.14"/>
    <n v="490.67"/>
    <n v="397.44"/>
    <n v="353.72"/>
    <n v="346.65"/>
    <n v="360.52"/>
    <n v="400.18"/>
    <n v="1382.7233333333334"/>
    <n v="8296.34"/>
    <n v="2349.1799999999998"/>
    <n v="5947.16"/>
    <n v="2441.502774"/>
  </r>
  <r>
    <x v="1427"/>
    <x v="0"/>
    <x v="2"/>
    <x v="0"/>
    <x v="1"/>
    <x v="1"/>
    <x v="2"/>
    <n v="1"/>
    <n v="2"/>
    <n v="4642.25"/>
    <n v="5431.43"/>
    <n v="4317.29"/>
    <n v="5292.17"/>
    <n v="4642.25"/>
    <n v="3806.65"/>
    <n v="2918.34"/>
    <n v="2568.14"/>
    <n v="2208.6"/>
    <n v="2076.08"/>
    <n v="2117.6"/>
    <n v="2159.9499999999998"/>
    <n v="4688.6733333333332"/>
    <n v="28132.04"/>
    <n v="14048.71"/>
    <n v="14083.330000000002"/>
    <n v="14600.824302999999"/>
  </r>
  <r>
    <x v="1428"/>
    <x v="0"/>
    <x v="2"/>
    <x v="0"/>
    <x v="0"/>
    <x v="4"/>
    <x v="2"/>
    <n v="1"/>
    <n v="2"/>
    <n v="5924.95"/>
    <n v="7109.94"/>
    <n v="6932.19"/>
    <n v="6872.94"/>
    <n v="5924.95"/>
    <n v="6635.94"/>
    <n v="3904.62"/>
    <n v="3904.62"/>
    <n v="3787.48"/>
    <n v="4431.3500000000004"/>
    <n v="5228.99"/>
    <n v="4496.93"/>
    <n v="6566.8183333333327"/>
    <n v="39400.909999999996"/>
    <n v="25753.989999999998"/>
    <n v="13646.919999999998"/>
    <n v="26766.121807"/>
  </r>
  <r>
    <x v="1429"/>
    <x v="0"/>
    <x v="2"/>
    <x v="1"/>
    <x v="0"/>
    <x v="4"/>
    <x v="1"/>
    <n v="3"/>
    <n v="5"/>
    <n v="5924.95"/>
    <n v="6991.44"/>
    <n v="7050.69"/>
    <n v="6043.45"/>
    <n v="6161.95"/>
    <n v="5510.2"/>
    <n v="5875"/>
    <n v="5287.5"/>
    <n v="5340.38"/>
    <n v="6034.63"/>
    <n v="6094.98"/>
    <n v="5546.43"/>
    <n v="6280.4466666666667"/>
    <n v="37682.68"/>
    <n v="34178.92"/>
    <n v="3503.760000000002"/>
    <n v="35522.151555999997"/>
  </r>
  <r>
    <x v="1430"/>
    <x v="0"/>
    <x v="2"/>
    <x v="0"/>
    <x v="1"/>
    <x v="6"/>
    <x v="0"/>
    <n v="1"/>
    <n v="4"/>
    <n v="5924.95"/>
    <n v="6991.44"/>
    <n v="6754.44"/>
    <n v="6161.95"/>
    <n v="6280.45"/>
    <n v="7287.69"/>
    <n v="5274.02"/>
    <n v="4641.1400000000003"/>
    <n v="5012.43"/>
    <n v="5112.68"/>
    <n v="5623.95"/>
    <n v="6636.26"/>
    <n v="6566.82"/>
    <n v="39400.92"/>
    <n v="32300.480000000003"/>
    <n v="7100.4399999999951"/>
    <n v="33569.888864"/>
  </r>
  <r>
    <x v="1431"/>
    <x v="2"/>
    <x v="3"/>
    <x v="0"/>
    <x v="0"/>
    <x v="0"/>
    <x v="1"/>
    <n v="1"/>
    <n v="3"/>
    <n v="2200.86"/>
    <n v="1694.66"/>
    <n v="1936.76"/>
    <n v="2530.9899999999998"/>
    <n v="2376.9299999999998"/>
    <n v="2575.0100000000002"/>
    <n v="1297.92"/>
    <n v="1258.98"/>
    <n v="1498.19"/>
    <n v="1348.37"/>
    <n v="1240.5"/>
    <n v="1290.1199999999999"/>
    <n v="2219.2016666666668"/>
    <n v="13315.210000000001"/>
    <n v="7934.08"/>
    <n v="5381.130000000001"/>
    <n v="8245.8893439999993"/>
  </r>
  <r>
    <x v="1432"/>
    <x v="0"/>
    <x v="2"/>
    <x v="0"/>
    <x v="0"/>
    <x v="6"/>
    <x v="1"/>
    <n v="1"/>
    <n v="3"/>
    <n v="3289"/>
    <n v="3321.89"/>
    <n v="3289"/>
    <n v="3289"/>
    <n v="3321.89"/>
    <n v="3289"/>
    <n v="2629.95"/>
    <n v="2025.06"/>
    <n v="1822.55"/>
    <n v="1603.84"/>
    <n v="1812.34"/>
    <n v="2066.0700000000002"/>
    <n v="3299.9633333333331"/>
    <n v="19799.78"/>
    <n v="11959.81"/>
    <n v="7839.9699999999993"/>
    <n v="12429.830533"/>
  </r>
  <r>
    <x v="1433"/>
    <x v="2"/>
    <x v="2"/>
    <x v="0"/>
    <x v="0"/>
    <x v="6"/>
    <x v="1"/>
    <n v="1"/>
    <n v="3"/>
    <n v="3401.9"/>
    <n v="4048.26"/>
    <n v="3810.13"/>
    <n v="4048.26"/>
    <n v="3946.2"/>
    <n v="2755.54"/>
    <n v="4011.72"/>
    <n v="3369.84"/>
    <n v="3133.95"/>
    <n v="2757.88"/>
    <n v="2978.51"/>
    <n v="2889.15"/>
    <n v="3668.3816666666667"/>
    <n v="22010.29"/>
    <n v="19141.05"/>
    <n v="2869.2400000000016"/>
    <n v="19893.293265"/>
  </r>
  <r>
    <x v="1434"/>
    <x v="0"/>
    <x v="2"/>
    <x v="1"/>
    <x v="0"/>
    <x v="0"/>
    <x v="2"/>
    <n v="1"/>
    <n v="2"/>
    <n v="1227.1500000000001"/>
    <n v="1239.42"/>
    <n v="1239.42"/>
    <n v="1227.1500000000001"/>
    <n v="1239.42"/>
    <n v="1227.1500000000001"/>
    <n v="1684.96"/>
    <n v="1769.21"/>
    <n v="2052.2800000000002"/>
    <n v="2216.46"/>
    <n v="1950.48"/>
    <n v="2340.58"/>
    <n v="1233.2850000000001"/>
    <n v="7399.7100000000009"/>
    <n v="12013.970000000001"/>
    <n v="-4614.26"/>
    <n v="12486.119021"/>
  </r>
  <r>
    <x v="1435"/>
    <x v="0"/>
    <x v="2"/>
    <x v="1"/>
    <x v="0"/>
    <x v="0"/>
    <x v="2"/>
    <n v="1"/>
    <n v="2"/>
    <n v="2711.7599999999998"/>
    <n v="2711.76"/>
    <n v="2738.88"/>
    <n v="2738.88"/>
    <n v="2738.88"/>
    <n v="2738.88"/>
    <n v="1149.79"/>
    <n v="1253.27"/>
    <n v="1378.6"/>
    <n v="1378.6"/>
    <n v="1530.25"/>
    <n v="1300.71"/>
    <n v="2729.84"/>
    <n v="16379.04"/>
    <n v="7991.22"/>
    <n v="8387.82"/>
    <n v="8305.2749459999995"/>
  </r>
  <r>
    <x v="1436"/>
    <x v="2"/>
    <x v="3"/>
    <x v="1"/>
    <x v="1"/>
    <x v="3"/>
    <x v="2"/>
    <n v="1"/>
    <n v="2"/>
    <n v="903.47250000000008"/>
    <n v="1129.3399999999999"/>
    <n v="677.6"/>
    <n v="975.75"/>
    <n v="804.09"/>
    <n v="840.23"/>
    <n v="634.08000000000004"/>
    <n v="577.01"/>
    <n v="513.54"/>
    <n v="549.49"/>
    <n v="544"/>
    <n v="620.16"/>
    <n v="888.41375000000005"/>
    <n v="5330.4825000000001"/>
    <n v="3438.2799999999997"/>
    <n v="1892.2025000000003"/>
    <n v="3573.4044039999999"/>
  </r>
  <r>
    <x v="1437"/>
    <x v="0"/>
    <x v="1"/>
    <x v="0"/>
    <x v="0"/>
    <x v="6"/>
    <x v="1"/>
    <n v="1"/>
    <n v="3"/>
    <n v="3176.75"/>
    <n v="3208.52"/>
    <n v="3176.75"/>
    <n v="3208.52"/>
    <n v="3208.52"/>
    <n v="3176.75"/>
    <n v="2461.66"/>
    <n v="2412.4299999999998"/>
    <n v="2412.4299999999998"/>
    <n v="2340.06"/>
    <n v="2035.85"/>
    <n v="2443.02"/>
    <n v="3192.6350000000002"/>
    <n v="19155.810000000001"/>
    <n v="14105.45"/>
    <n v="5050.3600000000006"/>
    <n v="14659.794185000001"/>
  </r>
  <r>
    <x v="1438"/>
    <x v="0"/>
    <x v="1"/>
    <x v="0"/>
    <x v="0"/>
    <x v="3"/>
    <x v="1"/>
    <n v="1"/>
    <n v="3"/>
    <n v="1125.45"/>
    <n v="1136.7"/>
    <n v="1136.7"/>
    <n v="1136.7"/>
    <n v="1136.7"/>
    <n v="1125.45"/>
    <n v="1136.25"/>
    <n v="897.64"/>
    <n v="1023.31"/>
    <n v="1135.8699999999999"/>
    <n v="1090.44"/>
    <n v="1101.3399999999999"/>
    <n v="1132.95"/>
    <n v="6797.7"/>
    <n v="6384.85"/>
    <n v="412.84999999999945"/>
    <n v="6635.7746050000005"/>
  </r>
  <r>
    <x v="1439"/>
    <x v="0"/>
    <x v="1"/>
    <x v="0"/>
    <x v="1"/>
    <x v="1"/>
    <x v="0"/>
    <n v="3"/>
    <n v="6"/>
    <n v="4118.1499999999996"/>
    <n v="4735.87"/>
    <n v="4612.33"/>
    <n v="3459.25"/>
    <n v="3747.52"/>
    <n v="4653.51"/>
    <n v="1630.06"/>
    <n v="1630.06"/>
    <n v="1515.96"/>
    <n v="1288.57"/>
    <n v="1430.31"/>
    <n v="1301.58"/>
    <n v="4221.1049999999996"/>
    <n v="25326.629999999997"/>
    <n v="8796.5399999999991"/>
    <n v="16530.089999999997"/>
    <n v="9142.2440219999989"/>
  </r>
  <r>
    <x v="1440"/>
    <x v="0"/>
    <x v="2"/>
    <x v="0"/>
    <x v="0"/>
    <x v="10"/>
    <x v="1"/>
    <n v="1"/>
    <n v="3"/>
    <n v="3562.0625"/>
    <n v="3597.68"/>
    <n v="3597.68"/>
    <n v="3562.06"/>
    <n v="3597.68"/>
    <n v="3597.68"/>
    <n v="2988.5"/>
    <n v="2689.65"/>
    <n v="2608.96"/>
    <n v="2635.05"/>
    <n v="3109.36"/>
    <n v="2922.8"/>
    <n v="3585.8070833333331"/>
    <n v="21514.842499999999"/>
    <n v="16954.32"/>
    <n v="4560.5224999999991"/>
    <n v="17620.624776000001"/>
  </r>
  <r>
    <x v="1441"/>
    <x v="2"/>
    <x v="3"/>
    <x v="1"/>
    <x v="0"/>
    <x v="4"/>
    <x v="2"/>
    <n v="1"/>
    <n v="2"/>
    <n v="805.71"/>
    <n v="982.97"/>
    <n v="878.22"/>
    <n v="829.88"/>
    <n v="700.97"/>
    <n v="910.45"/>
    <n v="817.97"/>
    <n v="752.53"/>
    <n v="880.46"/>
    <n v="827.63"/>
    <n v="769.7"/>
    <n v="846.67"/>
    <n v="851.36666666666667"/>
    <n v="5108.2"/>
    <n v="4894.96"/>
    <n v="213.23999999999978"/>
    <n v="5087.3319279999996"/>
  </r>
  <r>
    <x v="1442"/>
    <x v="0"/>
    <x v="0"/>
    <x v="1"/>
    <x v="1"/>
    <x v="1"/>
    <x v="1"/>
    <n v="3"/>
    <n v="5"/>
    <n v="2286.5"/>
    <n v="2309.37"/>
    <n v="2286.5"/>
    <n v="2286.5"/>
    <n v="2286.5"/>
    <n v="2309.37"/>
    <n v="1147.76"/>
    <n v="918.21"/>
    <n v="890.66"/>
    <n v="792.69"/>
    <n v="935.37"/>
    <n v="879.25"/>
    <n v="2294.123333333333"/>
    <n v="13764.739999999998"/>
    <n v="5563.9400000000005"/>
    <n v="8200.7999999999975"/>
    <n v="5782.6028420000002"/>
  </r>
  <r>
    <x v="1443"/>
    <x v="0"/>
    <x v="2"/>
    <x v="0"/>
    <x v="0"/>
    <x v="5"/>
    <x v="1"/>
    <n v="3"/>
    <n v="5"/>
    <n v="5924.95"/>
    <n v="4739.96"/>
    <n v="4502.96"/>
    <n v="6221.2"/>
    <n v="6398.95"/>
    <n v="7109.94"/>
    <n v="4054.74"/>
    <n v="3568.17"/>
    <n v="3603.85"/>
    <n v="3892.16"/>
    <n v="4437.0600000000004"/>
    <n v="5146.99"/>
    <n v="5816.3266666666668"/>
    <n v="34897.96"/>
    <n v="24702.97"/>
    <n v="10194.989999999998"/>
    <n v="25673.796721000002"/>
  </r>
  <r>
    <x v="1444"/>
    <x v="0"/>
    <x v="2"/>
    <x v="0"/>
    <x v="0"/>
    <x v="5"/>
    <x v="1"/>
    <n v="1"/>
    <n v="3"/>
    <n v="5924.95"/>
    <n v="7169.19"/>
    <n v="4502.96"/>
    <n v="4976.96"/>
    <n v="6576.69"/>
    <n v="7406.19"/>
    <n v="5227.59"/>
    <n v="5332.14"/>
    <n v="5438.78"/>
    <n v="5547.56"/>
    <n v="5935.89"/>
    <n v="6173.33"/>
    <n v="6092.8233333333328"/>
    <n v="36556.939999999995"/>
    <n v="33655.29"/>
    <n v="2901.6499999999942"/>
    <n v="34977.942897000001"/>
  </r>
  <r>
    <x v="1445"/>
    <x v="0"/>
    <x v="0"/>
    <x v="1"/>
    <x v="0"/>
    <x v="7"/>
    <x v="1"/>
    <n v="1"/>
    <n v="3"/>
    <n v="1732.4"/>
    <n v="1732.4"/>
    <n v="1732.4"/>
    <n v="1749.72"/>
    <n v="1732.4"/>
    <n v="1749.72"/>
    <n v="823.34"/>
    <n v="839.81"/>
    <n v="764.23"/>
    <n v="649.6"/>
    <n v="675.58"/>
    <n v="797.18"/>
    <n v="1738.1733333333334"/>
    <n v="10429.040000000001"/>
    <n v="4549.74"/>
    <n v="5879.3000000000011"/>
    <n v="4728.5447819999999"/>
  </r>
  <r>
    <x v="1446"/>
    <x v="2"/>
    <x v="1"/>
    <x v="1"/>
    <x v="0"/>
    <x v="10"/>
    <x v="2"/>
    <n v="1"/>
    <n v="2"/>
    <n v="553.36"/>
    <n v="531.23"/>
    <n v="652.96"/>
    <n v="647.42999999999995"/>
    <n v="470.36"/>
    <n v="641.9"/>
    <n v="902.21"/>
    <n v="811.99"/>
    <n v="868.83"/>
    <n v="1007.84"/>
    <n v="1179.17"/>
    <n v="1120.21"/>
    <n v="582.87333333333333"/>
    <n v="3497.2400000000002"/>
    <n v="5890.2500000000009"/>
    <n v="-2393.0100000000007"/>
    <n v="6121.7368250000009"/>
  </r>
  <r>
    <x v="1447"/>
    <x v="2"/>
    <x v="3"/>
    <x v="0"/>
    <x v="1"/>
    <x v="3"/>
    <x v="2"/>
    <n v="1"/>
    <n v="2"/>
    <n v="2447.9"/>
    <n v="2668.21"/>
    <n v="3010.92"/>
    <n v="2961.96"/>
    <n v="2815.09"/>
    <n v="2692.69"/>
    <n v="3441.62"/>
    <n v="3579.28"/>
    <n v="3722.45"/>
    <n v="4355.2700000000004"/>
    <n v="4573.03"/>
    <n v="4207.1899999999996"/>
    <n v="2766.1283333333336"/>
    <n v="16596.77"/>
    <n v="23878.839999999997"/>
    <n v="-7282.0699999999961"/>
    <n v="24817.278411999996"/>
  </r>
  <r>
    <x v="1448"/>
    <x v="2"/>
    <x v="3"/>
    <x v="0"/>
    <x v="1"/>
    <x v="7"/>
    <x v="2"/>
    <n v="1"/>
    <n v="2"/>
    <n v="1448.56"/>
    <n v="1549.96"/>
    <n v="1564.44"/>
    <n v="1144.3599999999999"/>
    <n v="1752.76"/>
    <n v="1796.21"/>
    <n v="1020.19"/>
    <n v="979.38"/>
    <n v="1067.52"/>
    <n v="982.12"/>
    <n v="1031.23"/>
    <n v="1206.54"/>
    <n v="1542.7150000000001"/>
    <n v="9256.2900000000009"/>
    <n v="6286.9800000000005"/>
    <n v="2969.3100000000004"/>
    <n v="6534.0583140000008"/>
  </r>
  <r>
    <x v="1449"/>
    <x v="0"/>
    <x v="2"/>
    <x v="0"/>
    <x v="1"/>
    <x v="1"/>
    <x v="1"/>
    <n v="1"/>
    <n v="3"/>
    <n v="4600.8692307692299"/>
    <n v="4922.93"/>
    <n v="4048.76"/>
    <n v="5383.02"/>
    <n v="5060.96"/>
    <n v="4462.84"/>
    <n v="3546.61"/>
    <n v="3298.35"/>
    <n v="3595.2"/>
    <n v="4098.53"/>
    <n v="3524.74"/>
    <n v="4229.6899999999996"/>
    <n v="4746.5632051282055"/>
    <n v="28479.379230769231"/>
    <n v="22293.119999999999"/>
    <n v="6186.2592307692321"/>
    <n v="23169.239615999999"/>
  </r>
  <r>
    <x v="1450"/>
    <x v="2"/>
    <x v="3"/>
    <x v="0"/>
    <x v="0"/>
    <x v="7"/>
    <x v="1"/>
    <n v="1"/>
    <n v="3"/>
    <n v="1074.97"/>
    <n v="1332.96"/>
    <n v="1021.22"/>
    <n v="999.72"/>
    <n v="935.22"/>
    <n v="1322.21"/>
    <n v="1904.64"/>
    <n v="1847.5"/>
    <n v="1939.88"/>
    <n v="1901.08"/>
    <n v="1615.92"/>
    <n v="1809.83"/>
    <n v="1114.3833333333334"/>
    <n v="6686.3000000000011"/>
    <n v="11018.85"/>
    <n v="-4332.5499999999993"/>
    <n v="11451.890805000001"/>
  </r>
  <r>
    <x v="1451"/>
    <x v="0"/>
    <x v="4"/>
    <x v="0"/>
    <x v="1"/>
    <x v="7"/>
    <x v="0"/>
    <n v="2"/>
    <n v="5"/>
    <n v="5924.95"/>
    <n v="5865.7"/>
    <n v="7406.19"/>
    <n v="4858.46"/>
    <n v="5984.2"/>
    <n v="7169.19"/>
    <n v="4840.7299999999996"/>
    <n v="4743.92"/>
    <n v="5692.7"/>
    <n v="5123.43"/>
    <n v="4867.26"/>
    <n v="5500"/>
    <n v="6201.4483333333337"/>
    <n v="37208.69"/>
    <n v="30768.04"/>
    <n v="6440.6500000000015"/>
    <n v="31977.223972"/>
  </r>
  <r>
    <x v="1452"/>
    <x v="2"/>
    <x v="1"/>
    <x v="1"/>
    <x v="1"/>
    <x v="0"/>
    <x v="2"/>
    <n v="1"/>
    <n v="2"/>
    <n v="1195.56"/>
    <n v="1470.54"/>
    <n v="1195.56"/>
    <n v="1362.94"/>
    <n v="1446.63"/>
    <n v="1303.1600000000001"/>
    <n v="797.6"/>
    <n v="765.7"/>
    <n v="849.93"/>
    <n v="892.43"/>
    <n v="1070.92"/>
    <n v="1113.76"/>
    <n v="1329.0650000000001"/>
    <n v="7974.39"/>
    <n v="5490.34"/>
    <n v="2484.0500000000002"/>
    <n v="5706.1103620000004"/>
  </r>
  <r>
    <x v="1453"/>
    <x v="2"/>
    <x v="4"/>
    <x v="1"/>
    <x v="1"/>
    <x v="4"/>
    <x v="1"/>
    <n v="3"/>
    <n v="5"/>
    <n v="735.5"/>
    <n v="654.6"/>
    <n v="889.96"/>
    <n v="882.6"/>
    <n v="794.34"/>
    <n v="595.76"/>
    <n v="1774.88"/>
    <n v="1650.64"/>
    <n v="1733.17"/>
    <n v="1802.5"/>
    <n v="1694.35"/>
    <n v="1796.01"/>
    <n v="758.79333333333341"/>
    <n v="4552.76"/>
    <n v="10451.550000000001"/>
    <n v="-5898.7900000000009"/>
    <n v="10862.295915000001"/>
  </r>
  <r>
    <x v="1454"/>
    <x v="0"/>
    <x v="1"/>
    <x v="0"/>
    <x v="1"/>
    <x v="3"/>
    <x v="1"/>
    <n v="3"/>
    <n v="5"/>
    <n v="4142.05"/>
    <n v="4183.47"/>
    <n v="4473.41"/>
    <n v="3976.37"/>
    <n v="3810.69"/>
    <n v="4059.21"/>
    <n v="4622.5200000000004"/>
    <n v="3929.14"/>
    <n v="4282.76"/>
    <n v="3854.48"/>
    <n v="4471.2"/>
    <n v="4337.0600000000004"/>
    <n v="4107.5333333333328"/>
    <n v="24645.199999999997"/>
    <n v="25497.160000000003"/>
    <n v="-851.9600000000064"/>
    <n v="26499.198388000004"/>
  </r>
  <r>
    <x v="1455"/>
    <x v="0"/>
    <x v="0"/>
    <x v="0"/>
    <x v="0"/>
    <x v="3"/>
    <x v="1"/>
    <n v="3"/>
    <n v="5"/>
    <n v="3240.3500000000004"/>
    <n v="3272.75"/>
    <n v="3272.75"/>
    <n v="3240.35"/>
    <n v="3240.35"/>
    <n v="3240.35"/>
    <n v="1919.12"/>
    <n v="1554.49"/>
    <n v="1756.57"/>
    <n v="1879.53"/>
    <n v="1747.96"/>
    <n v="1817.88"/>
    <n v="3251.15"/>
    <n v="19506.900000000001"/>
    <n v="10675.55"/>
    <n v="8831.3500000000022"/>
    <n v="11095.099114999999"/>
  </r>
  <r>
    <x v="1456"/>
    <x v="0"/>
    <x v="0"/>
    <x v="0"/>
    <x v="0"/>
    <x v="5"/>
    <x v="1"/>
    <n v="1"/>
    <n v="3"/>
    <n v="3276.65"/>
    <n v="3276.65"/>
    <n v="3276.65"/>
    <n v="3276.65"/>
    <n v="3309.42"/>
    <n v="3276.65"/>
    <n v="5488.83"/>
    <n v="4775.28"/>
    <n v="4918.54"/>
    <n v="4820.17"/>
    <n v="5687.8"/>
    <n v="6540.97"/>
    <n v="3282.1116666666671"/>
    <n v="19692.670000000002"/>
    <n v="32231.59"/>
    <n v="-12538.919999999998"/>
    <n v="33498.291487000002"/>
  </r>
  <r>
    <x v="1457"/>
    <x v="0"/>
    <x v="0"/>
    <x v="0"/>
    <x v="1"/>
    <x v="4"/>
    <x v="1"/>
    <n v="1"/>
    <n v="3"/>
    <n v="2987.2000000000003"/>
    <n v="3017.07"/>
    <n v="2987.2"/>
    <n v="3017.07"/>
    <n v="3017.07"/>
    <n v="3017.07"/>
    <n v="2708.76"/>
    <n v="2627.5"/>
    <n v="2417.3000000000002"/>
    <n v="2755.72"/>
    <n v="2507.71"/>
    <n v="2256.94"/>
    <n v="3007.1133333333332"/>
    <n v="18042.68"/>
    <n v="15273.930000000002"/>
    <n v="2768.7499999999982"/>
    <n v="15874.195449000003"/>
  </r>
  <r>
    <x v="1458"/>
    <x v="2"/>
    <x v="3"/>
    <x v="0"/>
    <x v="0"/>
    <x v="3"/>
    <x v="2"/>
    <n v="1"/>
    <n v="2"/>
    <n v="1911.835"/>
    <n v="2275.08"/>
    <n v="1586.82"/>
    <n v="1701.53"/>
    <n v="1701.53"/>
    <n v="2103.02"/>
    <n v="1352.63"/>
    <n v="1406.74"/>
    <n v="1392.67"/>
    <n v="1323.04"/>
    <n v="1362.73"/>
    <n v="1539.88"/>
    <n v="1879.9691666666668"/>
    <n v="11279.815000000001"/>
    <n v="8377.6899999999987"/>
    <n v="2902.1250000000018"/>
    <n v="8706.933216999998"/>
  </r>
  <r>
    <x v="1459"/>
    <x v="0"/>
    <x v="2"/>
    <x v="0"/>
    <x v="1"/>
    <x v="3"/>
    <x v="1"/>
    <n v="1"/>
    <n v="3"/>
    <n v="5212.75"/>
    <n v="5838.28"/>
    <n v="4378.71"/>
    <n v="5734.03"/>
    <n v="5942.54"/>
    <n v="4899.99"/>
    <n v="4838.4799999999996"/>
    <n v="4548.17"/>
    <n v="5002.99"/>
    <n v="4802.87"/>
    <n v="4130.47"/>
    <n v="4130.47"/>
    <n v="5334.3833333333323"/>
    <n v="32006.299999999996"/>
    <n v="27453.45"/>
    <n v="4552.8499999999949"/>
    <n v="28532.370585000001"/>
  </r>
  <r>
    <x v="1460"/>
    <x v="2"/>
    <x v="3"/>
    <x v="0"/>
    <x v="1"/>
    <x v="3"/>
    <x v="1"/>
    <n v="1"/>
    <n v="3"/>
    <n v="3301.06"/>
    <n v="3961.27"/>
    <n v="2541.8200000000002"/>
    <n v="3103"/>
    <n v="3697.19"/>
    <n v="2772.89"/>
    <n v="3134.68"/>
    <n v="2601.7800000000002"/>
    <n v="2783.9"/>
    <n v="2366.3200000000002"/>
    <n v="2413.65"/>
    <n v="2461.92"/>
    <n v="3229.5383333333334"/>
    <n v="19377.23"/>
    <n v="15762.25"/>
    <n v="3614.9799999999996"/>
    <n v="16381.706425"/>
  </r>
  <r>
    <x v="1461"/>
    <x v="2"/>
    <x v="1"/>
    <x v="0"/>
    <x v="1"/>
    <x v="1"/>
    <x v="1"/>
    <n v="1"/>
    <n v="3"/>
    <n v="1546.5625"/>
    <n v="1453.77"/>
    <n v="1871.34"/>
    <n v="1670.29"/>
    <n v="1608.43"/>
    <n v="1855.88"/>
    <n v="5606.49"/>
    <n v="5998.94"/>
    <n v="6658.82"/>
    <n v="7324.7"/>
    <n v="6592.23"/>
    <n v="7910.68"/>
    <n v="1667.7120833333331"/>
    <n v="10006.272499999999"/>
    <n v="40091.86"/>
    <n v="-30085.587500000001"/>
    <n v="41667.470097999998"/>
  </r>
  <r>
    <x v="1462"/>
    <x v="2"/>
    <x v="3"/>
    <x v="0"/>
    <x v="1"/>
    <x v="10"/>
    <x v="2"/>
    <n v="1"/>
    <n v="2"/>
    <n v="453.76"/>
    <n v="408.38"/>
    <n v="503.67"/>
    <n v="530.9"/>
    <n v="426.53"/>
    <n v="535.44000000000005"/>
    <n v="466.93"/>
    <n v="443.58"/>
    <n v="381.48"/>
    <n v="366.22"/>
    <n v="424.82"/>
    <n v="471.55"/>
    <n v="476.44666666666666"/>
    <n v="2858.68"/>
    <n v="2554.5800000000004"/>
    <n v="304.09999999999945"/>
    <n v="2654.9749940000006"/>
  </r>
  <r>
    <x v="1463"/>
    <x v="0"/>
    <x v="0"/>
    <x v="0"/>
    <x v="0"/>
    <x v="6"/>
    <x v="1"/>
    <n v="1"/>
    <n v="3"/>
    <n v="2472.0500000000002"/>
    <n v="2496.77"/>
    <n v="2472.0500000000002"/>
    <n v="2472.0500000000002"/>
    <n v="2496.77"/>
    <n v="2496.77"/>
    <n v="1613.76"/>
    <n v="1371.7"/>
    <n v="1179.6600000000001"/>
    <n v="1108.8800000000001"/>
    <n v="1153.24"/>
    <n v="1199.3699999999999"/>
    <n v="2484.4100000000003"/>
    <n v="14906.460000000001"/>
    <n v="7626.61"/>
    <n v="7279.8500000000013"/>
    <n v="7926.3357729999998"/>
  </r>
  <r>
    <x v="1464"/>
    <x v="2"/>
    <x v="0"/>
    <x v="1"/>
    <x v="0"/>
    <x v="3"/>
    <x v="0"/>
    <n v="2"/>
    <n v="5"/>
    <n v="2067.75"/>
    <n v="2212.4899999999998"/>
    <n v="2522.66"/>
    <n v="2564.0100000000002"/>
    <n v="1695.56"/>
    <n v="1923.01"/>
    <n v="989.57"/>
    <n v="791.66"/>
    <n v="712.49"/>
    <n v="683.99"/>
    <n v="663.47"/>
    <n v="650.20000000000005"/>
    <n v="2164.2466666666664"/>
    <n v="12985.48"/>
    <n v="4491.38"/>
    <n v="8494.0999999999985"/>
    <n v="4667.8912339999997"/>
  </r>
  <r>
    <x v="1465"/>
    <x v="0"/>
    <x v="2"/>
    <x v="0"/>
    <x v="0"/>
    <x v="1"/>
    <x v="0"/>
    <n v="2"/>
    <n v="5"/>
    <n v="5924.95"/>
    <n v="6161.95"/>
    <n v="5687.95"/>
    <n v="6813.69"/>
    <n v="6280.45"/>
    <n v="5569.45"/>
    <n v="2469.13"/>
    <n v="2419.75"/>
    <n v="2661.73"/>
    <n v="2901.29"/>
    <n v="3104.38"/>
    <n v="3694.21"/>
    <n v="6073.0733333333328"/>
    <n v="36438.439999999995"/>
    <n v="17250.490000000002"/>
    <n v="19187.949999999993"/>
    <n v="17928.434257000001"/>
  </r>
  <r>
    <x v="1466"/>
    <x v="3"/>
    <x v="1"/>
    <x v="0"/>
    <x v="1"/>
    <x v="9"/>
    <x v="2"/>
    <n v="3"/>
    <n v="4"/>
    <n v="3440.1"/>
    <n v="4300.13"/>
    <n v="4196.92"/>
    <n v="4300.13"/>
    <n v="2924.09"/>
    <n v="2924.09"/>
    <n v="2465.5"/>
    <n v="2120.33"/>
    <n v="2099.13"/>
    <n v="2204.09"/>
    <n v="2137.9699999999998"/>
    <n v="2309.0100000000002"/>
    <n v="3680.91"/>
    <n v="22085.46"/>
    <n v="13336.029999999999"/>
    <n v="8749.43"/>
    <n v="13860.135978999999"/>
  </r>
  <r>
    <x v="1467"/>
    <x v="2"/>
    <x v="1"/>
    <x v="0"/>
    <x v="0"/>
    <x v="9"/>
    <x v="2"/>
    <n v="1"/>
    <n v="2"/>
    <n v="541.25"/>
    <n v="638.67999999999995"/>
    <n v="654.91"/>
    <n v="514.19000000000005"/>
    <n v="416.76"/>
    <n v="497.95"/>
    <n v="489.63"/>
    <n v="460.25"/>
    <n v="524.69000000000005"/>
    <n v="498.46"/>
    <n v="543.32000000000005"/>
    <n v="575.91999999999996"/>
    <n v="543.95666666666659"/>
    <n v="3263.74"/>
    <n v="3092.2700000000004"/>
    <n v="171.46999999999935"/>
    <n v="3213.7962110000003"/>
  </r>
  <r>
    <x v="1468"/>
    <x v="2"/>
    <x v="2"/>
    <x v="0"/>
    <x v="1"/>
    <x v="4"/>
    <x v="1"/>
    <n v="1"/>
    <n v="3"/>
    <n v="4694.875"/>
    <n v="4694.88"/>
    <n v="3568.11"/>
    <n v="4882.67"/>
    <n v="5164.3599999999997"/>
    <n v="3521.16"/>
    <n v="4734.2"/>
    <n v="4166.1000000000004"/>
    <n v="4291.08"/>
    <n v="4677.28"/>
    <n v="5332.1"/>
    <n v="6131.92"/>
    <n v="4421.0091666666676"/>
    <n v="26526.055000000004"/>
    <n v="29332.68"/>
    <n v="-2806.6249999999964"/>
    <n v="30485.454323999998"/>
  </r>
  <r>
    <x v="1469"/>
    <x v="3"/>
    <x v="2"/>
    <x v="0"/>
    <x v="1"/>
    <x v="5"/>
    <x v="1"/>
    <n v="3"/>
    <n v="5"/>
    <n v="5924.95"/>
    <n v="4680.71"/>
    <n v="7050.69"/>
    <n v="6043.45"/>
    <n v="5391.7"/>
    <n v="6280.45"/>
    <n v="3234"/>
    <n v="2748.9"/>
    <n v="2501.5"/>
    <n v="2251.35"/>
    <n v="2296.38"/>
    <n v="2457.13"/>
    <n v="5895.3249999999998"/>
    <n v="35371.949999999997"/>
    <n v="15489.260000000002"/>
    <n v="19882.689999999995"/>
    <n v="16097.987918000003"/>
  </r>
  <r>
    <x v="1470"/>
    <x v="2"/>
    <x v="4"/>
    <x v="1"/>
    <x v="0"/>
    <x v="2"/>
    <x v="3"/>
    <n v="1"/>
    <n v="5"/>
    <n v="4457.75"/>
    <n v="4502.33"/>
    <n v="4457.75"/>
    <n v="3878.24"/>
    <n v="4279.4399999999996"/>
    <n v="5215.57"/>
    <n v="5796.43"/>
    <n v="4579.18"/>
    <n v="5037.1000000000004"/>
    <n v="4936.3599999999997"/>
    <n v="4541.45"/>
    <n v="4586.8599999999997"/>
    <n v="4465.1799999999994"/>
    <n v="26791.079999999998"/>
    <n v="29477.38"/>
    <n v="-2686.3000000000029"/>
    <n v="30635.841034000001"/>
  </r>
  <r>
    <x v="1471"/>
    <x v="0"/>
    <x v="0"/>
    <x v="0"/>
    <x v="0"/>
    <x v="1"/>
    <x v="1"/>
    <n v="1"/>
    <n v="3"/>
    <n v="2931.9"/>
    <n v="2961.22"/>
    <n v="2961.22"/>
    <n v="2961.22"/>
    <n v="2931.9"/>
    <n v="2961.22"/>
    <n v="769.42"/>
    <n v="684.78"/>
    <n v="602.61"/>
    <n v="560.42999999999995"/>
    <n v="549.22"/>
    <n v="494.3"/>
    <n v="2951.4466666666667"/>
    <n v="17708.68"/>
    <n v="3660.76"/>
    <n v="14047.92"/>
    <n v="3804.627868"/>
  </r>
  <r>
    <x v="1472"/>
    <x v="0"/>
    <x v="0"/>
    <x v="0"/>
    <x v="0"/>
    <x v="1"/>
    <x v="1"/>
    <n v="2"/>
    <n v="4"/>
    <n v="5924.95"/>
    <n v="6991.44"/>
    <n v="5924.95"/>
    <n v="7228.44"/>
    <n v="5273.21"/>
    <n v="4917.71"/>
    <n v="5875"/>
    <n v="6110"/>
    <n v="6721"/>
    <n v="7527.52"/>
    <n v="7979.17"/>
    <n v="9176.0499999999993"/>
    <n v="6043.45"/>
    <n v="36260.699999999997"/>
    <n v="43388.740000000005"/>
    <n v="-7128.0400000000081"/>
    <n v="45093.917482000004"/>
  </r>
  <r>
    <x v="1473"/>
    <x v="3"/>
    <x v="0"/>
    <x v="1"/>
    <x v="1"/>
    <x v="6"/>
    <x v="2"/>
    <n v="2"/>
    <n v="3"/>
    <n v="1952.5250000000001"/>
    <n v="2128.25"/>
    <n v="2343.0300000000002"/>
    <n v="2030.63"/>
    <n v="1913.47"/>
    <n v="2401.61"/>
    <n v="1969.24"/>
    <n v="1910.16"/>
    <n v="1776.45"/>
    <n v="1723.16"/>
    <n v="1568.08"/>
    <n v="1583.76"/>
    <n v="2128.2525000000001"/>
    <n v="12769.515000000001"/>
    <n v="10530.85"/>
    <n v="2238.6650000000009"/>
    <n v="10944.712405"/>
  </r>
  <r>
    <x v="1474"/>
    <x v="0"/>
    <x v="2"/>
    <x v="0"/>
    <x v="1"/>
    <x v="1"/>
    <x v="1"/>
    <n v="1"/>
    <n v="3"/>
    <n v="5924.95"/>
    <n v="4443.71"/>
    <n v="5450.95"/>
    <n v="7346.94"/>
    <n v="5332.46"/>
    <n v="5213.96"/>
    <n v="3357.1"/>
    <n v="2517.83"/>
    <n v="2593.36"/>
    <n v="3060.16"/>
    <n v="3151.96"/>
    <n v="3151.96"/>
    <n v="5618.8283333333338"/>
    <n v="33712.97"/>
    <n v="17832.37"/>
    <n v="15880.600000000002"/>
    <n v="18533.182140999998"/>
  </r>
  <r>
    <x v="1475"/>
    <x v="0"/>
    <x v="2"/>
    <x v="0"/>
    <x v="1"/>
    <x v="6"/>
    <x v="2"/>
    <n v="1"/>
    <n v="2"/>
    <n v="3351.4749999999999"/>
    <n v="3384.99"/>
    <n v="3351.48"/>
    <n v="3384.99"/>
    <n v="3384.99"/>
    <n v="3384.99"/>
    <n v="2093.87"/>
    <n v="2198.56"/>
    <n v="2308.4899999999998"/>
    <n v="2077.64"/>
    <n v="2368.5100000000002"/>
    <n v="2107.9699999999998"/>
    <n v="3373.8191666666667"/>
    <n v="20242.915000000001"/>
    <n v="13155.039999999999"/>
    <n v="7087.8750000000018"/>
    <n v="13672.033071999998"/>
  </r>
  <r>
    <x v="1476"/>
    <x v="0"/>
    <x v="2"/>
    <x v="0"/>
    <x v="0"/>
    <x v="7"/>
    <x v="0"/>
    <n v="1"/>
    <n v="4"/>
    <n v="5499.8"/>
    <n v="5224.8100000000004"/>
    <n v="4124.8500000000004"/>
    <n v="6049.78"/>
    <n v="5389.8"/>
    <n v="4509.84"/>
    <n v="2516.16"/>
    <n v="2088.41"/>
    <n v="2025.76"/>
    <n v="1762.41"/>
    <n v="1586.17"/>
    <n v="1649.62"/>
    <n v="5133.1466666666665"/>
    <n v="30798.880000000001"/>
    <n v="11628.529999999999"/>
    <n v="19170.350000000002"/>
    <n v="12085.531228999998"/>
  </r>
  <r>
    <x v="1477"/>
    <x v="2"/>
    <x v="0"/>
    <x v="0"/>
    <x v="1"/>
    <x v="5"/>
    <x v="2"/>
    <n v="2"/>
    <n v="3"/>
    <n v="925.15"/>
    <n v="1137.93"/>
    <n v="851.14"/>
    <n v="869.64"/>
    <n v="730.87"/>
    <n v="786.38"/>
    <n v="1280.9000000000001"/>
    <n v="1114.3800000000001"/>
    <n v="1270.3900000000001"/>
    <n v="1346.61"/>
    <n v="1400.47"/>
    <n v="1344.45"/>
    <n v="883.51833333333332"/>
    <n v="5301.11"/>
    <n v="7757.2"/>
    <n v="-2456.09"/>
    <n v="8062.0579600000001"/>
  </r>
  <r>
    <x v="1478"/>
    <x v="2"/>
    <x v="3"/>
    <x v="1"/>
    <x v="0"/>
    <x v="9"/>
    <x v="1"/>
    <n v="1"/>
    <n v="3"/>
    <n v="2030.5449999999998"/>
    <n v="2274.21"/>
    <n v="1685.35"/>
    <n v="2538.1799999999998"/>
    <n v="1949.32"/>
    <n v="2132.0700000000002"/>
    <n v="1941.94"/>
    <n v="1883.68"/>
    <n v="2147.4"/>
    <n v="2533.9299999999998"/>
    <n v="2305.88"/>
    <n v="1983.06"/>
    <n v="2101.6124999999997"/>
    <n v="12609.674999999999"/>
    <n v="12795.890000000001"/>
    <n v="-186.21500000000196"/>
    <n v="13298.768477000001"/>
  </r>
  <r>
    <x v="1479"/>
    <x v="2"/>
    <x v="3"/>
    <x v="0"/>
    <x v="0"/>
    <x v="1"/>
    <x v="1"/>
    <n v="1"/>
    <n v="3"/>
    <n v="2183.7950000000001"/>
    <n v="2052.77"/>
    <n v="1987.25"/>
    <n v="2009.09"/>
    <n v="2030.93"/>
    <n v="1921.74"/>
    <n v="946.97"/>
    <n v="1032.2"/>
    <n v="1218"/>
    <n v="1425.06"/>
    <n v="1396.56"/>
    <n v="1480.35"/>
    <n v="2030.9291666666668"/>
    <n v="12185.575000000001"/>
    <n v="7499.1399999999994"/>
    <n v="4686.4350000000013"/>
    <n v="7793.856201999999"/>
  </r>
  <r>
    <x v="1480"/>
    <x v="2"/>
    <x v="3"/>
    <x v="0"/>
    <x v="0"/>
    <x v="6"/>
    <x v="2"/>
    <n v="1"/>
    <n v="2"/>
    <n v="2057.06"/>
    <n v="2468.4699999999998"/>
    <n v="1913.07"/>
    <n v="1954.21"/>
    <n v="2221.62"/>
    <n v="2489.04"/>
    <n v="1409.52"/>
    <n v="1395.42"/>
    <n v="1423.33"/>
    <n v="1665.3"/>
    <n v="1915.1"/>
    <n v="1895.95"/>
    <n v="2183.9116666666669"/>
    <n v="13103.470000000001"/>
    <n v="9704.6200000000008"/>
    <n v="3398.8500000000004"/>
    <n v="10086.011566000001"/>
  </r>
  <r>
    <x v="1481"/>
    <x v="2"/>
    <x v="3"/>
    <x v="0"/>
    <x v="1"/>
    <x v="0"/>
    <x v="2"/>
    <n v="1"/>
    <n v="2"/>
    <n v="1438.21"/>
    <n v="1078.6600000000001"/>
    <n v="1754.62"/>
    <n v="1495.74"/>
    <n v="1797.76"/>
    <n v="1136.19"/>
    <n v="1159.8499999999999"/>
    <n v="1101.8599999999999"/>
    <n v="1190.01"/>
    <n v="1190.01"/>
    <n v="1261.4100000000001"/>
    <n v="1362.32"/>
    <n v="1450.1966666666667"/>
    <n v="8701.18"/>
    <n v="7265.46"/>
    <n v="1435.7200000000003"/>
    <n v="7550.9925780000003"/>
  </r>
  <r>
    <x v="1482"/>
    <x v="0"/>
    <x v="0"/>
    <x v="1"/>
    <x v="0"/>
    <x v="0"/>
    <x v="2"/>
    <n v="1"/>
    <n v="2"/>
    <n v="1121.5999999999999"/>
    <n v="1121.5999999999999"/>
    <n v="1132.82"/>
    <n v="1121.5999999999999"/>
    <n v="1132.82"/>
    <n v="1132.82"/>
    <n v="853.73"/>
    <n v="862.27"/>
    <n v="836.4"/>
    <n v="945.13"/>
    <n v="860.07"/>
    <n v="937.48"/>
    <n v="1127.2099999999998"/>
    <n v="6763.2599999999984"/>
    <n v="5295.08"/>
    <n v="1468.1799999999985"/>
    <n v="5503.1766440000001"/>
  </r>
  <r>
    <x v="1483"/>
    <x v="0"/>
    <x v="1"/>
    <x v="0"/>
    <x v="0"/>
    <x v="0"/>
    <x v="1"/>
    <n v="3"/>
    <n v="5"/>
    <n v="5704.25"/>
    <n v="4905.66"/>
    <n v="6160.59"/>
    <n v="7130.31"/>
    <n v="5932.42"/>
    <n v="4677.49"/>
    <n v="2890.74"/>
    <n v="2168.06"/>
    <n v="2341.5"/>
    <n v="2505.41"/>
    <n v="2680.79"/>
    <n v="2841.64"/>
    <n v="5751.7866666666669"/>
    <n v="34510.720000000001"/>
    <n v="15428.14"/>
    <n v="19082.580000000002"/>
    <n v="16034.465902"/>
  </r>
  <r>
    <x v="1484"/>
    <x v="0"/>
    <x v="2"/>
    <x v="0"/>
    <x v="0"/>
    <x v="6"/>
    <x v="1"/>
    <n v="1"/>
    <n v="3"/>
    <n v="3743.4500000000003"/>
    <n v="3743.45"/>
    <n v="3780.88"/>
    <n v="3780.88"/>
    <n v="3743.45"/>
    <n v="3780.88"/>
    <n v="2882.77"/>
    <n v="3084.56"/>
    <n v="3084.56"/>
    <n v="3578.09"/>
    <n v="4150.58"/>
    <n v="3652.51"/>
    <n v="3762.1650000000004"/>
    <n v="22572.99"/>
    <n v="20433.07"/>
    <n v="2139.9200000000019"/>
    <n v="21236.089650999998"/>
  </r>
  <r>
    <x v="1485"/>
    <x v="0"/>
    <x v="2"/>
    <x v="0"/>
    <x v="0"/>
    <x v="9"/>
    <x v="1"/>
    <n v="3"/>
    <n v="5"/>
    <n v="3580.05"/>
    <n v="3615.85"/>
    <n v="3615.85"/>
    <n v="3580.05"/>
    <n v="3615.85"/>
    <n v="3615.85"/>
    <n v="4235.53"/>
    <n v="3515.49"/>
    <n v="3726.42"/>
    <n v="4024.53"/>
    <n v="4467.2299999999996"/>
    <n v="4154.5200000000004"/>
    <n v="3603.9166666666661"/>
    <n v="21623.499999999996"/>
    <n v="24123.719999999998"/>
    <n v="-2500.2200000000012"/>
    <n v="25071.782195999996"/>
  </r>
  <r>
    <x v="1486"/>
    <x v="2"/>
    <x v="3"/>
    <x v="0"/>
    <x v="0"/>
    <x v="1"/>
    <x v="2"/>
    <n v="1"/>
    <n v="2"/>
    <n v="1501.885"/>
    <n v="1261.58"/>
    <n v="1231.55"/>
    <n v="1456.83"/>
    <n v="1321.66"/>
    <n v="1682.11"/>
    <n v="940.48"/>
    <n v="724.17"/>
    <n v="630.03"/>
    <n v="680.43"/>
    <n v="707.65"/>
    <n v="743.03"/>
    <n v="1409.2691666666667"/>
    <n v="8455.6149999999998"/>
    <n v="4425.79"/>
    <n v="4029.8249999999998"/>
    <n v="4599.7235469999996"/>
  </r>
  <r>
    <x v="1487"/>
    <x v="2"/>
    <x v="1"/>
    <x v="0"/>
    <x v="0"/>
    <x v="6"/>
    <x v="1"/>
    <n v="1"/>
    <n v="3"/>
    <n v="2352.15"/>
    <n v="1999.33"/>
    <n v="2728.49"/>
    <n v="1952.28"/>
    <n v="1881.72"/>
    <n v="2681.45"/>
    <n v="2789.16"/>
    <n v="2705.49"/>
    <n v="3192.48"/>
    <n v="2777.46"/>
    <n v="2471.94"/>
    <n v="2274.1799999999998"/>
    <n v="2265.9033333333332"/>
    <n v="13595.419999999998"/>
    <n v="16210.710000000001"/>
    <n v="-2615.2900000000027"/>
    <n v="16847.790903000001"/>
  </r>
  <r>
    <x v="1488"/>
    <x v="2"/>
    <x v="0"/>
    <x v="1"/>
    <x v="0"/>
    <x v="6"/>
    <x v="1"/>
    <n v="1"/>
    <n v="3"/>
    <n v="1670.2199999999998"/>
    <n v="1987.56"/>
    <n v="1369.58"/>
    <n v="1553.3"/>
    <n v="1553.3"/>
    <n v="1904.05"/>
    <n v="2028.57"/>
    <n v="1846"/>
    <n v="2030.6"/>
    <n v="2111.8200000000002"/>
    <n v="2154.06"/>
    <n v="2520.25"/>
    <n v="1673.0016666666668"/>
    <n v="10038.01"/>
    <n v="12691.3"/>
    <n v="-2653.2899999999991"/>
    <n v="13190.068089999999"/>
  </r>
  <r>
    <x v="1489"/>
    <x v="0"/>
    <x v="0"/>
    <x v="0"/>
    <x v="0"/>
    <x v="3"/>
    <x v="1"/>
    <n v="1"/>
    <n v="3"/>
    <n v="3995.2999999999997"/>
    <n v="3995.3"/>
    <n v="3995.3"/>
    <n v="3995.3"/>
    <n v="3995.3"/>
    <n v="4035.25"/>
    <n v="1201.45"/>
    <n v="973.17"/>
    <n v="1167.8"/>
    <n v="1109.4100000000001"/>
    <n v="1220.3499999999999"/>
    <n v="1269.1600000000001"/>
    <n v="4001.9583333333335"/>
    <n v="24011.75"/>
    <n v="6941.34"/>
    <n v="17070.41"/>
    <n v="7214.1346620000004"/>
  </r>
  <r>
    <x v="1490"/>
    <x v="0"/>
    <x v="2"/>
    <x v="0"/>
    <x v="1"/>
    <x v="5"/>
    <x v="1"/>
    <n v="1"/>
    <n v="3"/>
    <n v="5924.95"/>
    <n v="6102.7"/>
    <n v="5806.45"/>
    <n v="4739.96"/>
    <n v="4858.46"/>
    <n v="4562.21"/>
    <n v="3769.95"/>
    <n v="4071.55"/>
    <n v="3623.68"/>
    <n v="3297.55"/>
    <n v="2802.92"/>
    <n v="2382.48"/>
    <n v="5332.454999999999"/>
    <n v="31994.729999999996"/>
    <n v="19948.13"/>
    <n v="12046.599999999995"/>
    <n v="20732.091509000002"/>
  </r>
  <r>
    <x v="1491"/>
    <x v="0"/>
    <x v="2"/>
    <x v="1"/>
    <x v="0"/>
    <x v="1"/>
    <x v="1"/>
    <n v="1"/>
    <n v="3"/>
    <n v="5924.95"/>
    <n v="6932.19"/>
    <n v="5391.7"/>
    <n v="5628.7"/>
    <n v="6635.94"/>
    <n v="5984.2"/>
    <n v="5875"/>
    <n v="5346.25"/>
    <n v="4758.16"/>
    <n v="4425.09"/>
    <n v="3982.58"/>
    <n v="3385.19"/>
    <n v="6082.9466666666667"/>
    <n v="36497.68"/>
    <n v="27772.27"/>
    <n v="8725.41"/>
    <n v="28863.720211"/>
  </r>
  <r>
    <x v="1492"/>
    <x v="0"/>
    <x v="0"/>
    <x v="0"/>
    <x v="0"/>
    <x v="7"/>
    <x v="1"/>
    <n v="3"/>
    <n v="5"/>
    <n v="4928.8500000000004"/>
    <n v="4337.3900000000003"/>
    <n v="4583.83"/>
    <n v="5766.75"/>
    <n v="3795.21"/>
    <n v="4337.3900000000003"/>
    <n v="3771.62"/>
    <n v="4148.78"/>
    <n v="3858.37"/>
    <n v="4475.71"/>
    <n v="4072.9"/>
    <n v="4235.82"/>
    <n v="4624.9033333333327"/>
    <n v="27749.42"/>
    <n v="24563.200000000001"/>
    <n v="3186.2199999999975"/>
    <n v="25528.533760000002"/>
  </r>
  <r>
    <x v="1493"/>
    <x v="0"/>
    <x v="2"/>
    <x v="0"/>
    <x v="1"/>
    <x v="6"/>
    <x v="0"/>
    <n v="2"/>
    <n v="5"/>
    <n v="5924.95"/>
    <n v="5154.71"/>
    <n v="5450.95"/>
    <n v="7050.69"/>
    <n v="5213.96"/>
    <n v="6043.45"/>
    <n v="5875"/>
    <n v="5698.75"/>
    <n v="6211.64"/>
    <n v="5776.83"/>
    <n v="5776.83"/>
    <n v="5314.68"/>
    <n v="5806.4516666666668"/>
    <n v="34838.71"/>
    <n v="34653.730000000003"/>
    <n v="184.97999999999593"/>
    <n v="36015.621589000002"/>
  </r>
  <r>
    <x v="1494"/>
    <x v="0"/>
    <x v="1"/>
    <x v="0"/>
    <x v="0"/>
    <x v="2"/>
    <x v="0"/>
    <n v="3"/>
    <n v="6"/>
    <n v="4975.4349999999995"/>
    <n v="4129.6099999999997"/>
    <n v="4229.12"/>
    <n v="3781.33"/>
    <n v="4428.1400000000003"/>
    <n v="5074.9399999999996"/>
    <n v="4558.13"/>
    <n v="3965.57"/>
    <n v="3806.95"/>
    <n v="3502.39"/>
    <n v="3187.17"/>
    <n v="2804.71"/>
    <n v="4436.4291666666659"/>
    <n v="26618.574999999993"/>
    <n v="21824.92"/>
    <n v="4793.6549999999952"/>
    <n v="22682.639356"/>
  </r>
  <r>
    <x v="1495"/>
    <x v="0"/>
    <x v="2"/>
    <x v="1"/>
    <x v="0"/>
    <x v="6"/>
    <x v="1"/>
    <n v="1"/>
    <n v="3"/>
    <n v="5924.95"/>
    <n v="6872.94"/>
    <n v="4976.96"/>
    <n v="4502.96"/>
    <n v="4443.71"/>
    <n v="6280.45"/>
    <n v="2565.66"/>
    <n v="2770.91"/>
    <n v="3241.96"/>
    <n v="3177.12"/>
    <n v="3463.06"/>
    <n v="3428.43"/>
    <n v="5500.328333333332"/>
    <n v="33001.969999999994"/>
    <n v="18647.139999999996"/>
    <n v="14354.829999999998"/>
    <n v="19379.972601999994"/>
  </r>
  <r>
    <x v="1496"/>
    <x v="2"/>
    <x v="3"/>
    <x v="1"/>
    <x v="0"/>
    <x v="10"/>
    <x v="1"/>
    <n v="1"/>
    <n v="3"/>
    <n v="1390.2199999999998"/>
    <n v="1404.12"/>
    <n v="1737.78"/>
    <n v="1209.49"/>
    <n v="1292.9000000000001"/>
    <n v="1167.78"/>
    <n v="940.67"/>
    <n v="1034.74"/>
    <n v="1127.8699999999999"/>
    <n v="1037.6400000000001"/>
    <n v="944.25"/>
    <n v="963.14"/>
    <n v="1367.0483333333334"/>
    <n v="8202.2900000000009"/>
    <n v="6048.31"/>
    <n v="2153.9800000000005"/>
    <n v="6286.0085830000007"/>
  </r>
  <r>
    <x v="1497"/>
    <x v="2"/>
    <x v="3"/>
    <x v="0"/>
    <x v="0"/>
    <x v="1"/>
    <x v="1"/>
    <n v="1"/>
    <n v="3"/>
    <n v="1437.9499999999998"/>
    <n v="1366.05"/>
    <n v="1294.1600000000001"/>
    <n v="1150.3599999999999"/>
    <n v="1739.92"/>
    <n v="1725.54"/>
    <n v="1834.87"/>
    <n v="2018.36"/>
    <n v="2099.09"/>
    <n v="2099.09"/>
    <n v="1868.19"/>
    <n v="1644.01"/>
    <n v="1452.33"/>
    <n v="8713.98"/>
    <n v="11563.61"/>
    <n v="-2849.630000000001"/>
    <n v="12018.059873"/>
  </r>
  <r>
    <x v="1498"/>
    <x v="0"/>
    <x v="2"/>
    <x v="0"/>
    <x v="0"/>
    <x v="1"/>
    <x v="1"/>
    <n v="3"/>
    <n v="5"/>
    <n v="4329.3500000000004"/>
    <n v="3679.95"/>
    <n v="4069.59"/>
    <n v="4545.82"/>
    <n v="3983"/>
    <n v="4156.18"/>
    <n v="2260.9899999999998"/>
    <n v="2374.04"/>
    <n v="2658.92"/>
    <n v="2658.92"/>
    <n v="2685.51"/>
    <n v="2792.93"/>
    <n v="4127.3149999999996"/>
    <n v="24763.89"/>
    <n v="15431.31"/>
    <n v="9332.58"/>
    <n v="16037.760483"/>
  </r>
  <r>
    <x v="1499"/>
    <x v="2"/>
    <x v="3"/>
    <x v="0"/>
    <x v="1"/>
    <x v="6"/>
    <x v="2"/>
    <n v="1"/>
    <n v="2"/>
    <n v="1099.01"/>
    <n v="1263.8599999999999"/>
    <n v="1329.8"/>
    <n v="1066.04"/>
    <n v="967.13"/>
    <n v="1252.8699999999999"/>
    <n v="886.64"/>
    <n v="966.44"/>
    <n v="1140.4000000000001"/>
    <n v="1368.48"/>
    <n v="1409.53"/>
    <n v="1691.44"/>
    <n v="1163.1183333333333"/>
    <n v="6978.71"/>
    <n v="7462.93"/>
    <n v="-484.22000000000025"/>
    <n v="7756.2231490000004"/>
  </r>
  <r>
    <x v="1500"/>
    <x v="2"/>
    <x v="3"/>
    <x v="0"/>
    <x v="0"/>
    <x v="5"/>
    <x v="1"/>
    <n v="1"/>
    <n v="3"/>
    <n v="1712.16"/>
    <n v="1575.19"/>
    <n v="1540.94"/>
    <n v="2003.23"/>
    <n v="2123.08"/>
    <n v="1352.61"/>
    <n v="2240.6"/>
    <n v="2016.54"/>
    <n v="2298.86"/>
    <n v="2298.86"/>
    <n v="2436.79"/>
    <n v="2485.5300000000002"/>
    <n v="1717.8683333333336"/>
    <n v="10307.210000000001"/>
    <n v="13777.180000000002"/>
    <n v="-3469.9700000000012"/>
    <n v="14318.623174000002"/>
  </r>
  <r>
    <x v="1501"/>
    <x v="0"/>
    <x v="0"/>
    <x v="0"/>
    <x v="0"/>
    <x v="3"/>
    <x v="1"/>
    <n v="2"/>
    <n v="4"/>
    <n v="3192.9"/>
    <n v="3192.9"/>
    <n v="3224.83"/>
    <n v="3224.83"/>
    <n v="3192.9"/>
    <n v="3192.9"/>
    <n v="1045.56"/>
    <n v="794.63"/>
    <n v="882.04"/>
    <n v="776.2"/>
    <n v="923.68"/>
    <n v="979.1"/>
    <n v="3203.5433333333335"/>
    <n v="19221.260000000002"/>
    <n v="5401.2100000000009"/>
    <n v="13820.050000000001"/>
    <n v="5613.4775530000006"/>
  </r>
  <r>
    <x v="1502"/>
    <x v="0"/>
    <x v="2"/>
    <x v="0"/>
    <x v="0"/>
    <x v="2"/>
    <x v="1"/>
    <n v="1"/>
    <n v="3"/>
    <n v="5619.75"/>
    <n v="4832.99"/>
    <n v="6575.11"/>
    <n v="4832.99"/>
    <n v="4720.59"/>
    <n v="6181.73"/>
    <n v="4576.32"/>
    <n v="4713.6099999999997"/>
    <n v="5420.65"/>
    <n v="5908.51"/>
    <n v="6499.36"/>
    <n v="6759.33"/>
    <n v="5460.5266666666657"/>
    <n v="32763.159999999996"/>
    <n v="33877.78"/>
    <n v="-1114.6200000000026"/>
    <n v="35209.176754"/>
  </r>
  <r>
    <x v="1503"/>
    <x v="2"/>
    <x v="3"/>
    <x v="1"/>
    <x v="0"/>
    <x v="2"/>
    <x v="2"/>
    <n v="1"/>
    <n v="2"/>
    <n v="2308.2350000000001"/>
    <n v="2146.66"/>
    <n v="1731.18"/>
    <n v="2792.96"/>
    <n v="2492.89"/>
    <n v="2792.96"/>
    <n v="1659.46"/>
    <n v="1510.11"/>
    <n v="1479.91"/>
    <n v="1746.29"/>
    <n v="1554.2"/>
    <n v="1818.41"/>
    <n v="2377.4808333333331"/>
    <n v="14264.884999999998"/>
    <n v="9768.3799999999992"/>
    <n v="4496.5049999999992"/>
    <n v="10152.277333999999"/>
  </r>
  <r>
    <x v="1504"/>
    <x v="2"/>
    <x v="2"/>
    <x v="0"/>
    <x v="0"/>
    <x v="5"/>
    <x v="2"/>
    <n v="1"/>
    <n v="2"/>
    <n v="762.31"/>
    <n v="769.93"/>
    <n v="602.22"/>
    <n v="808.05"/>
    <n v="922.4"/>
    <n v="876.66"/>
    <n v="1673.96"/>
    <n v="1640.48"/>
    <n v="1820.93"/>
    <n v="1711.67"/>
    <n v="1660.32"/>
    <n v="1975.78"/>
    <n v="790.26166666666677"/>
    <n v="4741.5700000000006"/>
    <n v="10483.140000000001"/>
    <n v="-5741.5700000000006"/>
    <n v="10895.127402000002"/>
  </r>
  <r>
    <x v="1505"/>
    <x v="2"/>
    <x v="3"/>
    <x v="0"/>
    <x v="0"/>
    <x v="1"/>
    <x v="1"/>
    <n v="1"/>
    <n v="3"/>
    <n v="2012.27"/>
    <n v="2374.48"/>
    <n v="2293.9899999999998"/>
    <n v="1811.04"/>
    <n v="1650.06"/>
    <n v="1770.8"/>
    <n v="1324.36"/>
    <n v="1456.8"/>
    <n v="1456.8"/>
    <n v="1340.26"/>
    <n v="1487.69"/>
    <n v="1576.95"/>
    <n v="1985.4399999999996"/>
    <n v="11912.639999999998"/>
    <n v="8642.86"/>
    <n v="3269.779999999997"/>
    <n v="8982.5243980000014"/>
  </r>
  <r>
    <x v="1506"/>
    <x v="2"/>
    <x v="3"/>
    <x v="0"/>
    <x v="0"/>
    <x v="6"/>
    <x v="1"/>
    <n v="1"/>
    <n v="3"/>
    <n v="3786.7200000000003"/>
    <n v="3105.11"/>
    <n v="3142.98"/>
    <n v="3976.06"/>
    <n v="3673.12"/>
    <n v="2877.91"/>
    <n v="2417.3000000000002"/>
    <n v="2151.4"/>
    <n v="2280.48"/>
    <n v="2234.87"/>
    <n v="2033.73"/>
    <n v="1932.04"/>
    <n v="3426.9833333333331"/>
    <n v="20561.899999999998"/>
    <n v="13049.82"/>
    <n v="7512.0799999999981"/>
    <n v="13562.677926"/>
  </r>
  <r>
    <x v="1507"/>
    <x v="0"/>
    <x v="2"/>
    <x v="0"/>
    <x v="0"/>
    <x v="4"/>
    <x v="1"/>
    <n v="3"/>
    <n v="5"/>
    <n v="5924.95"/>
    <n v="5450.95"/>
    <n v="6280.45"/>
    <n v="5510.2"/>
    <n v="4443.71"/>
    <n v="6576.69"/>
    <n v="5875"/>
    <n v="4465"/>
    <n v="4911.5"/>
    <n v="4960.62"/>
    <n v="4514.16"/>
    <n v="5371.85"/>
    <n v="5697.8249999999998"/>
    <n v="34186.949999999997"/>
    <n v="30098.129999999997"/>
    <n v="4088.8199999999997"/>
    <n v="31280.986508999998"/>
  </r>
  <r>
    <x v="1508"/>
    <x v="0"/>
    <x v="2"/>
    <x v="0"/>
    <x v="1"/>
    <x v="6"/>
    <x v="2"/>
    <n v="1"/>
    <n v="2"/>
    <n v="3116.375"/>
    <n v="3147.54"/>
    <n v="3116.38"/>
    <n v="3116.38"/>
    <n v="3116.38"/>
    <n v="3147.54"/>
    <n v="1232.8699999999999"/>
    <n v="1097.25"/>
    <n v="1152.1099999999999"/>
    <n v="1025.3800000000001"/>
    <n v="1158.68"/>
    <n v="1147.0899999999999"/>
    <n v="3126.7658333333334"/>
    <n v="18760.595000000001"/>
    <n v="6813.38"/>
    <n v="11947.215"/>
    <n v="7081.1458339999999"/>
  </r>
  <r>
    <x v="1509"/>
    <x v="0"/>
    <x v="1"/>
    <x v="0"/>
    <x v="1"/>
    <x v="6"/>
    <x v="1"/>
    <n v="1"/>
    <n v="3"/>
    <n v="3412.55"/>
    <n v="3446.68"/>
    <n v="3446.68"/>
    <n v="3412.55"/>
    <n v="3446.68"/>
    <n v="3446.68"/>
    <n v="2392.77"/>
    <n v="1962.07"/>
    <n v="1903.21"/>
    <n v="2074.5"/>
    <n v="2447.91"/>
    <n v="2815.1"/>
    <n v="3435.3033333333333"/>
    <n v="20611.82"/>
    <n v="13595.56"/>
    <n v="7016.26"/>
    <n v="14129.865507999999"/>
  </r>
  <r>
    <x v="1510"/>
    <x v="2"/>
    <x v="2"/>
    <x v="0"/>
    <x v="1"/>
    <x v="6"/>
    <x v="2"/>
    <n v="1"/>
    <n v="2"/>
    <n v="2908.05"/>
    <n v="3460.58"/>
    <n v="3402.42"/>
    <n v="3489.66"/>
    <n v="2675.41"/>
    <n v="2268.2800000000002"/>
    <n v="2906.22"/>
    <n v="2412.16"/>
    <n v="2725.74"/>
    <n v="2807.51"/>
    <n v="3116.34"/>
    <n v="3022.85"/>
    <n v="3034.0666666666662"/>
    <n v="18204.399999999998"/>
    <n v="16990.82"/>
    <n v="1213.5799999999981"/>
    <n v="17658.559226000001"/>
  </r>
  <r>
    <x v="1511"/>
    <x v="0"/>
    <x v="0"/>
    <x v="0"/>
    <x v="0"/>
    <x v="10"/>
    <x v="1"/>
    <n v="1"/>
    <n v="3"/>
    <n v="4340.55"/>
    <n v="5295.47"/>
    <n v="4340.55"/>
    <n v="4991.63"/>
    <n v="3732.87"/>
    <n v="4731.2"/>
    <n v="2545.14"/>
    <n v="2010.66"/>
    <n v="1769.38"/>
    <n v="2017.09"/>
    <n v="1956.58"/>
    <n v="1760.92"/>
    <n v="4572.0450000000001"/>
    <n v="27432.27"/>
    <n v="12059.77"/>
    <n v="15372.5"/>
    <n v="12533.718961"/>
  </r>
  <r>
    <x v="1512"/>
    <x v="1"/>
    <x v="4"/>
    <x v="1"/>
    <x v="0"/>
    <x v="7"/>
    <x v="2"/>
    <n v="1"/>
    <n v="2"/>
    <n v="355"/>
    <n v="436.65"/>
    <n v="426"/>
    <n v="280.45"/>
    <n v="312.39999999999998"/>
    <n v="291.10000000000002"/>
    <n v="169.31"/>
    <n v="181.16"/>
    <n v="182.97"/>
    <n v="204.93"/>
    <n v="231.57"/>
    <n v="238.52"/>
    <n v="350.26666666666665"/>
    <n v="2101.6"/>
    <n v="1208.46"/>
    <n v="893.13999999999987"/>
    <n v="1255.9524780000002"/>
  </r>
  <r>
    <x v="1513"/>
    <x v="0"/>
    <x v="1"/>
    <x v="0"/>
    <x v="1"/>
    <x v="6"/>
    <x v="3"/>
    <n v="1"/>
    <n v="5"/>
    <n v="3282.3"/>
    <n v="3282.3"/>
    <n v="3315.12"/>
    <n v="3282.3"/>
    <n v="3315.12"/>
    <n v="3315.12"/>
    <n v="4002.49"/>
    <n v="3882.42"/>
    <n v="4464.78"/>
    <n v="4777.3100000000004"/>
    <n v="4920.63"/>
    <n v="5019.04"/>
    <n v="3298.7099999999996"/>
    <n v="19792.259999999998"/>
    <n v="27066.670000000002"/>
    <n v="-7274.4100000000035"/>
    <n v="28130.390131"/>
  </r>
  <r>
    <x v="1514"/>
    <x v="2"/>
    <x v="3"/>
    <x v="0"/>
    <x v="1"/>
    <x v="1"/>
    <x v="2"/>
    <n v="1"/>
    <n v="2"/>
    <n v="1527.2249999999999"/>
    <n v="1634.13"/>
    <n v="1771.58"/>
    <n v="1741.04"/>
    <n v="1909.03"/>
    <n v="1175.96"/>
    <n v="2707.47"/>
    <n v="2490.87"/>
    <n v="2715.05"/>
    <n v="2932.25"/>
    <n v="3078.86"/>
    <n v="2709.4"/>
    <n v="1626.4941666666666"/>
    <n v="9758.9650000000001"/>
    <n v="16633.900000000001"/>
    <n v="-6874.9350000000013"/>
    <n v="17287.612270000001"/>
  </r>
  <r>
    <x v="1515"/>
    <x v="2"/>
    <x v="3"/>
    <x v="0"/>
    <x v="0"/>
    <x v="5"/>
    <x v="1"/>
    <n v="1"/>
    <n v="3"/>
    <n v="2248.42"/>
    <n v="2293.39"/>
    <n v="1866.19"/>
    <n v="2698.1"/>
    <n v="2810.53"/>
    <n v="2450.7800000000002"/>
    <n v="1913.29"/>
    <n v="1817.63"/>
    <n v="1763.1"/>
    <n v="1639.68"/>
    <n v="1426.52"/>
    <n v="1383.72"/>
    <n v="2394.5683333333336"/>
    <n v="14367.410000000002"/>
    <n v="9943.94"/>
    <n v="4423.4700000000012"/>
    <n v="10334.736842"/>
  </r>
  <r>
    <x v="1516"/>
    <x v="0"/>
    <x v="1"/>
    <x v="0"/>
    <x v="0"/>
    <x v="4"/>
    <x v="1"/>
    <n v="1"/>
    <n v="3"/>
    <n v="3481.25"/>
    <n v="3516.06"/>
    <n v="3516.06"/>
    <n v="3481.25"/>
    <n v="3481.25"/>
    <n v="3481.25"/>
    <n v="3005.16"/>
    <n v="3215.52"/>
    <n v="2893.97"/>
    <n v="3414.88"/>
    <n v="3551.48"/>
    <n v="3267.36"/>
    <n v="3492.853333333333"/>
    <n v="20957.12"/>
    <n v="19348.37"/>
    <n v="1608.75"/>
    <n v="20108.760941"/>
  </r>
  <r>
    <x v="1517"/>
    <x v="1"/>
    <x v="1"/>
    <x v="1"/>
    <x v="0"/>
    <x v="4"/>
    <x v="2"/>
    <n v="1"/>
    <n v="2"/>
    <n v="375.125"/>
    <n v="408.89"/>
    <n v="457.65"/>
    <n v="288.85000000000002"/>
    <n v="303.85000000000002"/>
    <n v="468.91"/>
    <n v="2449.44"/>
    <n v="2180"/>
    <n v="2310.8000000000002"/>
    <n v="2680.53"/>
    <n v="2653.72"/>
    <n v="2282.1999999999998"/>
    <n v="383.87916666666661"/>
    <n v="2303.2749999999996"/>
    <n v="14556.689999999999"/>
    <n v="-12253.414999999999"/>
    <n v="15128.767916999999"/>
  </r>
  <r>
    <x v="1518"/>
    <x v="3"/>
    <x v="4"/>
    <x v="1"/>
    <x v="1"/>
    <x v="6"/>
    <x v="0"/>
    <n v="1"/>
    <n v="4"/>
    <n v="3414.75"/>
    <n v="3175.72"/>
    <n v="3414.75"/>
    <n v="2561.06"/>
    <n v="3653.78"/>
    <n v="3892.82"/>
    <n v="4331.9799999999996"/>
    <n v="4288.66"/>
    <n v="3816.91"/>
    <n v="4007.76"/>
    <n v="3486.75"/>
    <n v="3207.81"/>
    <n v="3352.146666666667"/>
    <n v="20112.88"/>
    <n v="23139.87"/>
    <n v="-3026.989999999998"/>
    <n v="24049.266890999999"/>
  </r>
  <r>
    <x v="1519"/>
    <x v="0"/>
    <x v="1"/>
    <x v="1"/>
    <x v="0"/>
    <x v="4"/>
    <x v="0"/>
    <n v="3"/>
    <n v="6"/>
    <n v="5924.95"/>
    <n v="6991.44"/>
    <n v="7169.19"/>
    <n v="4443.71"/>
    <n v="4858.46"/>
    <n v="7406.19"/>
    <n v="5875"/>
    <n v="5875"/>
    <n v="6756.25"/>
    <n v="6823.81"/>
    <n v="5800.24"/>
    <n v="6612.27"/>
    <n v="6132.3233333333328"/>
    <n v="36793.939999999995"/>
    <n v="37742.570000000007"/>
    <n v="-948.63000000001193"/>
    <n v="39225.85300100001"/>
  </r>
  <r>
    <x v="1520"/>
    <x v="2"/>
    <x v="3"/>
    <x v="0"/>
    <x v="1"/>
    <x v="3"/>
    <x v="3"/>
    <n v="1"/>
    <n v="5"/>
    <n v="5924.95"/>
    <n v="7050.69"/>
    <n v="6102.7"/>
    <n v="6043.45"/>
    <n v="6280.45"/>
    <n v="5273.21"/>
    <n v="5875"/>
    <n v="5346.25"/>
    <n v="5987.8"/>
    <n v="7125.48"/>
    <n v="7980.54"/>
    <n v="8219.9599999999991"/>
    <n v="6112.5750000000007"/>
    <n v="36675.450000000004"/>
    <n v="40535.03"/>
    <n v="-3859.5799999999945"/>
    <n v="42128.056679000001"/>
  </r>
  <r>
    <x v="1521"/>
    <x v="0"/>
    <x v="2"/>
    <x v="0"/>
    <x v="1"/>
    <x v="6"/>
    <x v="1"/>
    <n v="1"/>
    <n v="3"/>
    <n v="4635.5"/>
    <n v="4913.63"/>
    <n v="3522.98"/>
    <n v="4681.8599999999997"/>
    <n v="4079.24"/>
    <n v="4728.21"/>
    <n v="3116.68"/>
    <n v="2649.18"/>
    <n v="2543.21"/>
    <n v="2441.48"/>
    <n v="2905.36"/>
    <n v="2760.09"/>
    <n v="4426.9033333333327"/>
    <n v="26561.42"/>
    <n v="16416"/>
    <n v="10145.419999999998"/>
    <n v="17061.148799999999"/>
  </r>
  <r>
    <x v="1522"/>
    <x v="2"/>
    <x v="3"/>
    <x v="1"/>
    <x v="1"/>
    <x v="5"/>
    <x v="3"/>
    <n v="1"/>
    <n v="5"/>
    <n v="5924.95"/>
    <n v="6102.7"/>
    <n v="5687.95"/>
    <n v="5036.21"/>
    <n v="5865.7"/>
    <n v="5510.2"/>
    <n v="4014.97"/>
    <n v="4055.12"/>
    <n v="3974.02"/>
    <n v="4609.8599999999997"/>
    <n v="4333.2700000000004"/>
    <n v="4983.26"/>
    <n v="5687.9516666666668"/>
    <n v="34127.71"/>
    <n v="25970.5"/>
    <n v="8157.2099999999991"/>
    <n v="26991.140650000001"/>
  </r>
  <r>
    <x v="1523"/>
    <x v="2"/>
    <x v="3"/>
    <x v="0"/>
    <x v="0"/>
    <x v="5"/>
    <x v="2"/>
    <n v="1"/>
    <n v="2"/>
    <n v="2897.3374999999996"/>
    <n v="3389.88"/>
    <n v="2752.47"/>
    <n v="3129.12"/>
    <n v="2955.28"/>
    <n v="2549.66"/>
    <n v="3550.88"/>
    <n v="3089.27"/>
    <n v="3429.09"/>
    <n v="3497.67"/>
    <n v="3567.62"/>
    <n v="3317.89"/>
    <n v="2945.6245833333328"/>
    <n v="17673.747499999998"/>
    <n v="20452.419999999998"/>
    <n v="-2778.6725000000006"/>
    <n v="21256.200105999997"/>
  </r>
  <r>
    <x v="1524"/>
    <x v="2"/>
    <x v="3"/>
    <x v="0"/>
    <x v="1"/>
    <x v="9"/>
    <x v="1"/>
    <n v="1"/>
    <n v="3"/>
    <n v="1790.97"/>
    <n v="2077.5300000000002"/>
    <n v="1862.61"/>
    <n v="1558.14"/>
    <n v="1611.87"/>
    <n v="1987.98"/>
    <n v="1541.06"/>
    <n v="1541.06"/>
    <n v="1371.54"/>
    <n v="1522.41"/>
    <n v="1476.74"/>
    <n v="1609.65"/>
    <n v="1814.8499999999997"/>
    <n v="10889.099999999999"/>
    <n v="9062.4599999999991"/>
    <n v="1826.6399999999994"/>
    <n v="9418.6146779999999"/>
  </r>
  <r>
    <x v="1525"/>
    <x v="0"/>
    <x v="1"/>
    <x v="1"/>
    <x v="0"/>
    <x v="6"/>
    <x v="2"/>
    <n v="1"/>
    <n v="2"/>
    <n v="1510.3999999999999"/>
    <n v="1510.4"/>
    <n v="1525.5"/>
    <n v="1525.5"/>
    <n v="1525.5"/>
    <n v="1525.5"/>
    <n v="1543.78"/>
    <n v="1420.28"/>
    <n v="1690.13"/>
    <n v="1876.04"/>
    <n v="2026.12"/>
    <n v="2411.08"/>
    <n v="1520.4666666666665"/>
    <n v="9122.7999999999993"/>
    <n v="10967.43"/>
    <n v="-1844.630000000001"/>
    <n v="11398.449999"/>
  </r>
  <r>
    <x v="1526"/>
    <x v="2"/>
    <x v="3"/>
    <x v="0"/>
    <x v="0"/>
    <x v="6"/>
    <x v="1"/>
    <n v="1"/>
    <n v="3"/>
    <n v="3025.07"/>
    <n v="3630.08"/>
    <n v="3327.58"/>
    <n v="2662.06"/>
    <n v="3509.08"/>
    <n v="3448.58"/>
    <n v="4438.07"/>
    <n v="4615.59"/>
    <n v="4061.72"/>
    <n v="4752.21"/>
    <n v="5417.52"/>
    <n v="4821.59"/>
    <n v="3267.0749999999994"/>
    <n v="19602.449999999997"/>
    <n v="28106.7"/>
    <n v="-8504.2500000000036"/>
    <n v="29211.293310000001"/>
  </r>
  <r>
    <x v="1527"/>
    <x v="2"/>
    <x v="3"/>
    <x v="0"/>
    <x v="0"/>
    <x v="5"/>
    <x v="2"/>
    <n v="1"/>
    <n v="2"/>
    <n v="1756.11"/>
    <n v="2124.89"/>
    <n v="1703.43"/>
    <n v="2142.4499999999998"/>
    <n v="1861.48"/>
    <n v="1685.87"/>
    <n v="634.58000000000004"/>
    <n v="545.74"/>
    <n v="513"/>
    <n v="446.31"/>
    <n v="486.48"/>
    <n v="437.83"/>
    <n v="1879.0383333333332"/>
    <n v="11274.23"/>
    <n v="3063.94"/>
    <n v="8210.2899999999991"/>
    <n v="3184.3528420000002"/>
  </r>
  <r>
    <x v="1528"/>
    <x v="0"/>
    <x v="2"/>
    <x v="0"/>
    <x v="0"/>
    <x v="0"/>
    <x v="0"/>
    <n v="2"/>
    <n v="5"/>
    <n v="5924.95"/>
    <n v="5273.21"/>
    <n v="6932.19"/>
    <n v="5095.46"/>
    <n v="6280.45"/>
    <n v="5924.95"/>
    <n v="3662.56"/>
    <n v="3882.31"/>
    <n v="3494.08"/>
    <n v="3004.91"/>
    <n v="2974.86"/>
    <n v="2558.38"/>
    <n v="5905.2016666666668"/>
    <n v="35431.21"/>
    <n v="19577.100000000002"/>
    <n v="15854.109999999997"/>
    <n v="20346.480030000002"/>
  </r>
  <r>
    <x v="1529"/>
    <x v="2"/>
    <x v="3"/>
    <x v="0"/>
    <x v="0"/>
    <x v="1"/>
    <x v="1"/>
    <n v="1"/>
    <n v="3"/>
    <n v="4098.72"/>
    <n v="4344.6400000000003"/>
    <n v="3115.03"/>
    <n v="4262.67"/>
    <n v="4672.54"/>
    <n v="4057.73"/>
    <n v="3283.79"/>
    <n v="2988.25"/>
    <n v="3376.72"/>
    <n v="3781.93"/>
    <n v="3895.39"/>
    <n v="3622.71"/>
    <n v="4091.8883333333338"/>
    <n v="24551.33"/>
    <n v="20948.79"/>
    <n v="3602.5400000000009"/>
    <n v="21772.077447"/>
  </r>
  <r>
    <x v="1530"/>
    <x v="3"/>
    <x v="2"/>
    <x v="0"/>
    <x v="0"/>
    <x v="9"/>
    <x v="1"/>
    <n v="1"/>
    <n v="3"/>
    <n v="2801.1000000000004"/>
    <n v="3361.32"/>
    <n v="2605.02"/>
    <n v="2857.12"/>
    <n v="3109.22"/>
    <n v="2829.11"/>
    <n v="1652.51"/>
    <n v="1288.96"/>
    <n v="1211.6199999999999"/>
    <n v="1417.6"/>
    <n v="1318.37"/>
    <n v="1120.6099999999999"/>
    <n v="2927.1483333333331"/>
    <n v="17562.89"/>
    <n v="8009.67"/>
    <n v="9553.2199999999993"/>
    <n v="8324.4500310000003"/>
  </r>
  <r>
    <x v="1531"/>
    <x v="3"/>
    <x v="2"/>
    <x v="0"/>
    <x v="1"/>
    <x v="6"/>
    <x v="0"/>
    <n v="1"/>
    <n v="4"/>
    <n v="4744.1374999999998"/>
    <n v="3937.63"/>
    <n v="3558.1"/>
    <n v="5123.67"/>
    <n v="3985.08"/>
    <n v="4933.8999999999996"/>
    <n v="4390.7299999999996"/>
    <n v="4039.47"/>
    <n v="4322.2299999999996"/>
    <n v="5186.68"/>
    <n v="5705.35"/>
    <n v="5420.08"/>
    <n v="4380.4195833333333"/>
    <n v="26282.517500000002"/>
    <n v="29064.54"/>
    <n v="-2782.0224999999991"/>
    <n v="30206.776422000003"/>
  </r>
  <r>
    <x v="1532"/>
    <x v="3"/>
    <x v="2"/>
    <x v="1"/>
    <x v="1"/>
    <x v="3"/>
    <x v="2"/>
    <n v="3"/>
    <n v="4"/>
    <n v="2432.75"/>
    <n v="2432.75"/>
    <n v="3016.61"/>
    <n v="2894.97"/>
    <n v="2335.44"/>
    <n v="1824.56"/>
    <n v="3541.75"/>
    <n v="3293.83"/>
    <n v="2865.63"/>
    <n v="2579.0700000000002"/>
    <n v="2785.4"/>
    <n v="2924.67"/>
    <n v="2489.5133333333333"/>
    <n v="14937.08"/>
    <n v="17990.349999999999"/>
    <n v="-3053.2699999999986"/>
    <n v="18697.370755"/>
  </r>
  <r>
    <x v="1533"/>
    <x v="2"/>
    <x v="3"/>
    <x v="0"/>
    <x v="0"/>
    <x v="9"/>
    <x v="1"/>
    <n v="1"/>
    <n v="3"/>
    <n v="1592.32"/>
    <n v="1464.93"/>
    <n v="1703.78"/>
    <n v="1289.78"/>
    <n v="1210.1600000000001"/>
    <n v="1480.86"/>
    <n v="1218.3800000000001"/>
    <n v="1254.93"/>
    <n v="1141.99"/>
    <n v="1062.05"/>
    <n v="1200.1199999999999"/>
    <n v="1092.1099999999999"/>
    <n v="1456.9716666666666"/>
    <n v="8741.83"/>
    <n v="6969.58"/>
    <n v="1772.25"/>
    <n v="7243.4844940000003"/>
  </r>
  <r>
    <x v="1534"/>
    <x v="1"/>
    <x v="4"/>
    <x v="1"/>
    <x v="0"/>
    <x v="5"/>
    <x v="1"/>
    <n v="1"/>
    <n v="3"/>
    <n v="2244.9250000000002"/>
    <n v="2244.9299999999998"/>
    <n v="2200.0300000000002"/>
    <n v="2177.58"/>
    <n v="2244.9299999999998"/>
    <n v="2020.43"/>
    <n v="3013.23"/>
    <n v="2591.38"/>
    <n v="3006"/>
    <n v="2585.16"/>
    <n v="2352.5"/>
    <n v="2799.48"/>
    <n v="2188.8041666666668"/>
    <n v="13132.825000000001"/>
    <n v="16347.75"/>
    <n v="-3214.9249999999993"/>
    <n v="16990.216574999999"/>
  </r>
  <r>
    <x v="1535"/>
    <x v="2"/>
    <x v="3"/>
    <x v="0"/>
    <x v="1"/>
    <x v="3"/>
    <x v="2"/>
    <n v="1"/>
    <n v="2"/>
    <n v="733.70999999999992"/>
    <n v="711.7"/>
    <n v="741.05"/>
    <n v="711.7"/>
    <n v="748.38"/>
    <n v="630.99"/>
    <n v="728.88"/>
    <n v="553.95000000000005"/>
    <n v="570.57000000000005"/>
    <n v="553.45000000000005"/>
    <n v="492.57"/>
    <n v="492.57"/>
    <n v="712.92166666666662"/>
    <n v="4277.53"/>
    <n v="3391.9900000000007"/>
    <n v="885.53999999999905"/>
    <n v="3525.2952070000006"/>
  </r>
  <r>
    <x v="1536"/>
    <x v="3"/>
    <x v="2"/>
    <x v="0"/>
    <x v="1"/>
    <x v="5"/>
    <x v="1"/>
    <n v="2"/>
    <n v="4"/>
    <n v="4928.25"/>
    <n v="3794.75"/>
    <n v="4287.58"/>
    <n v="5273.23"/>
    <n v="3942.6"/>
    <n v="6061.75"/>
    <n v="4603.34"/>
    <n v="3958.87"/>
    <n v="4671.47"/>
    <n v="5232.05"/>
    <n v="4551.88"/>
    <n v="4096.6899999999996"/>
    <n v="4714.6933333333327"/>
    <n v="28288.159999999996"/>
    <n v="27114.3"/>
    <n v="1173.8599999999969"/>
    <n v="28179.89199"/>
  </r>
  <r>
    <x v="1537"/>
    <x v="2"/>
    <x v="3"/>
    <x v="0"/>
    <x v="1"/>
    <x v="5"/>
    <x v="2"/>
    <n v="1"/>
    <n v="2"/>
    <n v="1277.56"/>
    <n v="1494.75"/>
    <n v="1034.82"/>
    <n v="1596.95"/>
    <n v="1520.3"/>
    <n v="1290.3399999999999"/>
    <n v="1514.85"/>
    <n v="1484.55"/>
    <n v="1514.24"/>
    <n v="1726.23"/>
    <n v="1916.12"/>
    <n v="1896.96"/>
    <n v="1369.12"/>
    <n v="8214.7199999999993"/>
    <n v="10052.949999999999"/>
    <n v="-1838.2299999999996"/>
    <n v="10448.030934999999"/>
  </r>
  <r>
    <x v="1538"/>
    <x v="3"/>
    <x v="2"/>
    <x v="0"/>
    <x v="1"/>
    <x v="1"/>
    <x v="2"/>
    <n v="3"/>
    <n v="4"/>
    <n v="1669.5500000000002"/>
    <n v="1385.73"/>
    <n v="1652.85"/>
    <n v="1669.55"/>
    <n v="1435.81"/>
    <n v="1869.9"/>
    <n v="1492.95"/>
    <n v="1433.23"/>
    <n v="1461.89"/>
    <n v="1651.94"/>
    <n v="1899.73"/>
    <n v="1633.77"/>
    <n v="1613.8983333333333"/>
    <n v="9683.39"/>
    <n v="9573.51"/>
    <n v="109.8799999999992"/>
    <n v="9949.7489430000005"/>
  </r>
  <r>
    <x v="1539"/>
    <x v="2"/>
    <x v="3"/>
    <x v="1"/>
    <x v="0"/>
    <x v="5"/>
    <x v="2"/>
    <n v="1"/>
    <n v="2"/>
    <n v="1113.6975"/>
    <n v="1035.74"/>
    <n v="957.78"/>
    <n v="1358.71"/>
    <n v="935.51"/>
    <n v="1258.48"/>
    <n v="510.77"/>
    <n v="469.91"/>
    <n v="521.6"/>
    <n v="537.25"/>
    <n v="596.35"/>
    <n v="620.20000000000005"/>
    <n v="1109.9862499999999"/>
    <n v="6659.9174999999996"/>
    <n v="3256.08"/>
    <n v="3403.8374999999996"/>
    <n v="3384.043944"/>
  </r>
  <r>
    <x v="1540"/>
    <x v="2"/>
    <x v="3"/>
    <x v="0"/>
    <x v="0"/>
    <x v="7"/>
    <x v="1"/>
    <n v="1"/>
    <n v="3"/>
    <n v="3737.0749999999998"/>
    <n v="3363.37"/>
    <n v="3998.67"/>
    <n v="3475.48"/>
    <n v="4185.5200000000004"/>
    <n v="4073.41"/>
    <n v="2310.2800000000002"/>
    <n v="2194.77"/>
    <n v="1865.55"/>
    <n v="1716.31"/>
    <n v="2025.25"/>
    <n v="1782.22"/>
    <n v="3805.5874999999996"/>
    <n v="22833.524999999998"/>
    <n v="11894.38"/>
    <n v="10939.144999999999"/>
    <n v="12361.829134"/>
  </r>
  <r>
    <x v="1541"/>
    <x v="0"/>
    <x v="2"/>
    <x v="0"/>
    <x v="0"/>
    <x v="0"/>
    <x v="3"/>
    <n v="1"/>
    <n v="5"/>
    <n v="5421.91"/>
    <n v="5476.13"/>
    <n v="4825.5"/>
    <n v="4229.09"/>
    <n v="4337.53"/>
    <n v="6343.63"/>
    <n v="5119.3500000000004"/>
    <n v="4812.1899999999996"/>
    <n v="5485.9"/>
    <n v="6253.93"/>
    <n v="6379.01"/>
    <n v="6889.33"/>
    <n v="5105.6316666666671"/>
    <n v="30633.79"/>
    <n v="34939.710000000006"/>
    <n v="-4305.9200000000055"/>
    <n v="36312.840603000004"/>
  </r>
  <r>
    <x v="1542"/>
    <x v="2"/>
    <x v="3"/>
    <x v="1"/>
    <x v="1"/>
    <x v="1"/>
    <x v="1"/>
    <n v="2"/>
    <n v="4"/>
    <n v="2939.8"/>
    <n v="3321.97"/>
    <n v="2881"/>
    <n v="2351.84"/>
    <n v="3174.98"/>
    <n v="2528.23"/>
    <n v="1952.63"/>
    <n v="1796.42"/>
    <n v="1922.17"/>
    <n v="2210.5"/>
    <n v="2365.2399999999998"/>
    <n v="2057.7600000000002"/>
    <n v="2866.3033333333333"/>
    <n v="17197.82"/>
    <n v="12304.72"/>
    <n v="4893.1000000000004"/>
    <n v="12788.295495999999"/>
  </r>
  <r>
    <x v="1543"/>
    <x v="0"/>
    <x v="0"/>
    <x v="1"/>
    <x v="0"/>
    <x v="6"/>
    <x v="2"/>
    <n v="1"/>
    <n v="2"/>
    <n v="4150.66"/>
    <n v="4731.75"/>
    <n v="4524.22"/>
    <n v="4441.21"/>
    <n v="4358.1899999999996"/>
    <n v="3196.01"/>
    <n v="3140.33"/>
    <n v="3203.14"/>
    <n v="3715.64"/>
    <n v="4124.3599999999997"/>
    <n v="3835.65"/>
    <n v="4372.6400000000003"/>
    <n v="4233.6733333333332"/>
    <n v="25402.04"/>
    <n v="22391.759999999998"/>
    <n v="3010.2800000000025"/>
    <n v="23271.756168"/>
  </r>
  <r>
    <x v="1544"/>
    <x v="0"/>
    <x v="2"/>
    <x v="0"/>
    <x v="0"/>
    <x v="10"/>
    <x v="1"/>
    <n v="3"/>
    <n v="5"/>
    <n v="3797.7999999999997"/>
    <n v="3797.8"/>
    <n v="3835.78"/>
    <n v="3835.78"/>
    <n v="3797.8"/>
    <n v="3797.8"/>
    <n v="4386.7299999999996"/>
    <n v="3948.06"/>
    <n v="3474.29"/>
    <n v="3161.6"/>
    <n v="3382.91"/>
    <n v="4025.66"/>
    <n v="3810.4600000000005"/>
    <n v="22862.760000000002"/>
    <n v="22379.249999999996"/>
    <n v="483.51000000000568"/>
    <n v="23258.754524999997"/>
  </r>
  <r>
    <x v="1545"/>
    <x v="2"/>
    <x v="3"/>
    <x v="0"/>
    <x v="0"/>
    <x v="10"/>
    <x v="1"/>
    <n v="1"/>
    <n v="3"/>
    <n v="1402.85"/>
    <n v="1276.5899999999999"/>
    <n v="1753.56"/>
    <n v="1192.42"/>
    <n v="1234.51"/>
    <n v="1655.36"/>
    <n v="1599.23"/>
    <n v="1727.17"/>
    <n v="2038.06"/>
    <n v="2364.15"/>
    <n v="2033.17"/>
    <n v="2378.81"/>
    <n v="1419.2150000000001"/>
    <n v="8515.2900000000009"/>
    <n v="12140.59"/>
    <n v="-3625.2999999999993"/>
    <n v="12617.715187"/>
  </r>
  <r>
    <x v="1546"/>
    <x v="2"/>
    <x v="3"/>
    <x v="0"/>
    <x v="0"/>
    <x v="4"/>
    <x v="1"/>
    <n v="1"/>
    <n v="3"/>
    <n v="3026.75"/>
    <n v="2724.08"/>
    <n v="2845.15"/>
    <n v="2663.54"/>
    <n v="3450.5"/>
    <n v="2512.1999999999998"/>
    <n v="1311.94"/>
    <n v="1259.46"/>
    <n v="1448.38"/>
    <n v="1506.32"/>
    <n v="1717.2"/>
    <n v="1511.14"/>
    <n v="2870.3700000000003"/>
    <n v="17222.22"/>
    <n v="8754.44"/>
    <n v="8467.7800000000007"/>
    <n v="9098.4894920000006"/>
  </r>
  <r>
    <x v="1547"/>
    <x v="2"/>
    <x v="3"/>
    <x v="1"/>
    <x v="1"/>
    <x v="3"/>
    <x v="1"/>
    <n v="3"/>
    <n v="5"/>
    <n v="2675.4500000000003"/>
    <n v="2809.22"/>
    <n v="2621.94"/>
    <n v="2755.71"/>
    <n v="2595.19"/>
    <n v="3023.26"/>
    <n v="2477.73"/>
    <n v="2502.5100000000002"/>
    <n v="2877.89"/>
    <n v="3136.9"/>
    <n v="3481.96"/>
    <n v="3830.16"/>
    <n v="2746.7950000000001"/>
    <n v="16480.77"/>
    <n v="18307.149999999998"/>
    <n v="-1826.3799999999974"/>
    <n v="19026.620994999997"/>
  </r>
  <r>
    <x v="1548"/>
    <x v="3"/>
    <x v="1"/>
    <x v="0"/>
    <x v="1"/>
    <x v="1"/>
    <x v="1"/>
    <n v="1"/>
    <n v="3"/>
    <n v="1930.2"/>
    <n v="1640.67"/>
    <n v="1582.76"/>
    <n v="1582.76"/>
    <n v="1698.58"/>
    <n v="1968.8"/>
    <n v="1124.8499999999999"/>
    <n v="1203.5899999999999"/>
    <n v="1047.1199999999999"/>
    <n v="942.41"/>
    <n v="1083.77"/>
    <n v="1213.82"/>
    <n v="1733.9616666666668"/>
    <n v="10403.77"/>
    <n v="6615.5599999999995"/>
    <n v="3788.2100000000009"/>
    <n v="6875.5515079999996"/>
  </r>
  <r>
    <x v="1549"/>
    <x v="2"/>
    <x v="2"/>
    <x v="0"/>
    <x v="0"/>
    <x v="3"/>
    <x v="0"/>
    <n v="3"/>
    <n v="6"/>
    <n v="3082"/>
    <n v="3729.22"/>
    <n v="3236.1"/>
    <n v="2742.98"/>
    <n v="3790.86"/>
    <n v="3082"/>
    <n v="2945.3"/>
    <n v="3180.92"/>
    <n v="2703.78"/>
    <n v="2703.78"/>
    <n v="2893.04"/>
    <n v="3240.2"/>
    <n v="3277.1933333333332"/>
    <n v="19663.16"/>
    <n v="17667.02"/>
    <n v="1996.1399999999994"/>
    <n v="18361.333886"/>
  </r>
  <r>
    <x v="1550"/>
    <x v="0"/>
    <x v="1"/>
    <x v="0"/>
    <x v="1"/>
    <x v="4"/>
    <x v="1"/>
    <n v="1"/>
    <n v="3"/>
    <n v="200"/>
    <n v="0"/>
    <n v="0"/>
    <n v="0"/>
    <n v="0"/>
    <n v="0"/>
    <n v="1559.73"/>
    <n v="1700.11"/>
    <n v="1802.12"/>
    <n v="2126.5"/>
    <n v="1977.65"/>
    <n v="1878.77"/>
    <n v="33.333333333333336"/>
    <n v="200"/>
    <n v="11044.880000000001"/>
    <n v="-10844.880000000001"/>
    <n v="11478.943784000001"/>
  </r>
  <r>
    <x v="1551"/>
    <x v="2"/>
    <x v="3"/>
    <x v="0"/>
    <x v="1"/>
    <x v="1"/>
    <x v="1"/>
    <n v="1"/>
    <n v="3"/>
    <n v="2023.07"/>
    <n v="2225.38"/>
    <n v="1921.92"/>
    <n v="2023.07"/>
    <n v="1638.69"/>
    <n v="2265.84"/>
    <n v="1395.76"/>
    <n v="1130.57"/>
    <n v="960.98"/>
    <n v="1076.3"/>
    <n v="1291.56"/>
    <n v="1226.98"/>
    <n v="2016.3283333333336"/>
    <n v="12097.970000000001"/>
    <n v="7082.15"/>
    <n v="5015.8200000000015"/>
    <n v="7360.4784949999994"/>
  </r>
  <r>
    <x v="1552"/>
    <x v="2"/>
    <x v="3"/>
    <x v="0"/>
    <x v="0"/>
    <x v="9"/>
    <x v="2"/>
    <n v="1"/>
    <n v="2"/>
    <n v="3027.41"/>
    <n v="2361.38"/>
    <n v="2452.1999999999998"/>
    <n v="2664.12"/>
    <n v="3239.33"/>
    <n v="3451.25"/>
    <n v="2625.11"/>
    <n v="2283.85"/>
    <n v="2672.1"/>
    <n v="2458.33"/>
    <n v="2679.58"/>
    <n v="2304.44"/>
    <n v="2865.9483333333337"/>
    <n v="17195.690000000002"/>
    <n v="15023.41"/>
    <n v="2172.2800000000025"/>
    <n v="15613.830013000001"/>
  </r>
  <r>
    <x v="1553"/>
    <x v="2"/>
    <x v="3"/>
    <x v="0"/>
    <x v="0"/>
    <x v="6"/>
    <x v="2"/>
    <n v="1"/>
    <n v="2"/>
    <n v="3060.91"/>
    <n v="2662.99"/>
    <n v="2693.6"/>
    <n v="3397.61"/>
    <n v="3489.44"/>
    <n v="2540.56"/>
    <n v="914.99"/>
    <n v="759.44"/>
    <n v="774.63"/>
    <n v="735.9"/>
    <n v="640.23"/>
    <n v="704.25"/>
    <n v="2974.1849999999999"/>
    <n v="17845.11"/>
    <n v="4529.4400000000005"/>
    <n v="13315.67"/>
    <n v="4707.4469920000001"/>
  </r>
  <r>
    <x v="1554"/>
    <x v="0"/>
    <x v="2"/>
    <x v="0"/>
    <x v="1"/>
    <x v="5"/>
    <x v="2"/>
    <n v="2"/>
    <n v="3"/>
    <n v="5878.0499999999993"/>
    <n v="6877.32"/>
    <n v="7112.44"/>
    <n v="4467.32"/>
    <n v="5290.25"/>
    <n v="6818.54"/>
    <n v="3622.08"/>
    <n v="2752.78"/>
    <n v="3193.22"/>
    <n v="3640.27"/>
    <n v="3567.46"/>
    <n v="3103.69"/>
    <n v="6073.9866666666667"/>
    <n v="36443.919999999998"/>
    <n v="19879.5"/>
    <n v="16564.419999999998"/>
    <n v="20660.764350000001"/>
  </r>
  <r>
    <x v="1555"/>
    <x v="0"/>
    <x v="0"/>
    <x v="1"/>
    <x v="1"/>
    <x v="7"/>
    <x v="2"/>
    <n v="2"/>
    <n v="3"/>
    <n v="2009.05"/>
    <n v="2029.14"/>
    <n v="2009.05"/>
    <n v="2029.14"/>
    <n v="2009.05"/>
    <n v="2029.14"/>
    <n v="1866.99"/>
    <n v="1418.91"/>
    <n v="1660.12"/>
    <n v="1909.14"/>
    <n v="2157.33"/>
    <n v="2373.06"/>
    <n v="2019.095"/>
    <n v="12114.57"/>
    <n v="11385.550000000001"/>
    <n v="729.01999999999862"/>
    <n v="11833.002115000001"/>
  </r>
  <r>
    <x v="1556"/>
    <x v="0"/>
    <x v="2"/>
    <x v="0"/>
    <x v="0"/>
    <x v="2"/>
    <x v="1"/>
    <n v="3"/>
    <n v="5"/>
    <n v="3946.35"/>
    <n v="3985.81"/>
    <n v="3985.81"/>
    <n v="3985.81"/>
    <n v="3985.81"/>
    <n v="3946.35"/>
    <n v="4292.8599999999997"/>
    <n v="4207"/>
    <n v="4417.3500000000004"/>
    <n v="3887.27"/>
    <n v="3537.42"/>
    <n v="3572.79"/>
    <n v="3972.6566666666663"/>
    <n v="23835.94"/>
    <n v="23914.690000000002"/>
    <n v="-78.750000000003638"/>
    <n v="24854.537317000002"/>
  </r>
  <r>
    <x v="1557"/>
    <x v="2"/>
    <x v="3"/>
    <x v="0"/>
    <x v="0"/>
    <x v="4"/>
    <x v="1"/>
    <n v="1"/>
    <n v="3"/>
    <n v="1129.875"/>
    <n v="1016.89"/>
    <n v="1073.3800000000001"/>
    <n v="1265.46"/>
    <n v="1265.46"/>
    <n v="1197.67"/>
    <n v="4645.7299999999996"/>
    <n v="4181.16"/>
    <n v="3972.1"/>
    <n v="4528.1899999999996"/>
    <n v="4890.45"/>
    <n v="5134.97"/>
    <n v="1158.1224999999999"/>
    <n v="6948.7349999999997"/>
    <n v="27352.600000000002"/>
    <n v="-20403.865000000002"/>
    <n v="28427.557180000003"/>
  </r>
  <r>
    <x v="1558"/>
    <x v="2"/>
    <x v="3"/>
    <x v="0"/>
    <x v="0"/>
    <x v="2"/>
    <x v="1"/>
    <n v="1"/>
    <n v="3"/>
    <n v="1433.15"/>
    <n v="1189.51"/>
    <n v="1633.79"/>
    <n v="1490.48"/>
    <n v="1662.45"/>
    <n v="1748.44"/>
    <n v="4069.65"/>
    <n v="4273.13"/>
    <n v="4614.9799999999996"/>
    <n v="4245.78"/>
    <n v="4925.1000000000004"/>
    <n v="4481.84"/>
    <n v="1526.3033333333333"/>
    <n v="9157.82"/>
    <n v="26610.48"/>
    <n v="-17452.66"/>
    <n v="27656.271863999998"/>
  </r>
  <r>
    <x v="1559"/>
    <x v="0"/>
    <x v="2"/>
    <x v="0"/>
    <x v="1"/>
    <x v="1"/>
    <x v="1"/>
    <n v="1"/>
    <n v="3"/>
    <n v="5924.95"/>
    <n v="5273.21"/>
    <n v="4562.21"/>
    <n v="5865.7"/>
    <n v="4502.96"/>
    <n v="4443.71"/>
    <n v="5875"/>
    <n v="5816.25"/>
    <n v="5874.41"/>
    <n v="6109.39"/>
    <n v="6109.39"/>
    <n v="6292.67"/>
    <n v="5095.456666666666"/>
    <n v="30572.739999999998"/>
    <n v="36077.11"/>
    <n v="-5504.3700000000026"/>
    <n v="37494.940423"/>
  </r>
  <r>
    <x v="1560"/>
    <x v="0"/>
    <x v="1"/>
    <x v="1"/>
    <x v="0"/>
    <x v="5"/>
    <x v="0"/>
    <n v="3"/>
    <n v="6"/>
    <n v="3033.15"/>
    <n v="3033.15"/>
    <n v="3033.15"/>
    <n v="3033.15"/>
    <n v="3063.48"/>
    <n v="3063.48"/>
    <n v="3077.71"/>
    <n v="2339.06"/>
    <n v="2666.53"/>
    <n v="2506.54"/>
    <n v="2606.8000000000002"/>
    <n v="3076.02"/>
    <n v="3043.26"/>
    <n v="18259.560000000001"/>
    <n v="16272.66"/>
    <n v="1986.9000000000015"/>
    <n v="16912.175538"/>
  </r>
  <r>
    <x v="1561"/>
    <x v="0"/>
    <x v="2"/>
    <x v="0"/>
    <x v="0"/>
    <x v="3"/>
    <x v="1"/>
    <n v="2"/>
    <n v="4"/>
    <n v="3746.5499999999997"/>
    <n v="3746.55"/>
    <n v="3746.55"/>
    <n v="3746.55"/>
    <n v="3784.02"/>
    <n v="3746.55"/>
    <n v="3208.8"/>
    <n v="2759.57"/>
    <n v="2400.83"/>
    <n v="2496.86"/>
    <n v="2197.2399999999998"/>
    <n v="2373.02"/>
    <n v="3752.7950000000001"/>
    <n v="22516.77"/>
    <n v="15436.320000000002"/>
    <n v="7080.4499999999989"/>
    <n v="16042.967376000002"/>
  </r>
  <r>
    <x v="1562"/>
    <x v="0"/>
    <x v="2"/>
    <x v="1"/>
    <x v="0"/>
    <x v="6"/>
    <x v="1"/>
    <n v="1"/>
    <n v="3"/>
    <n v="3138.125"/>
    <n v="3169.51"/>
    <n v="3169.51"/>
    <n v="3138.13"/>
    <n v="3169.51"/>
    <n v="3138.13"/>
    <n v="1694.65"/>
    <n v="1830.22"/>
    <n v="1830.22"/>
    <n v="1866.82"/>
    <n v="1978.83"/>
    <n v="2216.29"/>
    <n v="3153.8191666666667"/>
    <n v="18922.915000000001"/>
    <n v="11417.029999999999"/>
    <n v="7505.885000000002"/>
    <n v="11865.719278999999"/>
  </r>
  <r>
    <x v="1563"/>
    <x v="0"/>
    <x v="2"/>
    <x v="0"/>
    <x v="0"/>
    <x v="5"/>
    <x v="1"/>
    <n v="1"/>
    <n v="3"/>
    <n v="5602.1"/>
    <n v="4985.87"/>
    <n v="4425.66"/>
    <n v="5153.93"/>
    <n v="4593.72"/>
    <n v="6610.48"/>
    <n v="3348.36"/>
    <n v="2544.75"/>
    <n v="2773.78"/>
    <n v="2995.68"/>
    <n v="3085.55"/>
    <n v="2653.57"/>
    <n v="5228.626666666667"/>
    <n v="31371.760000000002"/>
    <n v="17401.690000000002"/>
    <n v="13970.07"/>
    <n v="18085.576417000004"/>
  </r>
  <r>
    <x v="1564"/>
    <x v="0"/>
    <x v="1"/>
    <x v="0"/>
    <x v="0"/>
    <x v="4"/>
    <x v="1"/>
    <n v="3"/>
    <n v="5"/>
    <n v="1222.05"/>
    <n v="1234.27"/>
    <n v="1222.05"/>
    <n v="1222.05"/>
    <n v="1234.27"/>
    <n v="1222.05"/>
    <n v="3052.09"/>
    <n v="3021.57"/>
    <n v="3444.59"/>
    <n v="3892.39"/>
    <n v="4359.4799999999996"/>
    <n v="4359.4799999999996"/>
    <n v="1226.1233333333334"/>
    <n v="7356.7400000000007"/>
    <n v="22129.599999999999"/>
    <n v="-14772.859999999997"/>
    <n v="22999.293279999998"/>
  </r>
  <r>
    <x v="1565"/>
    <x v="1"/>
    <x v="1"/>
    <x v="1"/>
    <x v="1"/>
    <x v="10"/>
    <x v="1"/>
    <n v="1"/>
    <n v="3"/>
    <n v="3173.2"/>
    <n v="3109.74"/>
    <n v="2760.68"/>
    <n v="2602.02"/>
    <n v="3078"/>
    <n v="2824.15"/>
    <n v="1598.29"/>
    <n v="1278.6300000000001"/>
    <n v="1304.2"/>
    <n v="1447.66"/>
    <n v="1230.51"/>
    <n v="1415.09"/>
    <n v="2924.6316666666667"/>
    <n v="17547.79"/>
    <n v="8274.3799999999992"/>
    <n v="9273.4100000000017"/>
    <n v="8599.563134"/>
  </r>
  <r>
    <x v="1566"/>
    <x v="0"/>
    <x v="2"/>
    <x v="0"/>
    <x v="0"/>
    <x v="3"/>
    <x v="1"/>
    <n v="1"/>
    <n v="3"/>
    <n v="5924.95"/>
    <n v="6635.94"/>
    <n v="5036.21"/>
    <n v="6517.45"/>
    <n v="5687.95"/>
    <n v="6517.45"/>
    <n v="3815.67"/>
    <n v="2976.22"/>
    <n v="2976.22"/>
    <n v="3154.79"/>
    <n v="3028.6"/>
    <n v="3270.89"/>
    <n v="6053.3249999999998"/>
    <n v="36319.949999999997"/>
    <n v="19222.39"/>
    <n v="17097.559999999998"/>
    <n v="19977.829926999999"/>
  </r>
  <r>
    <x v="1567"/>
    <x v="0"/>
    <x v="0"/>
    <x v="1"/>
    <x v="0"/>
    <x v="3"/>
    <x v="1"/>
    <n v="2"/>
    <n v="4"/>
    <n v="3892"/>
    <n v="3892"/>
    <n v="3892"/>
    <n v="3892"/>
    <n v="3930.92"/>
    <n v="3930.92"/>
    <n v="2507.5"/>
    <n v="2131.38"/>
    <n v="2493.71"/>
    <n v="2967.51"/>
    <n v="3026.86"/>
    <n v="2663.64"/>
    <n v="3904.9733333333329"/>
    <n v="23429.839999999997"/>
    <n v="15790.6"/>
    <n v="7639.2399999999961"/>
    <n v="16411.170580000002"/>
  </r>
  <r>
    <x v="1568"/>
    <x v="1"/>
    <x v="4"/>
    <x v="0"/>
    <x v="1"/>
    <x v="9"/>
    <x v="2"/>
    <n v="1"/>
    <n v="2"/>
    <n v="1157"/>
    <n v="867.75"/>
    <n v="1295.8399999999999"/>
    <n v="1226.42"/>
    <n v="1214.8499999999999"/>
    <n v="1052.8699999999999"/>
    <n v="997.55"/>
    <n v="1017.5"/>
    <n v="1190.48"/>
    <n v="1416.67"/>
    <n v="1275"/>
    <n v="1134.75"/>
    <n v="1135.7883333333334"/>
    <n v="6814.7300000000005"/>
    <n v="7031.95"/>
    <n v="-217.21999999999935"/>
    <n v="7308.3056349999997"/>
  </r>
  <r>
    <x v="1569"/>
    <x v="0"/>
    <x v="2"/>
    <x v="0"/>
    <x v="0"/>
    <x v="0"/>
    <x v="1"/>
    <n v="1"/>
    <n v="3"/>
    <n v="5765.3499999999995"/>
    <n v="5304.12"/>
    <n v="5938.31"/>
    <n v="6457.19"/>
    <n v="5015.8500000000004"/>
    <n v="5534.74"/>
    <n v="4510.99"/>
    <n v="4375.66"/>
    <n v="5163.28"/>
    <n v="4595.32"/>
    <n v="5100.8100000000004"/>
    <n v="4998.79"/>
    <n v="5669.2599999999993"/>
    <n v="34015.56"/>
    <n v="28744.850000000002"/>
    <n v="5270.7099999999955"/>
    <n v="29874.522605000002"/>
  </r>
  <r>
    <x v="1570"/>
    <x v="0"/>
    <x v="2"/>
    <x v="0"/>
    <x v="0"/>
    <x v="9"/>
    <x v="1"/>
    <n v="1"/>
    <n v="3"/>
    <n v="5924.95"/>
    <n v="7169.19"/>
    <n v="4562.21"/>
    <n v="5391.7"/>
    <n v="5569.45"/>
    <n v="6339.7"/>
    <n v="3200.76"/>
    <n v="3072.73"/>
    <n v="3595.09"/>
    <n v="3738.89"/>
    <n v="3514.56"/>
    <n v="4182.33"/>
    <n v="5826.2"/>
    <n v="34957.199999999997"/>
    <n v="21304.36"/>
    <n v="13652.839999999997"/>
    <n v="22141.621348000001"/>
  </r>
  <r>
    <x v="1571"/>
    <x v="3"/>
    <x v="1"/>
    <x v="1"/>
    <x v="1"/>
    <x v="0"/>
    <x v="2"/>
    <n v="3"/>
    <n v="4"/>
    <n v="2720.6"/>
    <n v="2339.7199999999998"/>
    <n v="2176.48"/>
    <n v="2312.5100000000002"/>
    <n v="2040.45"/>
    <n v="2829.42"/>
    <n v="2280.87"/>
    <n v="2258.06"/>
    <n v="2461.29"/>
    <n v="2362.84"/>
    <n v="2835.41"/>
    <n v="3062.24"/>
    <n v="2403.1966666666667"/>
    <n v="14419.18"/>
    <n v="15260.710000000001"/>
    <n v="-841.53000000000065"/>
    <n v="15860.455903000002"/>
  </r>
  <r>
    <x v="1572"/>
    <x v="2"/>
    <x v="3"/>
    <x v="0"/>
    <x v="0"/>
    <x v="10"/>
    <x v="1"/>
    <n v="1"/>
    <n v="3"/>
    <n v="3236.7700000000004"/>
    <n v="2913.09"/>
    <n v="3689.92"/>
    <n v="3139.67"/>
    <n v="3754.65"/>
    <n v="3269.14"/>
    <n v="1524.64"/>
    <n v="1585.63"/>
    <n v="1411.21"/>
    <n v="1439.43"/>
    <n v="1425.04"/>
    <n v="1339.54"/>
    <n v="3333.8733333333334"/>
    <n v="20003.240000000002"/>
    <n v="8725.4900000000016"/>
    <n v="11277.75"/>
    <n v="9068.4017570000015"/>
  </r>
  <r>
    <x v="1573"/>
    <x v="0"/>
    <x v="0"/>
    <x v="1"/>
    <x v="1"/>
    <x v="9"/>
    <x v="1"/>
    <n v="3"/>
    <n v="5"/>
    <n v="3200.0250000000001"/>
    <n v="3200.03"/>
    <n v="3200.03"/>
    <n v="3200.03"/>
    <n v="3232.03"/>
    <n v="3200.03"/>
    <n v="2267.69"/>
    <n v="2267.69"/>
    <n v="2176.98"/>
    <n v="2547.0700000000002"/>
    <n v="2419.7199999999998"/>
    <n v="2879.47"/>
    <n v="3205.3625000000006"/>
    <n v="19232.175000000003"/>
    <n v="14558.619999999999"/>
    <n v="4673.5550000000039"/>
    <n v="15130.773765999998"/>
  </r>
  <r>
    <x v="1574"/>
    <x v="0"/>
    <x v="2"/>
    <x v="0"/>
    <x v="0"/>
    <x v="9"/>
    <x v="1"/>
    <n v="3"/>
    <n v="5"/>
    <n v="5924.95"/>
    <n v="4739.96"/>
    <n v="6398.95"/>
    <n v="7406.19"/>
    <n v="7228.44"/>
    <n v="6043.45"/>
    <n v="5875"/>
    <n v="5170"/>
    <n v="5221.7"/>
    <n v="4438.45"/>
    <n v="4127.76"/>
    <n v="3591.15"/>
    <n v="6290.3233333333328"/>
    <n v="37741.939999999995"/>
    <n v="28424.060000000005"/>
    <n v="9317.8799999999901"/>
    <n v="29541.125558000007"/>
  </r>
  <r>
    <x v="1575"/>
    <x v="0"/>
    <x v="1"/>
    <x v="0"/>
    <x v="0"/>
    <x v="4"/>
    <x v="1"/>
    <n v="3"/>
    <n v="5"/>
    <n v="3702.7"/>
    <n v="3702.7"/>
    <n v="3739.73"/>
    <n v="3702.7"/>
    <n v="3739.73"/>
    <n v="3739.73"/>
    <n v="4043.05"/>
    <n v="3436.59"/>
    <n v="4089.54"/>
    <n v="4743.87"/>
    <n v="5692.64"/>
    <n v="6660.39"/>
    <n v="3721.2149999999997"/>
    <n v="22327.289999999997"/>
    <n v="28666.079999999998"/>
    <n v="-6338.7900000000009"/>
    <n v="29792.656943999998"/>
  </r>
  <r>
    <x v="1576"/>
    <x v="0"/>
    <x v="0"/>
    <x v="1"/>
    <x v="0"/>
    <x v="2"/>
    <x v="1"/>
    <n v="1"/>
    <n v="3"/>
    <n v="1547.825"/>
    <n v="1563.3"/>
    <n v="1547.83"/>
    <n v="1547.83"/>
    <n v="1563.3"/>
    <n v="1563.3"/>
    <n v="1747.88"/>
    <n v="1433.26"/>
    <n v="1232.5999999999999"/>
    <n v="1380.51"/>
    <n v="1463.34"/>
    <n v="1712.11"/>
    <n v="1555.5641666666668"/>
    <n v="9333.3850000000002"/>
    <n v="8969.7000000000007"/>
    <n v="363.68499999999949"/>
    <n v="9322.2092100000009"/>
  </r>
  <r>
    <x v="1577"/>
    <x v="2"/>
    <x v="3"/>
    <x v="1"/>
    <x v="0"/>
    <x v="1"/>
    <x v="2"/>
    <n v="1"/>
    <n v="2"/>
    <n v="839.25"/>
    <n v="931.57"/>
    <n v="805.68"/>
    <n v="805.68"/>
    <n v="914.78"/>
    <n v="956.75"/>
    <n v="664.11"/>
    <n v="524.65"/>
    <n v="451.2"/>
    <n v="388.03"/>
    <n v="364.75"/>
    <n v="353.81"/>
    <n v="875.61833333333334"/>
    <n v="5253.71"/>
    <n v="2746.5499999999997"/>
    <n v="2507.1600000000003"/>
    <n v="2854.4894149999996"/>
  </r>
  <r>
    <x v="1578"/>
    <x v="2"/>
    <x v="3"/>
    <x v="0"/>
    <x v="0"/>
    <x v="3"/>
    <x v="1"/>
    <n v="1"/>
    <n v="3"/>
    <n v="2024.6000000000001"/>
    <n v="2470.0100000000002"/>
    <n v="2146.08"/>
    <n v="1984.11"/>
    <n v="1903.12"/>
    <n v="1943.62"/>
    <n v="1823.87"/>
    <n v="1769.15"/>
    <n v="1910.68"/>
    <n v="1948.89"/>
    <n v="2338.67"/>
    <n v="2666.08"/>
    <n v="2078.59"/>
    <n v="12471.54"/>
    <n v="12457.34"/>
    <n v="14.200000000000728"/>
    <n v="12946.913462"/>
  </r>
  <r>
    <x v="1579"/>
    <x v="2"/>
    <x v="3"/>
    <x v="0"/>
    <x v="1"/>
    <x v="9"/>
    <x v="1"/>
    <n v="1"/>
    <n v="3"/>
    <n v="3452.2874999999999"/>
    <n v="4177.2700000000004"/>
    <n v="3762.99"/>
    <n v="2968.97"/>
    <n v="3107.06"/>
    <n v="3072.54"/>
    <n v="3535.91"/>
    <n v="3288.4"/>
    <n v="2828.02"/>
    <n v="2432.1"/>
    <n v="2505.06"/>
    <n v="2705.46"/>
    <n v="3423.5195833333332"/>
    <n v="20541.1175"/>
    <n v="17294.95"/>
    <n v="3246.1674999999996"/>
    <n v="17974.641535000002"/>
  </r>
  <r>
    <x v="1580"/>
    <x v="0"/>
    <x v="2"/>
    <x v="0"/>
    <x v="0"/>
    <x v="5"/>
    <x v="1"/>
    <n v="3"/>
    <n v="5"/>
    <n v="5924.95"/>
    <n v="6576.69"/>
    <n v="4680.71"/>
    <n v="6043.45"/>
    <n v="5747.2"/>
    <n v="5924.95"/>
    <n v="4245.3999999999996"/>
    <n v="4415.22"/>
    <n v="4812.59"/>
    <n v="5726.98"/>
    <n v="4925.2"/>
    <n v="5072.96"/>
    <n v="5816.3249999999998"/>
    <n v="34897.949999999997"/>
    <n v="29198.35"/>
    <n v="5699.5999999999985"/>
    <n v="30345.845154999999"/>
  </r>
  <r>
    <x v="1581"/>
    <x v="1"/>
    <x v="4"/>
    <x v="1"/>
    <x v="0"/>
    <x v="1"/>
    <x v="2"/>
    <n v="1"/>
    <n v="2"/>
    <n v="358.5"/>
    <n v="308.31"/>
    <n v="430.2"/>
    <n v="293.97000000000003"/>
    <n v="376.43"/>
    <n v="344.16"/>
    <n v="175.58"/>
    <n v="136.94999999999999"/>
    <n v="164.34"/>
    <n v="188.99"/>
    <n v="187.1"/>
    <n v="188.97"/>
    <n v="351.92833333333334"/>
    <n v="2111.5700000000002"/>
    <n v="1041.93"/>
    <n v="1069.6400000000001"/>
    <n v="1082.877849"/>
  </r>
  <r>
    <x v="1582"/>
    <x v="3"/>
    <x v="0"/>
    <x v="1"/>
    <x v="1"/>
    <x v="3"/>
    <x v="2"/>
    <n v="3"/>
    <n v="4"/>
    <n v="1691.15"/>
    <n v="1741.88"/>
    <n v="1336.01"/>
    <n v="1741.88"/>
    <n v="2097.0300000000002"/>
    <n v="1674.24"/>
    <n v="1734"/>
    <n v="1421.88"/>
    <n v="1706.26"/>
    <n v="1467.38"/>
    <n v="1614.12"/>
    <n v="1872.38"/>
    <n v="1713.6983333333335"/>
    <n v="10282.19"/>
    <n v="9816.02"/>
    <n v="466.17000000000007"/>
    <n v="10201.789586000001"/>
  </r>
  <r>
    <x v="1583"/>
    <x v="3"/>
    <x v="0"/>
    <x v="0"/>
    <x v="0"/>
    <x v="1"/>
    <x v="1"/>
    <n v="1"/>
    <n v="3"/>
    <n v="5063.96"/>
    <n v="5063.96"/>
    <n v="4304.37"/>
    <n v="4557.5600000000004"/>
    <n v="5114.6000000000004"/>
    <n v="4658.84"/>
    <n v="2191.1"/>
    <n v="1862.44"/>
    <n v="2048.6799999999998"/>
    <n v="2355.98"/>
    <n v="2426.66"/>
    <n v="2547.9899999999998"/>
    <n v="4793.8816666666671"/>
    <n v="28763.290000000005"/>
    <n v="13432.849999999999"/>
    <n v="15330.440000000006"/>
    <n v="13960.761004999998"/>
  </r>
  <r>
    <x v="1584"/>
    <x v="0"/>
    <x v="2"/>
    <x v="0"/>
    <x v="0"/>
    <x v="8"/>
    <x v="1"/>
    <n v="1"/>
    <n v="3"/>
    <n v="3254.1000000000004"/>
    <n v="3286.64"/>
    <n v="3254.1"/>
    <n v="3254.1"/>
    <n v="3254.1"/>
    <n v="3286.64"/>
    <n v="2268.14"/>
    <n v="1791.83"/>
    <n v="1935.18"/>
    <n v="1683.61"/>
    <n v="1717.28"/>
    <n v="1459.69"/>
    <n v="3264.9466666666667"/>
    <n v="19589.68"/>
    <n v="10855.73"/>
    <n v="8733.9500000000007"/>
    <n v="11282.360188999999"/>
  </r>
  <r>
    <x v="1585"/>
    <x v="0"/>
    <x v="1"/>
    <x v="0"/>
    <x v="0"/>
    <x v="6"/>
    <x v="2"/>
    <n v="1"/>
    <n v="2"/>
    <n v="3187.3725000000004"/>
    <n v="3219.25"/>
    <n v="3187.37"/>
    <n v="3187.37"/>
    <n v="3187.37"/>
    <n v="3219.25"/>
    <n v="2838.46"/>
    <n v="3093.92"/>
    <n v="3217.68"/>
    <n v="3700.33"/>
    <n v="3404.3"/>
    <n v="3234.09"/>
    <n v="3197.9970833333332"/>
    <n v="19187.982499999998"/>
    <n v="19488.78"/>
    <n v="-300.79750000000058"/>
    <n v="20254.689053999999"/>
  </r>
  <r>
    <x v="1586"/>
    <x v="0"/>
    <x v="0"/>
    <x v="0"/>
    <x v="0"/>
    <x v="10"/>
    <x v="1"/>
    <n v="1"/>
    <n v="3"/>
    <n v="3345.7"/>
    <n v="3379.16"/>
    <n v="3379.16"/>
    <n v="3379.16"/>
    <n v="3379.16"/>
    <n v="3345.7"/>
    <n v="1370.98"/>
    <n v="1220.17"/>
    <n v="1061.55"/>
    <n v="934.16"/>
    <n v="812.72"/>
    <n v="820.85"/>
    <n v="3368.0066666666667"/>
    <n v="20208.04"/>
    <n v="6220.43"/>
    <n v="13987.61"/>
    <n v="6464.8928990000004"/>
  </r>
  <r>
    <x v="1587"/>
    <x v="3"/>
    <x v="0"/>
    <x v="0"/>
    <x v="0"/>
    <x v="3"/>
    <x v="1"/>
    <n v="1"/>
    <n v="3"/>
    <n v="3487.6"/>
    <n v="2859.83"/>
    <n v="2615.6999999999998"/>
    <n v="2615.6999999999998"/>
    <n v="3348.1"/>
    <n v="3348.1"/>
    <n v="5662.63"/>
    <n v="4869.8599999999997"/>
    <n v="5454.24"/>
    <n v="5563.32"/>
    <n v="5173.8900000000003"/>
    <n v="6208.67"/>
    <n v="3045.8383333333336"/>
    <n v="18275.030000000002"/>
    <n v="32932.61"/>
    <n v="-14657.579999999998"/>
    <n v="34226.861573000002"/>
  </r>
  <r>
    <x v="1588"/>
    <x v="0"/>
    <x v="2"/>
    <x v="0"/>
    <x v="0"/>
    <x v="5"/>
    <x v="2"/>
    <n v="1"/>
    <n v="2"/>
    <n v="5732.5089743589506"/>
    <n v="4299.38"/>
    <n v="6993.66"/>
    <n v="6305.76"/>
    <n v="4872.63"/>
    <n v="5732.51"/>
    <n v="3663.04"/>
    <n v="3040.32"/>
    <n v="3161.93"/>
    <n v="3509.74"/>
    <n v="3193.86"/>
    <n v="3257.74"/>
    <n v="5656.0748290598249"/>
    <n v="33936.448974358951"/>
    <n v="19826.629999999997"/>
    <n v="14109.818974358954"/>
    <n v="20605.816558999999"/>
  </r>
  <r>
    <x v="1589"/>
    <x v="2"/>
    <x v="3"/>
    <x v="0"/>
    <x v="0"/>
    <x v="5"/>
    <x v="0"/>
    <n v="1"/>
    <n v="4"/>
    <n v="4830.46"/>
    <n v="5941.47"/>
    <n v="5941.47"/>
    <n v="4733.8500000000004"/>
    <n v="4878.76"/>
    <n v="5796.55"/>
    <n v="2563.7800000000002"/>
    <n v="2333.04"/>
    <n v="2566.34"/>
    <n v="2386.6999999999998"/>
    <n v="2315.1"/>
    <n v="2569.7600000000002"/>
    <n v="5353.76"/>
    <n v="32122.560000000001"/>
    <n v="14734.720000000001"/>
    <n v="17387.84"/>
    <n v="15313.794496"/>
  </r>
  <r>
    <x v="1590"/>
    <x v="3"/>
    <x v="2"/>
    <x v="0"/>
    <x v="0"/>
    <x v="6"/>
    <x v="0"/>
    <n v="1"/>
    <n v="4"/>
    <n v="2280.9499999999998"/>
    <n v="2600.2800000000002"/>
    <n v="2303.7600000000002"/>
    <n v="2805.57"/>
    <n v="1801.95"/>
    <n v="1938.81"/>
    <n v="1979.62"/>
    <n v="1682.68"/>
    <n v="1935.08"/>
    <n v="1973.78"/>
    <n v="1934.3"/>
    <n v="2224.4499999999998"/>
    <n v="2288.5533333333333"/>
    <n v="13731.32"/>
    <n v="11729.91"/>
    <n v="2001.4099999999999"/>
    <n v="12190.895463000001"/>
  </r>
  <r>
    <x v="1591"/>
    <x v="0"/>
    <x v="0"/>
    <x v="0"/>
    <x v="0"/>
    <x v="0"/>
    <x v="2"/>
    <n v="1"/>
    <n v="2"/>
    <n v="4176.3"/>
    <n v="3716.91"/>
    <n v="5178.6099999999997"/>
    <n v="5220.38"/>
    <n v="4510.3999999999996"/>
    <n v="4886.2700000000004"/>
    <n v="1147.68"/>
    <n v="1262.45"/>
    <n v="1451.82"/>
    <n v="1248.57"/>
    <n v="1298.51"/>
    <n v="1519.26"/>
    <n v="4614.8116666666665"/>
    <n v="27688.87"/>
    <n v="7928.29"/>
    <n v="19760.579999999998"/>
    <n v="8239.8717969999998"/>
  </r>
  <r>
    <x v="1592"/>
    <x v="0"/>
    <x v="2"/>
    <x v="0"/>
    <x v="1"/>
    <x v="4"/>
    <x v="2"/>
    <n v="1"/>
    <n v="2"/>
    <n v="4137.9000000000005"/>
    <n v="3806.87"/>
    <n v="5172.38"/>
    <n v="3972.38"/>
    <n v="3393.08"/>
    <n v="4303.42"/>
    <n v="3503.12"/>
    <n v="2837.53"/>
    <n v="3263.16"/>
    <n v="2773.69"/>
    <n v="2829.16"/>
    <n v="2517.9499999999998"/>
    <n v="4131.0050000000001"/>
    <n v="24786.03"/>
    <n v="17724.61"/>
    <n v="7061.4199999999983"/>
    <n v="18421.187173000002"/>
  </r>
  <r>
    <x v="1593"/>
    <x v="0"/>
    <x v="2"/>
    <x v="0"/>
    <x v="0"/>
    <x v="2"/>
    <x v="3"/>
    <n v="1"/>
    <n v="5"/>
    <n v="5924.95"/>
    <n v="6102.7"/>
    <n v="4502.96"/>
    <n v="6695.19"/>
    <n v="5273.21"/>
    <n v="5450.95"/>
    <n v="5875"/>
    <n v="5757.5"/>
    <n v="5930.23"/>
    <n v="6108.14"/>
    <n v="5741.65"/>
    <n v="6258.4"/>
    <n v="5658.3266666666668"/>
    <n v="33949.96"/>
    <n v="35670.92"/>
    <n v="-1720.9599999999991"/>
    <n v="37072.787155999999"/>
  </r>
  <r>
    <x v="1594"/>
    <x v="0"/>
    <x v="2"/>
    <x v="0"/>
    <x v="1"/>
    <x v="8"/>
    <x v="3"/>
    <n v="1"/>
    <n v="5"/>
    <n v="5924.95"/>
    <n v="5628.7"/>
    <n v="6398.95"/>
    <n v="5450.95"/>
    <n v="5510.2"/>
    <n v="5391.7"/>
    <n v="3701.5"/>
    <n v="3405.38"/>
    <n v="3950.24"/>
    <n v="3357.7"/>
    <n v="2887.62"/>
    <n v="2743.24"/>
    <n v="5717.5749999999998"/>
    <n v="34305.449999999997"/>
    <n v="20045.68"/>
    <n v="14259.769999999997"/>
    <n v="20833.475224000002"/>
  </r>
  <r>
    <x v="1595"/>
    <x v="3"/>
    <x v="2"/>
    <x v="0"/>
    <x v="0"/>
    <x v="6"/>
    <x v="1"/>
    <n v="1"/>
    <n v="3"/>
    <n v="5924.95"/>
    <n v="5332.46"/>
    <n v="5450.95"/>
    <n v="7287.69"/>
    <n v="6280.45"/>
    <n v="4858.46"/>
    <n v="1220.75"/>
    <n v="1232.96"/>
    <n v="1294.6099999999999"/>
    <n v="1424.07"/>
    <n v="1680.4"/>
    <n v="1629.99"/>
    <n v="5855.8266666666668"/>
    <n v="35134.959999999999"/>
    <n v="8482.7799999999988"/>
    <n v="26652.18"/>
    <n v="8816.1532539999989"/>
  </r>
  <r>
    <x v="1596"/>
    <x v="0"/>
    <x v="1"/>
    <x v="1"/>
    <x v="0"/>
    <x v="6"/>
    <x v="2"/>
    <n v="1"/>
    <n v="2"/>
    <n v="1542.8999999999999"/>
    <n v="1542.9"/>
    <n v="1558.33"/>
    <n v="1542.9"/>
    <n v="1542.9"/>
    <n v="1542.9"/>
    <n v="1331.18"/>
    <n v="1397.74"/>
    <n v="1551.49"/>
    <n v="1567"/>
    <n v="1598.34"/>
    <n v="1486.46"/>
    <n v="1545.4716666666666"/>
    <n v="9272.83"/>
    <n v="8932.2099999999991"/>
    <n v="340.6200000000008"/>
    <n v="9283.2458529999985"/>
  </r>
  <r>
    <x v="1597"/>
    <x v="0"/>
    <x v="1"/>
    <x v="0"/>
    <x v="0"/>
    <x v="5"/>
    <x v="2"/>
    <n v="1"/>
    <n v="2"/>
    <n v="3423.8"/>
    <n v="3423.8"/>
    <n v="3423.8"/>
    <n v="3423.8"/>
    <n v="3458.04"/>
    <n v="3423.8"/>
    <n v="1580.53"/>
    <n v="1596.34"/>
    <n v="1851.75"/>
    <n v="2222.1"/>
    <n v="2177.66"/>
    <n v="2090.5500000000002"/>
    <n v="3429.5066666666667"/>
    <n v="20577.04"/>
    <n v="11518.93"/>
    <n v="9058.11"/>
    <n v="11971.623949000001"/>
  </r>
  <r>
    <x v="1598"/>
    <x v="2"/>
    <x v="3"/>
    <x v="0"/>
    <x v="1"/>
    <x v="0"/>
    <x v="2"/>
    <n v="1"/>
    <n v="2"/>
    <n v="952.11"/>
    <n v="1085.4100000000001"/>
    <n v="771.21"/>
    <n v="752.17"/>
    <n v="1104.45"/>
    <n v="1066.3599999999999"/>
    <n v="581.04"/>
    <n v="534.55999999999995"/>
    <n v="550.6"/>
    <n v="556.11"/>
    <n v="533.87"/>
    <n v="523.19000000000005"/>
    <n v="955.28499999999997"/>
    <n v="5731.71"/>
    <n v="3279.37"/>
    <n v="2452.34"/>
    <n v="3408.249241"/>
  </r>
  <r>
    <x v="1599"/>
    <x v="2"/>
    <x v="2"/>
    <x v="1"/>
    <x v="1"/>
    <x v="4"/>
    <x v="2"/>
    <n v="1"/>
    <n v="2"/>
    <n v="600"/>
    <n v="486"/>
    <n v="684"/>
    <n v="660"/>
    <n v="468"/>
    <n v="486"/>
    <n v="742.98"/>
    <n v="638.96"/>
    <n v="734.8"/>
    <n v="690.71"/>
    <n v="801.22"/>
    <n v="793.21"/>
    <n v="564"/>
    <n v="3384"/>
    <n v="4401.88"/>
    <n v="-1017.8800000000001"/>
    <n v="4574.8738840000005"/>
  </r>
  <r>
    <x v="1600"/>
    <x v="3"/>
    <x v="0"/>
    <x v="0"/>
    <x v="0"/>
    <x v="6"/>
    <x v="1"/>
    <n v="1"/>
    <n v="3"/>
    <n v="2514.6"/>
    <n v="2590.04"/>
    <n v="2564.89"/>
    <n v="1961.39"/>
    <n v="2338.58"/>
    <n v="3017.52"/>
    <n v="2297.9699999999998"/>
    <n v="2504.79"/>
    <n v="2780.32"/>
    <n v="3141.76"/>
    <n v="2921.84"/>
    <n v="3184.81"/>
    <n v="2497.8366666666666"/>
    <n v="14987.019999999999"/>
    <n v="16831.490000000002"/>
    <n v="-1844.470000000003"/>
    <n v="17492.967557"/>
  </r>
  <r>
    <x v="1601"/>
    <x v="0"/>
    <x v="0"/>
    <x v="0"/>
    <x v="0"/>
    <x v="8"/>
    <x v="1"/>
    <n v="3"/>
    <n v="5"/>
    <n v="5924.95"/>
    <n v="4917.71"/>
    <n v="6339.7"/>
    <n v="5806.45"/>
    <n v="6043.45"/>
    <n v="6754.44"/>
    <n v="5630.2"/>
    <n v="5179.78"/>
    <n v="5335.17"/>
    <n v="6348.85"/>
    <n v="7555.13"/>
    <n v="8386.19"/>
    <n v="5964.4500000000007"/>
    <n v="35786.700000000004"/>
    <n v="38435.32"/>
    <n v="-2648.6199999999953"/>
    <n v="39945.828075999998"/>
  </r>
  <r>
    <x v="1602"/>
    <x v="0"/>
    <x v="2"/>
    <x v="0"/>
    <x v="0"/>
    <x v="3"/>
    <x v="0"/>
    <n v="1"/>
    <n v="4"/>
    <n v="5286.5475000000006"/>
    <n v="3964.91"/>
    <n v="6555.32"/>
    <n v="6502.45"/>
    <n v="6290.99"/>
    <n v="6132.4"/>
    <n v="4905.83"/>
    <n v="4366.1899999999996"/>
    <n v="4366.1899999999996"/>
    <n v="3842.25"/>
    <n v="4610.7"/>
    <n v="5394.52"/>
    <n v="5788.7695833333337"/>
    <n v="34732.6175"/>
    <n v="27485.68"/>
    <n v="7246.9375"/>
    <n v="28565.867224000001"/>
  </r>
  <r>
    <x v="1603"/>
    <x v="2"/>
    <x v="3"/>
    <x v="0"/>
    <x v="0"/>
    <x v="6"/>
    <x v="1"/>
    <n v="1"/>
    <n v="3"/>
    <n v="1888.42"/>
    <n v="2001.73"/>
    <n v="2266.1"/>
    <n v="2096.15"/>
    <n v="2171.6799999999998"/>
    <n v="2341.64"/>
    <n v="4985.93"/>
    <n v="4836.3500000000004"/>
    <n v="5513.44"/>
    <n v="5844.25"/>
    <n v="5785.81"/>
    <n v="5091.51"/>
    <n v="2127.62"/>
    <n v="12765.72"/>
    <n v="32057.29"/>
    <n v="-19291.57"/>
    <n v="33317.141497000004"/>
  </r>
  <r>
    <x v="1604"/>
    <x v="0"/>
    <x v="2"/>
    <x v="0"/>
    <x v="0"/>
    <x v="1"/>
    <x v="1"/>
    <n v="2"/>
    <n v="4"/>
    <n v="5924.95"/>
    <n v="4621.46"/>
    <n v="6991.44"/>
    <n v="6991.44"/>
    <n v="7228.44"/>
    <n v="6517.45"/>
    <n v="3861.95"/>
    <n v="3707.47"/>
    <n v="4448.96"/>
    <n v="4582.43"/>
    <n v="4353.3100000000004"/>
    <n v="4005.05"/>
    <n v="6379.1966666666658"/>
    <n v="38275.179999999993"/>
    <n v="24959.170000000002"/>
    <n v="13316.009999999991"/>
    <n v="25940.065381"/>
  </r>
  <r>
    <x v="1605"/>
    <x v="2"/>
    <x v="3"/>
    <x v="0"/>
    <x v="1"/>
    <x v="2"/>
    <x v="2"/>
    <n v="1"/>
    <n v="2"/>
    <n v="893.1"/>
    <n v="1044.93"/>
    <n v="910.96"/>
    <n v="884.17"/>
    <n v="812.72"/>
    <n v="794.86"/>
    <n v="739.25"/>
    <n v="628.36"/>
    <n v="754.03"/>
    <n v="648.47"/>
    <n v="739.26"/>
    <n v="724.47"/>
    <n v="890.12333333333333"/>
    <n v="5340.74"/>
    <n v="4233.8400000000011"/>
    <n v="1106.8999999999987"/>
    <n v="4400.2299120000007"/>
  </r>
  <r>
    <x v="1606"/>
    <x v="2"/>
    <x v="3"/>
    <x v="0"/>
    <x v="0"/>
    <x v="9"/>
    <x v="1"/>
    <n v="1"/>
    <n v="3"/>
    <n v="2997.22"/>
    <n v="3326.91"/>
    <n v="2457.7199999999998"/>
    <n v="3416.83"/>
    <n v="2607.58"/>
    <n v="2817.39"/>
    <n v="2492.0300000000002"/>
    <n v="2616.63"/>
    <n v="2381.13"/>
    <n v="2762.11"/>
    <n v="2596.38"/>
    <n v="2544.4499999999998"/>
    <n v="2937.2749999999996"/>
    <n v="17623.649999999998"/>
    <n v="15392.73"/>
    <n v="2230.9199999999983"/>
    <n v="15997.664289"/>
  </r>
  <r>
    <x v="1607"/>
    <x v="0"/>
    <x v="0"/>
    <x v="0"/>
    <x v="0"/>
    <x v="6"/>
    <x v="1"/>
    <n v="1"/>
    <n v="3"/>
    <n v="5420.5999999999995"/>
    <n v="5529.01"/>
    <n v="6613.13"/>
    <n v="6233.69"/>
    <n v="4932.75"/>
    <n v="4336.4799999999996"/>
    <n v="2319.54"/>
    <n v="1762.85"/>
    <n v="1815.74"/>
    <n v="2178.89"/>
    <n v="2222.4699999999998"/>
    <n v="2400.27"/>
    <n v="5510.9433333333336"/>
    <n v="33065.660000000003"/>
    <n v="12699.76"/>
    <n v="20365.900000000001"/>
    <n v="13198.860568"/>
  </r>
  <r>
    <x v="1608"/>
    <x v="3"/>
    <x v="4"/>
    <x v="1"/>
    <x v="1"/>
    <x v="6"/>
    <x v="2"/>
    <n v="1"/>
    <n v="2"/>
    <n v="297.64999999999998"/>
    <n v="235.14"/>
    <n v="232.17"/>
    <n v="327.42"/>
    <n v="285.74"/>
    <n v="372.06"/>
    <n v="658.22"/>
    <n v="671.38"/>
    <n v="678.09"/>
    <n v="786.58"/>
    <n v="739.39"/>
    <n v="754.18"/>
    <n v="291.69666666666666"/>
    <n v="1750.1799999999998"/>
    <n v="4287.84"/>
    <n v="-2537.6600000000003"/>
    <n v="4456.3521120000005"/>
  </r>
  <r>
    <x v="1609"/>
    <x v="2"/>
    <x v="0"/>
    <x v="1"/>
    <x v="0"/>
    <x v="3"/>
    <x v="2"/>
    <n v="2"/>
    <n v="3"/>
    <n v="711.5"/>
    <n v="533.63"/>
    <n v="597.66"/>
    <n v="853.8"/>
    <n v="711.5"/>
    <n v="732.85"/>
    <n v="439.42"/>
    <n v="347.14"/>
    <n v="402.68"/>
    <n v="418.79"/>
    <n v="464.86"/>
    <n v="469.51"/>
    <n v="690.15666666666675"/>
    <n v="4140.9400000000005"/>
    <n v="2542.3999999999996"/>
    <n v="1598.5400000000009"/>
    <n v="2642.3163199999995"/>
  </r>
  <r>
    <x v="1610"/>
    <x v="2"/>
    <x v="3"/>
    <x v="0"/>
    <x v="0"/>
    <x v="6"/>
    <x v="1"/>
    <n v="1"/>
    <n v="3"/>
    <n v="3025.4500000000003"/>
    <n v="2964.94"/>
    <n v="3418.76"/>
    <n v="2753.16"/>
    <n v="2511.12"/>
    <n v="2420.36"/>
    <n v="2772.63"/>
    <n v="2301.2800000000002"/>
    <n v="2554.42"/>
    <n v="2656.6"/>
    <n v="2975.39"/>
    <n v="3510.96"/>
    <n v="2848.9650000000001"/>
    <n v="17093.79"/>
    <n v="16771.28"/>
    <n v="322.51000000000204"/>
    <n v="17430.391303999997"/>
  </r>
  <r>
    <x v="1611"/>
    <x v="0"/>
    <x v="1"/>
    <x v="1"/>
    <x v="1"/>
    <x v="6"/>
    <x v="2"/>
    <n v="3"/>
    <n v="4"/>
    <n v="2663.1"/>
    <n v="2689.73"/>
    <n v="2689.73"/>
    <n v="2689.73"/>
    <n v="2689.73"/>
    <n v="2663.1"/>
    <n v="2189.64"/>
    <n v="1817.4"/>
    <n v="1835.57"/>
    <n v="1596.95"/>
    <n v="1485.16"/>
    <n v="1559.42"/>
    <n v="2680.853333333333"/>
    <n v="16085.119999999999"/>
    <n v="10484.14"/>
    <n v="5600.98"/>
    <n v="10896.166701999999"/>
  </r>
  <r>
    <x v="1612"/>
    <x v="2"/>
    <x v="3"/>
    <x v="1"/>
    <x v="1"/>
    <x v="0"/>
    <x v="2"/>
    <n v="1"/>
    <n v="2"/>
    <n v="1400.1499999999999"/>
    <n v="1526.16"/>
    <n v="1302.1400000000001"/>
    <n v="1120.1199999999999"/>
    <n v="1176.1300000000001"/>
    <n v="1596.17"/>
    <n v="879.43"/>
    <n v="967.37"/>
    <n v="1054.43"/>
    <n v="1233.68"/>
    <n v="1357.05"/>
    <n v="1289.2"/>
    <n v="1353.4783333333332"/>
    <n v="8120.87"/>
    <n v="6781.16"/>
    <n v="1339.71"/>
    <n v="7047.6595879999995"/>
  </r>
  <r>
    <x v="1613"/>
    <x v="0"/>
    <x v="2"/>
    <x v="1"/>
    <x v="0"/>
    <x v="6"/>
    <x v="1"/>
    <n v="3"/>
    <n v="5"/>
    <n v="5652.75"/>
    <n v="7009.41"/>
    <n v="4239.5600000000004"/>
    <n v="4409.1499999999996"/>
    <n v="4409.1499999999996"/>
    <n v="5935.39"/>
    <n v="2797.53"/>
    <n v="2769.55"/>
    <n v="2714.16"/>
    <n v="2958.43"/>
    <n v="3490.95"/>
    <n v="3595.68"/>
    <n v="5275.9016666666676"/>
    <n v="31655.410000000003"/>
    <n v="18326.3"/>
    <n v="13329.110000000004"/>
    <n v="19046.523590000001"/>
  </r>
  <r>
    <x v="1614"/>
    <x v="2"/>
    <x v="3"/>
    <x v="1"/>
    <x v="0"/>
    <x v="6"/>
    <x v="1"/>
    <n v="1"/>
    <n v="3"/>
    <n v="1299.71"/>
    <n v="1598.64"/>
    <n v="1091.76"/>
    <n v="1585.65"/>
    <n v="1234.72"/>
    <n v="1195.73"/>
    <n v="1811.5"/>
    <n v="1539.78"/>
    <n v="1786.14"/>
    <n v="1946.89"/>
    <n v="1966.36"/>
    <n v="1691.07"/>
    <n v="1334.3683333333336"/>
    <n v="8006.2100000000009"/>
    <n v="10741.74"/>
    <n v="-2735.5299999999988"/>
    <n v="11163.890382"/>
  </r>
  <r>
    <x v="1615"/>
    <x v="0"/>
    <x v="0"/>
    <x v="0"/>
    <x v="0"/>
    <x v="5"/>
    <x v="0"/>
    <n v="1"/>
    <n v="4"/>
    <n v="4639.6499999999996"/>
    <n v="4732.4399999999996"/>
    <n v="5521.18"/>
    <n v="4129.29"/>
    <n v="4407.67"/>
    <n v="4500.46"/>
    <n v="3263.7"/>
    <n v="2513.0500000000002"/>
    <n v="2688.96"/>
    <n v="2285.62"/>
    <n v="2217.0500000000002"/>
    <n v="2061.86"/>
    <n v="4655.1150000000007"/>
    <n v="27930.690000000002"/>
    <n v="15030.239999999998"/>
    <n v="12900.450000000004"/>
    <n v="15620.928431999997"/>
  </r>
  <r>
    <x v="1616"/>
    <x v="2"/>
    <x v="3"/>
    <x v="0"/>
    <x v="0"/>
    <x v="2"/>
    <x v="1"/>
    <n v="1"/>
    <n v="3"/>
    <n v="3026.6325000000002"/>
    <n v="2814.77"/>
    <n v="2481.84"/>
    <n v="2996.37"/>
    <n v="3268.76"/>
    <n v="3389.83"/>
    <n v="3807"/>
    <n v="3464.37"/>
    <n v="4018.67"/>
    <n v="3737.36"/>
    <n v="3513.12"/>
    <n v="4215.74"/>
    <n v="2996.3670833333331"/>
    <n v="17978.202499999999"/>
    <n v="22756.260000000002"/>
    <n v="-4778.0575000000026"/>
    <n v="23650.581018000001"/>
  </r>
  <r>
    <x v="1617"/>
    <x v="2"/>
    <x v="3"/>
    <x v="1"/>
    <x v="0"/>
    <x v="6"/>
    <x v="2"/>
    <n v="1"/>
    <n v="2"/>
    <n v="1741.25"/>
    <n v="1793.49"/>
    <n v="2089.5"/>
    <n v="1445.24"/>
    <n v="1549.71"/>
    <n v="1305.94"/>
    <n v="1403.46"/>
    <n v="1052.5999999999999"/>
    <n v="1231.54"/>
    <n v="1280.8"/>
    <n v="1536.96"/>
    <n v="1429.37"/>
    <n v="1654.1883333333333"/>
    <n v="9925.1299999999992"/>
    <n v="7934.73"/>
    <n v="1990.3999999999996"/>
    <n v="8246.5648889999993"/>
  </r>
  <r>
    <x v="1618"/>
    <x v="0"/>
    <x v="1"/>
    <x v="1"/>
    <x v="1"/>
    <x v="3"/>
    <x v="2"/>
    <n v="2"/>
    <n v="3"/>
    <n v="2137.56"/>
    <n v="2158.94"/>
    <n v="2158.94"/>
    <n v="2158.94"/>
    <n v="2158.94"/>
    <n v="2137.56"/>
    <n v="2155.21"/>
    <n v="1853.48"/>
    <n v="1816.41"/>
    <n v="2052.54"/>
    <n v="2073.0700000000002"/>
    <n v="2280.38"/>
    <n v="2151.8133333333335"/>
    <n v="12910.880000000001"/>
    <n v="12231.09"/>
    <n v="679.79000000000087"/>
    <n v="12711.771837"/>
  </r>
  <r>
    <x v="1619"/>
    <x v="2"/>
    <x v="2"/>
    <x v="0"/>
    <x v="0"/>
    <x v="6"/>
    <x v="0"/>
    <n v="1"/>
    <n v="4"/>
    <n v="2297.1999999999998"/>
    <n v="2021.54"/>
    <n v="1768.84"/>
    <n v="2113.42"/>
    <n v="2343.14"/>
    <n v="2802.58"/>
    <n v="3267.31"/>
    <n v="2907.91"/>
    <n v="2500.8000000000002"/>
    <n v="2925.94"/>
    <n v="3072.24"/>
    <n v="2734.29"/>
    <n v="2224.4533333333334"/>
    <n v="13346.72"/>
    <n v="17408.490000000002"/>
    <n v="-4061.7700000000023"/>
    <n v="18092.643657000001"/>
  </r>
  <r>
    <x v="1620"/>
    <x v="2"/>
    <x v="3"/>
    <x v="1"/>
    <x v="1"/>
    <x v="9"/>
    <x v="2"/>
    <n v="1"/>
    <n v="2"/>
    <n v="208.5"/>
    <n v="216.84"/>
    <n v="216.84"/>
    <n v="179.31"/>
    <n v="221.01"/>
    <n v="189.74"/>
    <n v="1526.82"/>
    <n v="1511.55"/>
    <n v="1299.93"/>
    <n v="1481.92"/>
    <n v="1259.6300000000001"/>
    <n v="1385.59"/>
    <n v="205.37333333333333"/>
    <n v="1232.24"/>
    <n v="8465.44"/>
    <n v="-7233.2000000000007"/>
    <n v="8798.1317920000001"/>
  </r>
  <r>
    <x v="1621"/>
    <x v="3"/>
    <x v="1"/>
    <x v="0"/>
    <x v="0"/>
    <x v="4"/>
    <x v="2"/>
    <n v="1"/>
    <n v="2"/>
    <n v="2984.5499999999997"/>
    <n v="3700.84"/>
    <n v="2626.4"/>
    <n v="2298.1"/>
    <n v="3432.23"/>
    <n v="2626.4"/>
    <n v="1268.45"/>
    <n v="1293.82"/>
    <n v="1306.76"/>
    <n v="1555.04"/>
    <n v="1679.44"/>
    <n v="1914.56"/>
    <n v="2944.7533333333336"/>
    <n v="17668.52"/>
    <n v="9018.07"/>
    <n v="8650.4500000000007"/>
    <n v="9372.4801509999998"/>
  </r>
  <r>
    <x v="1622"/>
    <x v="0"/>
    <x v="0"/>
    <x v="0"/>
    <x v="0"/>
    <x v="1"/>
    <x v="3"/>
    <n v="1"/>
    <n v="5"/>
    <n v="4370.5"/>
    <n v="3846.04"/>
    <n v="5026.08"/>
    <n v="4414.21"/>
    <n v="4676.4399999999996"/>
    <n v="3671.22"/>
    <n v="2609.3200000000002"/>
    <n v="2191.83"/>
    <n v="2323.34"/>
    <n v="2695.07"/>
    <n v="2668.12"/>
    <n v="2961.61"/>
    <n v="4334.0816666666669"/>
    <n v="26004.49"/>
    <n v="15449.29"/>
    <n v="10555.2"/>
    <n v="16056.447097"/>
  </r>
  <r>
    <x v="1623"/>
    <x v="0"/>
    <x v="2"/>
    <x v="1"/>
    <x v="1"/>
    <x v="9"/>
    <x v="2"/>
    <n v="1"/>
    <n v="2"/>
    <n v="2317.0249999999996"/>
    <n v="2340.1999999999998"/>
    <n v="2340.1999999999998"/>
    <n v="2317.0300000000002"/>
    <n v="2340.1999999999998"/>
    <n v="2340.1999999999998"/>
    <n v="1699.83"/>
    <n v="1869.81"/>
    <n v="1944.6"/>
    <n v="2314.0700000000002"/>
    <n v="2661.18"/>
    <n v="2448.29"/>
    <n v="2332.4758333333334"/>
    <n v="13994.855"/>
    <n v="12937.779999999999"/>
    <n v="1057.0750000000007"/>
    <n v="13446.234753999999"/>
  </r>
  <r>
    <x v="1624"/>
    <x v="0"/>
    <x v="2"/>
    <x v="0"/>
    <x v="0"/>
    <x v="1"/>
    <x v="1"/>
    <n v="1"/>
    <n v="3"/>
    <n v="5924.95"/>
    <n v="6221.2"/>
    <n v="6161.95"/>
    <n v="5510.2"/>
    <n v="6161.95"/>
    <n v="6517.45"/>
    <n v="3333.39"/>
    <n v="3400.06"/>
    <n v="3026.05"/>
    <n v="3570.74"/>
    <n v="4034.94"/>
    <n v="3671.8"/>
    <n v="6082.95"/>
    <n v="36497.699999999997"/>
    <n v="21036.98"/>
    <n v="15460.719999999998"/>
    <n v="21863.733314000001"/>
  </r>
  <r>
    <x v="1625"/>
    <x v="1"/>
    <x v="1"/>
    <x v="1"/>
    <x v="1"/>
    <x v="7"/>
    <x v="1"/>
    <n v="2"/>
    <n v="4"/>
    <n v="893.9"/>
    <n v="1010.11"/>
    <n v="938.6"/>
    <n v="1090.56"/>
    <n v="1063.74"/>
    <n v="911.78"/>
    <n v="1127.73"/>
    <n v="857.07"/>
    <n v="994.2"/>
    <n v="994.2"/>
    <n v="1024.03"/>
    <n v="1136.67"/>
    <n v="984.78166666666664"/>
    <n v="5908.69"/>
    <n v="6133.9"/>
    <n v="-225.21000000000004"/>
    <n v="6374.96227"/>
  </r>
  <r>
    <x v="1626"/>
    <x v="2"/>
    <x v="2"/>
    <x v="0"/>
    <x v="0"/>
    <x v="9"/>
    <x v="1"/>
    <n v="1"/>
    <n v="3"/>
    <n v="1972.1125000000002"/>
    <n v="1498.81"/>
    <n v="2090.44"/>
    <n v="1498.81"/>
    <n v="2267.9299999999998"/>
    <n v="2090.44"/>
    <n v="2303.2199999999998"/>
    <n v="1980.77"/>
    <n v="1782.69"/>
    <n v="1907.48"/>
    <n v="2079.15"/>
    <n v="2120.73"/>
    <n v="1903.0904166666669"/>
    <n v="11418.542500000001"/>
    <n v="12174.039999999999"/>
    <n v="-755.49749999999767"/>
    <n v="12652.479771999999"/>
  </r>
  <r>
    <x v="1627"/>
    <x v="0"/>
    <x v="2"/>
    <x v="0"/>
    <x v="0"/>
    <x v="3"/>
    <x v="1"/>
    <n v="1"/>
    <n v="3"/>
    <n v="5924.95"/>
    <n v="4502.96"/>
    <n v="5273.21"/>
    <n v="6221.2"/>
    <n v="5510.2"/>
    <n v="7406.19"/>
    <n v="5875"/>
    <n v="5522.5"/>
    <n v="6129.98"/>
    <n v="6559.08"/>
    <n v="5575.22"/>
    <n v="5742.48"/>
    <n v="5806.4516666666668"/>
    <n v="34838.71"/>
    <n v="35404.259999999995"/>
    <n v="-565.54999999999563"/>
    <n v="36795.647417999993"/>
  </r>
  <r>
    <x v="1628"/>
    <x v="0"/>
    <x v="2"/>
    <x v="0"/>
    <x v="1"/>
    <x v="6"/>
    <x v="1"/>
    <n v="1"/>
    <n v="3"/>
    <n v="3509.1000000000004"/>
    <n v="3509.1"/>
    <n v="3509.1"/>
    <n v="3544.19"/>
    <n v="3544.19"/>
    <n v="3509.1"/>
    <n v="2333.65"/>
    <n v="2520.34"/>
    <n v="3024.41"/>
    <n v="3024.41"/>
    <n v="3417.58"/>
    <n v="3896.04"/>
    <n v="3520.7966666666666"/>
    <n v="21124.78"/>
    <n v="18216.43"/>
    <n v="2908.3499999999985"/>
    <n v="18932.335698999999"/>
  </r>
  <r>
    <x v="1629"/>
    <x v="0"/>
    <x v="2"/>
    <x v="1"/>
    <x v="0"/>
    <x v="5"/>
    <x v="1"/>
    <n v="1"/>
    <n v="3"/>
    <n v="3944.15"/>
    <n v="3944.15"/>
    <n v="3944.15"/>
    <n v="3983.59"/>
    <n v="3944.15"/>
    <n v="3983.59"/>
    <n v="2334.91"/>
    <n v="2264.86"/>
    <n v="2581.94"/>
    <n v="2891.77"/>
    <n v="3441.21"/>
    <n v="3131.5"/>
    <n v="3957.2966666666671"/>
    <n v="23743.780000000002"/>
    <n v="16646.190000000002"/>
    <n v="7097.59"/>
    <n v="17300.385267000001"/>
  </r>
  <r>
    <x v="1630"/>
    <x v="2"/>
    <x v="3"/>
    <x v="0"/>
    <x v="0"/>
    <x v="6"/>
    <x v="1"/>
    <n v="1"/>
    <n v="3"/>
    <n v="5018.5700000000006"/>
    <n v="3763.93"/>
    <n v="5871.73"/>
    <n v="4416.34"/>
    <n v="3763.93"/>
    <n v="4717.46"/>
    <n v="1198.47"/>
    <n v="1030.68"/>
    <n v="989.45"/>
    <n v="1009.24"/>
    <n v="1079.8900000000001"/>
    <n v="1101.49"/>
    <n v="4591.9933333333329"/>
    <n v="27551.96"/>
    <n v="6409.22"/>
    <n v="21142.739999999998"/>
    <n v="6661.1023460000006"/>
  </r>
  <r>
    <x v="1631"/>
    <x v="2"/>
    <x v="3"/>
    <x v="0"/>
    <x v="0"/>
    <x v="4"/>
    <x v="1"/>
    <n v="1"/>
    <n v="3"/>
    <n v="1023.9"/>
    <n v="1054.6199999999999"/>
    <n v="1218.44"/>
    <n v="941.99"/>
    <n v="1105.81"/>
    <n v="1044.3800000000001"/>
    <n v="715.11"/>
    <n v="765.17"/>
    <n v="918.2"/>
    <n v="890.65"/>
    <n v="855.02"/>
    <n v="726.77"/>
    <n v="1064.8566666666668"/>
    <n v="6389.14"/>
    <n v="4870.92"/>
    <n v="1518.2200000000003"/>
    <n v="5062.3471559999998"/>
  </r>
  <r>
    <x v="1632"/>
    <x v="0"/>
    <x v="2"/>
    <x v="0"/>
    <x v="0"/>
    <x v="5"/>
    <x v="1"/>
    <n v="3"/>
    <n v="5"/>
    <n v="5924.95"/>
    <n v="5095.46"/>
    <n v="6043.45"/>
    <n v="5273.21"/>
    <n v="5865.7"/>
    <n v="5924.95"/>
    <n v="5352.76"/>
    <n v="4710.43"/>
    <n v="5322.79"/>
    <n v="6280.89"/>
    <n v="6343.7"/>
    <n v="5709.33"/>
    <n v="5687.9533333333338"/>
    <n v="34127.72"/>
    <n v="33719.9"/>
    <n v="407.81999999999971"/>
    <n v="35045.092069999999"/>
  </r>
  <r>
    <x v="1633"/>
    <x v="2"/>
    <x v="3"/>
    <x v="0"/>
    <x v="1"/>
    <x v="4"/>
    <x v="2"/>
    <n v="1"/>
    <n v="2"/>
    <n v="3217.2350000000001"/>
    <n v="3925.03"/>
    <n v="2927.68"/>
    <n v="3860.68"/>
    <n v="2702.48"/>
    <n v="2959.86"/>
    <n v="2719.4"/>
    <n v="2529.04"/>
    <n v="2933.69"/>
    <n v="2581.65"/>
    <n v="2271.85"/>
    <n v="2453.6"/>
    <n v="3265.4941666666668"/>
    <n v="19592.965"/>
    <n v="15489.230000000001"/>
    <n v="4103.7349999999988"/>
    <n v="16097.956739000001"/>
  </r>
  <r>
    <x v="1634"/>
    <x v="3"/>
    <x v="0"/>
    <x v="0"/>
    <x v="0"/>
    <x v="6"/>
    <x v="2"/>
    <n v="1"/>
    <n v="2"/>
    <n v="3835.2974999999997"/>
    <n v="4218.83"/>
    <n v="4564"/>
    <n v="4295.53"/>
    <n v="4295.53"/>
    <n v="4372.24"/>
    <n v="3340.6"/>
    <n v="3374.01"/>
    <n v="3576.45"/>
    <n v="3469.16"/>
    <n v="3434.47"/>
    <n v="3915.3"/>
    <n v="4263.57125"/>
    <n v="25581.427499999998"/>
    <n v="21109.99"/>
    <n v="4471.4374999999964"/>
    <n v="21939.612607000003"/>
  </r>
  <r>
    <x v="1635"/>
    <x v="2"/>
    <x v="0"/>
    <x v="1"/>
    <x v="0"/>
    <x v="1"/>
    <x v="1"/>
    <n v="1"/>
    <n v="3"/>
    <n v="515"/>
    <n v="525.29999999999995"/>
    <n v="561.35"/>
    <n v="628.29999999999995"/>
    <n v="437.75"/>
    <n v="432.6"/>
    <n v="744.28"/>
    <n v="736.84"/>
    <n v="758.95"/>
    <n v="796.9"/>
    <n v="940.34"/>
    <n v="959.15"/>
    <n v="516.71666666666658"/>
    <n v="3100.2999999999997"/>
    <n v="4936.46"/>
    <n v="-1836.1600000000003"/>
    <n v="5130.4628780000003"/>
  </r>
  <r>
    <x v="1636"/>
    <x v="3"/>
    <x v="1"/>
    <x v="0"/>
    <x v="1"/>
    <x v="9"/>
    <x v="1"/>
    <n v="2"/>
    <n v="4"/>
    <n v="2778.2"/>
    <n v="2778.2"/>
    <n v="2250.34"/>
    <n v="2472.6"/>
    <n v="3167.15"/>
    <n v="2111.4299999999998"/>
    <n v="1972.55"/>
    <n v="1755.57"/>
    <n v="1948.68"/>
    <n v="1929.19"/>
    <n v="1755.56"/>
    <n v="2018.89"/>
    <n v="2592.9866666666667"/>
    <n v="15557.92"/>
    <n v="11380.439999999999"/>
    <n v="4177.4800000000014"/>
    <n v="11827.691292"/>
  </r>
  <r>
    <x v="1637"/>
    <x v="0"/>
    <x v="2"/>
    <x v="0"/>
    <x v="0"/>
    <x v="3"/>
    <x v="3"/>
    <n v="3"/>
    <n v="7"/>
    <n v="5924.95"/>
    <n v="5628.7"/>
    <n v="4443.71"/>
    <n v="5984.2"/>
    <n v="4917.71"/>
    <n v="5924.95"/>
    <n v="5456.61"/>
    <n v="5347.48"/>
    <n v="5721.8"/>
    <n v="6866.16"/>
    <n v="7140.81"/>
    <n v="8283.34"/>
    <n v="5470.7033333333338"/>
    <n v="32824.22"/>
    <n v="38816.199999999997"/>
    <n v="-5991.9799999999959"/>
    <n v="40341.676659999997"/>
  </r>
  <r>
    <x v="1638"/>
    <x v="3"/>
    <x v="2"/>
    <x v="0"/>
    <x v="0"/>
    <x v="0"/>
    <x v="1"/>
    <n v="1"/>
    <n v="3"/>
    <n v="5596.9624999999996"/>
    <n v="5429.05"/>
    <n v="5708.9"/>
    <n v="5093.24"/>
    <n v="5988.75"/>
    <n v="4365.63"/>
    <n v="2688.12"/>
    <n v="2930.05"/>
    <n v="3486.76"/>
    <n v="3451.89"/>
    <n v="3244.78"/>
    <n v="3731.5"/>
    <n v="5363.755416666666"/>
    <n v="32182.532499999998"/>
    <n v="19533.099999999999"/>
    <n v="12649.432499999999"/>
    <n v="20300.750829999997"/>
  </r>
  <r>
    <x v="1639"/>
    <x v="2"/>
    <x v="3"/>
    <x v="0"/>
    <x v="0"/>
    <x v="9"/>
    <x v="1"/>
    <n v="1"/>
    <n v="3"/>
    <n v="1326.85"/>
    <n v="1353.39"/>
    <n v="1008.41"/>
    <n v="1486.07"/>
    <n v="1486.07"/>
    <n v="1088.02"/>
    <n v="2050.56"/>
    <n v="1907.02"/>
    <n v="2021.44"/>
    <n v="1981.01"/>
    <n v="2258.35"/>
    <n v="2326.1"/>
    <n v="1291.4683333333332"/>
    <n v="7748.8099999999995"/>
    <n v="12544.480000000001"/>
    <n v="-4795.6700000000019"/>
    <n v="13037.478064000001"/>
  </r>
  <r>
    <x v="1640"/>
    <x v="0"/>
    <x v="1"/>
    <x v="0"/>
    <x v="1"/>
    <x v="9"/>
    <x v="2"/>
    <n v="1"/>
    <n v="2"/>
    <n v="2532.6499999999996"/>
    <n v="2557.98"/>
    <n v="2557.98"/>
    <n v="2532.65"/>
    <n v="2532.65"/>
    <n v="2532.65"/>
    <n v="1474.79"/>
    <n v="1430.55"/>
    <n v="1330.41"/>
    <n v="1596.49"/>
    <n v="1676.31"/>
    <n v="1491.92"/>
    <n v="2541.0933333333328"/>
    <n v="15246.559999999998"/>
    <n v="9000.4699999999993"/>
    <n v="6246.0899999999983"/>
    <n v="9354.1884709999995"/>
  </r>
  <r>
    <x v="1641"/>
    <x v="1"/>
    <x v="1"/>
    <x v="1"/>
    <x v="1"/>
    <x v="6"/>
    <x v="1"/>
    <n v="3"/>
    <n v="5"/>
    <n v="3487.5"/>
    <n v="3034.13"/>
    <n v="4324.5"/>
    <n v="2894.63"/>
    <n v="3417.75"/>
    <n v="4185"/>
    <n v="2476.19"/>
    <n v="1931.43"/>
    <n v="1854.17"/>
    <n v="1631.67"/>
    <n v="1452.19"/>
    <n v="1611.93"/>
    <n v="3557.251666666667"/>
    <n v="21343.510000000002"/>
    <n v="10957.58"/>
    <n v="10385.930000000002"/>
    <n v="11388.212894"/>
  </r>
  <r>
    <x v="1642"/>
    <x v="3"/>
    <x v="0"/>
    <x v="1"/>
    <x v="1"/>
    <x v="6"/>
    <x v="2"/>
    <n v="2"/>
    <n v="3"/>
    <n v="738.5"/>
    <n v="590.79999999999995"/>
    <n v="797.58"/>
    <n v="915.74"/>
    <n v="694.19"/>
    <n v="768.04"/>
    <n v="740.27"/>
    <n v="806.89"/>
    <n v="693.93"/>
    <n v="673.11"/>
    <n v="700.03"/>
    <n v="791.03"/>
    <n v="750.80833333333339"/>
    <n v="4504.8500000000004"/>
    <n v="4405.2599999999993"/>
    <n v="99.590000000001055"/>
    <n v="4578.3867179999997"/>
  </r>
  <r>
    <x v="1643"/>
    <x v="3"/>
    <x v="0"/>
    <x v="1"/>
    <x v="1"/>
    <x v="4"/>
    <x v="2"/>
    <n v="3"/>
    <n v="4"/>
    <n v="1473.85"/>
    <n v="1694.93"/>
    <n v="1459.11"/>
    <n v="1385.42"/>
    <n v="1400.16"/>
    <n v="1621.24"/>
    <n v="530.66999999999996"/>
    <n v="557.20000000000005"/>
    <n v="551.63"/>
    <n v="562.66"/>
    <n v="540.15"/>
    <n v="631.98"/>
    <n v="1505.7849999999999"/>
    <n v="9034.7099999999991"/>
    <n v="3374.29"/>
    <n v="5660.4199999999992"/>
    <n v="3506.8995970000001"/>
  </r>
  <r>
    <x v="1644"/>
    <x v="3"/>
    <x v="0"/>
    <x v="0"/>
    <x v="0"/>
    <x v="5"/>
    <x v="2"/>
    <n v="1"/>
    <n v="2"/>
    <n v="1387.8975"/>
    <n v="1443.41"/>
    <n v="1332.38"/>
    <n v="1415.66"/>
    <n v="1596.08"/>
    <n v="1360.14"/>
    <n v="465.43"/>
    <n v="423.54"/>
    <n v="364.24"/>
    <n v="422.52"/>
    <n v="456.32"/>
    <n v="506.52"/>
    <n v="1422.5945833333333"/>
    <n v="8535.5674999999992"/>
    <n v="2638.57"/>
    <n v="5896.9974999999995"/>
    <n v="2742.265801"/>
  </r>
  <r>
    <x v="1645"/>
    <x v="0"/>
    <x v="0"/>
    <x v="0"/>
    <x v="0"/>
    <x v="10"/>
    <x v="1"/>
    <n v="3"/>
    <n v="5"/>
    <n v="5107.05"/>
    <n v="4851.7"/>
    <n v="5822.04"/>
    <n v="3830.29"/>
    <n v="5770.97"/>
    <n v="4851.7"/>
    <n v="2127.1999999999998"/>
    <n v="1680.49"/>
    <n v="1814.93"/>
    <n v="1941.98"/>
    <n v="1961.4"/>
    <n v="2216.38"/>
    <n v="5038.9583333333339"/>
    <n v="30233.750000000004"/>
    <n v="11742.380000000001"/>
    <n v="18491.370000000003"/>
    <n v="12203.855534"/>
  </r>
  <r>
    <x v="1646"/>
    <x v="2"/>
    <x v="2"/>
    <x v="0"/>
    <x v="0"/>
    <x v="0"/>
    <x v="1"/>
    <n v="1"/>
    <n v="3"/>
    <n v="5652.7599999999993"/>
    <n v="5596.23"/>
    <n v="4804.8500000000004"/>
    <n v="4409.1499999999996"/>
    <n v="5200.54"/>
    <n v="5765.82"/>
    <n v="4712.63"/>
    <n v="4335.62"/>
    <n v="4118.84"/>
    <n v="4777.8500000000004"/>
    <n v="5255.64"/>
    <n v="5991.43"/>
    <n v="5238.2249999999995"/>
    <n v="31429.35"/>
    <n v="29192.010000000002"/>
    <n v="2237.3399999999965"/>
    <n v="30339.255993000002"/>
  </r>
  <r>
    <x v="1647"/>
    <x v="0"/>
    <x v="0"/>
    <x v="1"/>
    <x v="0"/>
    <x v="7"/>
    <x v="1"/>
    <n v="1"/>
    <n v="3"/>
    <n v="340.82500000000005"/>
    <n v="344.23"/>
    <n v="340.83"/>
    <n v="340.83"/>
    <n v="344.23"/>
    <n v="340.83"/>
    <n v="1373.32"/>
    <n v="1469.45"/>
    <n v="1542.92"/>
    <n v="1558.35"/>
    <n v="1667.43"/>
    <n v="1900.87"/>
    <n v="341.96250000000003"/>
    <n v="2051.7750000000001"/>
    <n v="9512.34"/>
    <n v="-7460.5650000000005"/>
    <n v="9886.174962000001"/>
  </r>
  <r>
    <x v="1648"/>
    <x v="0"/>
    <x v="2"/>
    <x v="0"/>
    <x v="0"/>
    <x v="0"/>
    <x v="1"/>
    <n v="3"/>
    <n v="5"/>
    <n v="5924.95"/>
    <n v="5687.95"/>
    <n v="6872.94"/>
    <n v="5332.46"/>
    <n v="7169.19"/>
    <n v="6517.45"/>
    <n v="5875"/>
    <n v="5581.25"/>
    <n v="6083.56"/>
    <n v="6326.9"/>
    <n v="7086.13"/>
    <n v="7369.58"/>
    <n v="6250.8233333333328"/>
    <n v="37504.939999999995"/>
    <n v="38322.42"/>
    <n v="-817.4800000000032"/>
    <n v="39828.491106000001"/>
  </r>
  <r>
    <x v="1649"/>
    <x v="0"/>
    <x v="2"/>
    <x v="0"/>
    <x v="0"/>
    <x v="6"/>
    <x v="1"/>
    <n v="1"/>
    <n v="3"/>
    <n v="2851.45"/>
    <n v="2879.96"/>
    <n v="2879.96"/>
    <n v="2879.96"/>
    <n v="2879.96"/>
    <n v="2851.45"/>
    <n v="3080.8"/>
    <n v="2587.87"/>
    <n v="3105.44"/>
    <n v="2732.79"/>
    <n v="2896.76"/>
    <n v="3476.11"/>
    <n v="2870.4566666666665"/>
    <n v="17222.739999999998"/>
    <n v="17879.77"/>
    <n v="-657.03000000000247"/>
    <n v="18582.444961000001"/>
  </r>
  <r>
    <x v="1650"/>
    <x v="0"/>
    <x v="0"/>
    <x v="1"/>
    <x v="0"/>
    <x v="5"/>
    <x v="0"/>
    <n v="1"/>
    <n v="4"/>
    <n v="4685.6000000000004"/>
    <n v="5857"/>
    <n v="3748.48"/>
    <n v="4357.6099999999997"/>
    <n v="4732.46"/>
    <n v="5294.73"/>
    <n v="2590.9899999999998"/>
    <n v="1943.24"/>
    <n v="2312.46"/>
    <n v="2058.09"/>
    <n v="2449.13"/>
    <n v="2571.59"/>
    <n v="4779.3133333333326"/>
    <n v="28675.879999999997"/>
    <n v="13925.5"/>
    <n v="14750.379999999997"/>
    <n v="14472.772150000001"/>
  </r>
  <r>
    <x v="1651"/>
    <x v="2"/>
    <x v="2"/>
    <x v="0"/>
    <x v="0"/>
    <x v="4"/>
    <x v="2"/>
    <n v="1"/>
    <n v="2"/>
    <n v="5924.95"/>
    <n v="5154.71"/>
    <n v="5924.95"/>
    <n v="4621.46"/>
    <n v="6102.7"/>
    <n v="6398.95"/>
    <n v="1829.7"/>
    <n v="1976.08"/>
    <n v="1679.67"/>
    <n v="1528.5"/>
    <n v="1650.78"/>
    <n v="1667.29"/>
    <n v="5687.9533333333338"/>
    <n v="34127.72"/>
    <n v="10332.02"/>
    <n v="23795.7"/>
    <n v="10738.068386000001"/>
  </r>
  <r>
    <x v="1652"/>
    <x v="2"/>
    <x v="0"/>
    <x v="1"/>
    <x v="0"/>
    <x v="9"/>
    <x v="2"/>
    <n v="1"/>
    <n v="2"/>
    <n v="963.39749999999992"/>
    <n v="1021.2"/>
    <n v="857.42"/>
    <n v="992.3"/>
    <n v="895.96"/>
    <n v="1175.3399999999999"/>
    <n v="425.23"/>
    <n v="403.97"/>
    <n v="436.29"/>
    <n v="379.57"/>
    <n v="375.77"/>
    <n v="420.86"/>
    <n v="984.26958333333334"/>
    <n v="5905.6175000000003"/>
    <n v="2441.69"/>
    <n v="3463.9275000000002"/>
    <n v="2537.6484169999999"/>
  </r>
  <r>
    <x v="1653"/>
    <x v="0"/>
    <x v="2"/>
    <x v="0"/>
    <x v="0"/>
    <x v="6"/>
    <x v="0"/>
    <n v="1"/>
    <n v="4"/>
    <n v="5713.35"/>
    <n v="5713.35"/>
    <n v="5941.88"/>
    <n v="4970.6099999999997"/>
    <n v="7084.55"/>
    <n v="6056.15"/>
    <n v="4691.79"/>
    <n v="3518.84"/>
    <n v="3307.71"/>
    <n v="3175.4"/>
    <n v="3016.63"/>
    <n v="2714.97"/>
    <n v="5913.3149999999996"/>
    <n v="35479.89"/>
    <n v="20425.34"/>
    <n v="15054.55"/>
    <n v="21228.055862000001"/>
  </r>
  <r>
    <x v="1654"/>
    <x v="0"/>
    <x v="2"/>
    <x v="0"/>
    <x v="1"/>
    <x v="9"/>
    <x v="3"/>
    <n v="1"/>
    <n v="5"/>
    <n v="5924.95"/>
    <n v="5569.45"/>
    <n v="4443.71"/>
    <n v="5213.96"/>
    <n v="7169.19"/>
    <n v="6754.44"/>
    <n v="5687.36"/>
    <n v="4834.26"/>
    <n v="4109.12"/>
    <n v="4766.58"/>
    <n v="5290.9"/>
    <n v="5237.99"/>
    <n v="5845.95"/>
    <n v="35075.699999999997"/>
    <n v="29926.21"/>
    <n v="5149.489999999998"/>
    <n v="31102.310053000001"/>
  </r>
  <r>
    <x v="1655"/>
    <x v="0"/>
    <x v="0"/>
    <x v="1"/>
    <x v="0"/>
    <x v="3"/>
    <x v="1"/>
    <n v="2"/>
    <n v="4"/>
    <n v="3241.8"/>
    <n v="3241.8"/>
    <n v="3241.8"/>
    <n v="3274.22"/>
    <n v="3274.22"/>
    <n v="3274.22"/>
    <n v="3086.88"/>
    <n v="3086.88"/>
    <n v="2809.06"/>
    <n v="2921.42"/>
    <n v="3301.2"/>
    <n v="3895.42"/>
    <n v="3258.01"/>
    <n v="19548.060000000001"/>
    <n v="19100.86"/>
    <n v="447.20000000000073"/>
    <n v="19851.523798000002"/>
  </r>
  <r>
    <x v="1656"/>
    <x v="0"/>
    <x v="2"/>
    <x v="0"/>
    <x v="1"/>
    <x v="6"/>
    <x v="1"/>
    <n v="2"/>
    <n v="4"/>
    <n v="5709.6"/>
    <n v="4282.2"/>
    <n v="5595.41"/>
    <n v="6223.46"/>
    <n v="4567.68"/>
    <n v="5823.79"/>
    <n v="4278.32"/>
    <n v="4706.1499999999996"/>
    <n v="5270.89"/>
    <n v="4901.93"/>
    <n v="4264.68"/>
    <n v="4179.3900000000003"/>
    <n v="5367.0233333333335"/>
    <n v="32202.14"/>
    <n v="27601.360000000001"/>
    <n v="4600.7799999999988"/>
    <n v="28686.093448"/>
  </r>
  <r>
    <x v="1657"/>
    <x v="2"/>
    <x v="1"/>
    <x v="1"/>
    <x v="1"/>
    <x v="1"/>
    <x v="1"/>
    <n v="2"/>
    <n v="4"/>
    <n v="3093.85"/>
    <n v="3681.68"/>
    <n v="3186.67"/>
    <n v="3743.56"/>
    <n v="2351.33"/>
    <n v="3805.44"/>
    <n v="2388.27"/>
    <n v="1815.09"/>
    <n v="2014.75"/>
    <n v="1934.16"/>
    <n v="1856.79"/>
    <n v="1708.25"/>
    <n v="3310.4216666666666"/>
    <n v="19862.53"/>
    <n v="11717.31"/>
    <n v="8145.2199999999993"/>
    <n v="12177.800282999999"/>
  </r>
  <r>
    <x v="1658"/>
    <x v="0"/>
    <x v="0"/>
    <x v="1"/>
    <x v="1"/>
    <x v="9"/>
    <x v="1"/>
    <n v="1"/>
    <n v="3"/>
    <n v="3797.9500000000003"/>
    <n v="3835.93"/>
    <n v="3797.95"/>
    <n v="3797.95"/>
    <n v="3797.95"/>
    <n v="3797.95"/>
    <n v="2695.12"/>
    <n v="2398.66"/>
    <n v="2350.69"/>
    <n v="2726.8"/>
    <n v="2999.48"/>
    <n v="2699.53"/>
    <n v="3804.28"/>
    <n v="22825.68"/>
    <n v="15870.28"/>
    <n v="6955.4"/>
    <n v="16493.982004000001"/>
  </r>
  <r>
    <x v="1659"/>
    <x v="0"/>
    <x v="2"/>
    <x v="1"/>
    <x v="0"/>
    <x v="4"/>
    <x v="1"/>
    <n v="1"/>
    <n v="3"/>
    <n v="5924.95"/>
    <n v="6280.45"/>
    <n v="5450.95"/>
    <n v="6932.19"/>
    <n v="7050.69"/>
    <n v="5391.7"/>
    <n v="3231.4"/>
    <n v="3489.91"/>
    <n v="2966.42"/>
    <n v="3352.05"/>
    <n v="3519.65"/>
    <n v="3343.67"/>
    <n v="6171.8216666666658"/>
    <n v="37030.929999999993"/>
    <n v="19903.099999999999"/>
    <n v="17127.829999999994"/>
    <n v="20685.291829999998"/>
  </r>
  <r>
    <x v="1660"/>
    <x v="2"/>
    <x v="3"/>
    <x v="0"/>
    <x v="1"/>
    <x v="5"/>
    <x v="2"/>
    <n v="1"/>
    <n v="2"/>
    <n v="1026.56"/>
    <n v="1016.29"/>
    <n v="1221.6099999999999"/>
    <n v="934.17"/>
    <n v="872.58"/>
    <n v="769.92"/>
    <n v="842.63"/>
    <n v="876.34"/>
    <n v="876.34"/>
    <n v="1042.8399999999999"/>
    <n v="1094.98"/>
    <n v="1116.8800000000001"/>
    <n v="973.52166666666665"/>
    <n v="5841.13"/>
    <n v="5850.0099999999993"/>
    <n v="-8.8799999999991996"/>
    <n v="6079.9153929999993"/>
  </r>
  <r>
    <x v="1661"/>
    <x v="0"/>
    <x v="2"/>
    <x v="0"/>
    <x v="0"/>
    <x v="10"/>
    <x v="1"/>
    <n v="1"/>
    <n v="3"/>
    <n v="5924.95"/>
    <n v="5391.7"/>
    <n v="4858.46"/>
    <n v="5687.95"/>
    <n v="6398.95"/>
    <n v="6872.94"/>
    <n v="3108.73"/>
    <n v="2362.63"/>
    <n v="2244.5"/>
    <n v="1907.83"/>
    <n v="1869.67"/>
    <n v="1813.58"/>
    <n v="5855.8250000000007"/>
    <n v="35134.950000000004"/>
    <n v="13306.94"/>
    <n v="21828.010000000002"/>
    <n v="13829.902742"/>
  </r>
  <r>
    <x v="1662"/>
    <x v="0"/>
    <x v="2"/>
    <x v="0"/>
    <x v="1"/>
    <x v="3"/>
    <x v="0"/>
    <n v="2"/>
    <n v="5"/>
    <n v="5924.95"/>
    <n v="5806.45"/>
    <n v="5273.21"/>
    <n v="7406.19"/>
    <n v="5569.45"/>
    <n v="5036.21"/>
    <n v="3365.72"/>
    <n v="2557.9499999999998"/>
    <n v="2532.37"/>
    <n v="2709.64"/>
    <n v="2384.48"/>
    <n v="2503.6999999999998"/>
    <n v="5836.0766666666668"/>
    <n v="35016.46"/>
    <n v="16053.86"/>
    <n v="18962.599999999999"/>
    <n v="16684.776698000001"/>
  </r>
  <r>
    <x v="1663"/>
    <x v="0"/>
    <x v="2"/>
    <x v="0"/>
    <x v="0"/>
    <x v="3"/>
    <x v="0"/>
    <n v="1"/>
    <n v="4"/>
    <n v="5924.95"/>
    <n v="4621.46"/>
    <n v="4799.21"/>
    <n v="5213.96"/>
    <n v="5391.7"/>
    <n v="5984.2"/>
    <n v="5875"/>
    <n v="5405"/>
    <n v="6377.9"/>
    <n v="6314.12"/>
    <n v="5367"/>
    <n v="4615.62"/>
    <n v="5322.58"/>
    <n v="31935.48"/>
    <n v="33954.639999999999"/>
    <n v="-2019.1599999999999"/>
    <n v="35289.057351999996"/>
  </r>
  <r>
    <x v="1664"/>
    <x v="0"/>
    <x v="0"/>
    <x v="0"/>
    <x v="0"/>
    <x v="7"/>
    <x v="1"/>
    <n v="3"/>
    <n v="5"/>
    <n v="5924.95"/>
    <n v="4443.71"/>
    <n v="5924.95"/>
    <n v="5510.2"/>
    <n v="5332.46"/>
    <n v="6576.69"/>
    <n v="1833.14"/>
    <n v="1668.16"/>
    <n v="1868.34"/>
    <n v="2055.17"/>
    <n v="2178.48"/>
    <n v="2156.6999999999998"/>
    <n v="5618.8266666666668"/>
    <n v="33712.959999999999"/>
    <n v="11759.990000000002"/>
    <n v="21952.969999999998"/>
    <n v="12222.157607000001"/>
  </r>
  <r>
    <x v="1665"/>
    <x v="2"/>
    <x v="3"/>
    <x v="0"/>
    <x v="1"/>
    <x v="0"/>
    <x v="2"/>
    <n v="1"/>
    <n v="2"/>
    <n v="2445.56"/>
    <n v="2494.4699999999998"/>
    <n v="2274.37"/>
    <n v="1834.17"/>
    <n v="3032.49"/>
    <n v="2494.4699999999998"/>
    <n v="2321.3000000000002"/>
    <n v="2390.94"/>
    <n v="2630.03"/>
    <n v="2814.13"/>
    <n v="2814.13"/>
    <n v="3067.4"/>
    <n v="2429.2549999999997"/>
    <n v="14575.529999999999"/>
    <n v="16037.930000000002"/>
    <n v="-1462.4000000000033"/>
    <n v="16668.220649000003"/>
  </r>
  <r>
    <x v="1666"/>
    <x v="2"/>
    <x v="3"/>
    <x v="1"/>
    <x v="1"/>
    <x v="6"/>
    <x v="2"/>
    <n v="1"/>
    <n v="2"/>
    <n v="923.36"/>
    <n v="1043.4000000000001"/>
    <n v="821.79"/>
    <n v="1144.97"/>
    <n v="914.13"/>
    <n v="738.69"/>
    <n v="770.25"/>
    <n v="731.74"/>
    <n v="812.23"/>
    <n v="722.88"/>
    <n v="643.36"/>
    <n v="643.36"/>
    <n v="931.05666666666673"/>
    <n v="5586.34"/>
    <n v="4323.8200000000006"/>
    <n v="1262.5199999999995"/>
    <n v="4493.7461260000009"/>
  </r>
  <r>
    <x v="1667"/>
    <x v="2"/>
    <x v="2"/>
    <x v="0"/>
    <x v="0"/>
    <x v="6"/>
    <x v="1"/>
    <n v="1"/>
    <n v="3"/>
    <n v="4074.8374999999996"/>
    <n v="3096.88"/>
    <n v="4400.82"/>
    <n v="5093.55"/>
    <n v="4197.08"/>
    <n v="3056.13"/>
    <n v="5875"/>
    <n v="4758.75"/>
    <n v="4901.51"/>
    <n v="4509.3900000000003"/>
    <n v="4464.3"/>
    <n v="4107.16"/>
    <n v="3986.549583333333"/>
    <n v="23919.297499999997"/>
    <n v="28616.11"/>
    <n v="-4696.8125000000036"/>
    <n v="29740.723123"/>
  </r>
  <r>
    <x v="1668"/>
    <x v="2"/>
    <x v="3"/>
    <x v="0"/>
    <x v="1"/>
    <x v="10"/>
    <x v="1"/>
    <n v="1"/>
    <n v="3"/>
    <n v="1275.71"/>
    <n v="1377.77"/>
    <n v="1237.44"/>
    <n v="1543.61"/>
    <n v="1148.1400000000001"/>
    <n v="1492.58"/>
    <n v="556.91"/>
    <n v="490.08"/>
    <n v="470.48"/>
    <n v="489.3"/>
    <n v="484.41"/>
    <n v="581.29"/>
    <n v="1345.875"/>
    <n v="8075.25"/>
    <n v="3072.47"/>
    <n v="5002.7800000000007"/>
    <n v="3193.2180709999998"/>
  </r>
  <r>
    <x v="1669"/>
    <x v="0"/>
    <x v="2"/>
    <x v="0"/>
    <x v="0"/>
    <x v="4"/>
    <x v="3"/>
    <n v="2"/>
    <n v="6"/>
    <n v="5924.95"/>
    <n v="4621.46"/>
    <n v="7109.94"/>
    <n v="5273.21"/>
    <n v="5984.2"/>
    <n v="7109.94"/>
    <n v="5616.34"/>
    <n v="5391.69"/>
    <n v="5068.1899999999996"/>
    <n v="5575.01"/>
    <n v="5129.01"/>
    <n v="5282.88"/>
    <n v="6003.95"/>
    <n v="36023.699999999997"/>
    <n v="32063.119999999999"/>
    <n v="3960.5799999999981"/>
    <n v="33323.200616000002"/>
  </r>
  <r>
    <x v="1670"/>
    <x v="0"/>
    <x v="2"/>
    <x v="0"/>
    <x v="0"/>
    <x v="5"/>
    <x v="1"/>
    <n v="3"/>
    <n v="5"/>
    <n v="4282.3500000000004"/>
    <n v="3340.23"/>
    <n v="4196.7"/>
    <n v="5181.6400000000003"/>
    <n v="3254.59"/>
    <n v="3939.76"/>
    <n v="3083.72"/>
    <n v="2590.3200000000002"/>
    <n v="2771.64"/>
    <n v="2605.34"/>
    <n v="2709.55"/>
    <n v="3034.7"/>
    <n v="4032.5449999999996"/>
    <n v="24195.269999999997"/>
    <n v="16795.27"/>
    <n v="7399.9999999999964"/>
    <n v="17455.324111000002"/>
  </r>
  <r>
    <x v="1671"/>
    <x v="2"/>
    <x v="3"/>
    <x v="1"/>
    <x v="1"/>
    <x v="0"/>
    <x v="2"/>
    <n v="1"/>
    <n v="2"/>
    <n v="733.70999999999992"/>
    <n v="785.07"/>
    <n v="682.35"/>
    <n v="741.05"/>
    <n v="653"/>
    <n v="807.08"/>
    <n v="1078.3"/>
    <n v="884.21"/>
    <n v="769.26"/>
    <n v="669.26"/>
    <n v="776.34"/>
    <n v="885.03"/>
    <n v="733.71"/>
    <n v="4402.26"/>
    <n v="5062.3999999999996"/>
    <n v="-660.13999999999942"/>
    <n v="5261.35232"/>
  </r>
  <r>
    <x v="1672"/>
    <x v="0"/>
    <x v="2"/>
    <x v="0"/>
    <x v="0"/>
    <x v="4"/>
    <x v="1"/>
    <n v="2"/>
    <n v="4"/>
    <n v="5924.95"/>
    <n v="5450.95"/>
    <n v="4799.21"/>
    <n v="4799.21"/>
    <n v="6102.7"/>
    <n v="6339.7"/>
    <n v="5875"/>
    <n v="6168.75"/>
    <n v="5305.13"/>
    <n v="4827.67"/>
    <n v="4489.7299999999996"/>
    <n v="5118.29"/>
    <n v="5569.4533333333338"/>
    <n v="33416.720000000001"/>
    <n v="31784.570000000003"/>
    <n v="1632.1499999999978"/>
    <n v="33033.703601000001"/>
  </r>
  <r>
    <x v="1673"/>
    <x v="2"/>
    <x v="3"/>
    <x v="0"/>
    <x v="1"/>
    <x v="4"/>
    <x v="2"/>
    <n v="1"/>
    <n v="2"/>
    <n v="1525.25"/>
    <n v="1342.22"/>
    <n v="1784.54"/>
    <n v="1799.8"/>
    <n v="1891.31"/>
    <n v="1830.3"/>
    <n v="585.73"/>
    <n v="486.16"/>
    <n v="583.39"/>
    <n v="513.38"/>
    <n v="539.04999999999995"/>
    <n v="646.86"/>
    <n v="1695.57"/>
    <n v="10173.42"/>
    <n v="3354.57"/>
    <n v="6818.85"/>
    <n v="3486.4046010000002"/>
  </r>
  <r>
    <x v="1674"/>
    <x v="2"/>
    <x v="3"/>
    <x v="1"/>
    <x v="1"/>
    <x v="5"/>
    <x v="2"/>
    <n v="1"/>
    <n v="2"/>
    <n v="999.75"/>
    <n v="1029.74"/>
    <n v="989.75"/>
    <n v="949.76"/>
    <n v="759.81"/>
    <n v="969.76"/>
    <n v="924.29"/>
    <n v="905.8"/>
    <n v="1086.96"/>
    <n v="1271.74"/>
    <n v="1373.48"/>
    <n v="1318.54"/>
    <n v="949.76166666666666"/>
    <n v="5698.57"/>
    <n v="6880.81"/>
    <n v="-1182.2400000000007"/>
    <n v="7151.2258330000004"/>
  </r>
  <r>
    <x v="1675"/>
    <x v="2"/>
    <x v="0"/>
    <x v="1"/>
    <x v="1"/>
    <x v="6"/>
    <x v="1"/>
    <n v="3"/>
    <n v="5"/>
    <n v="2180"/>
    <n v="2485.1999999999998"/>
    <n v="1940.2"/>
    <n v="2245.4"/>
    <n v="2114.6"/>
    <n v="1787.6"/>
    <n v="1472.93"/>
    <n v="1590.76"/>
    <n v="1352.15"/>
    <n v="1243.98"/>
    <n v="1318.62"/>
    <n v="1213.1300000000001"/>
    <n v="2125.5"/>
    <n v="12753"/>
    <n v="8191.57"/>
    <n v="4561.43"/>
    <n v="8513.4987010000004"/>
  </r>
  <r>
    <x v="1676"/>
    <x v="2"/>
    <x v="0"/>
    <x v="1"/>
    <x v="1"/>
    <x v="6"/>
    <x v="2"/>
    <n v="2"/>
    <n v="3"/>
    <n v="958"/>
    <n v="718.5"/>
    <n v="1187.92"/>
    <n v="1187.92"/>
    <n v="1053.8"/>
    <n v="996.32"/>
    <n v="1673.65"/>
    <n v="1790.81"/>
    <n v="1844.53"/>
    <n v="2139.65"/>
    <n v="2096.86"/>
    <n v="2516.23"/>
    <n v="1017.0766666666667"/>
    <n v="6102.46"/>
    <n v="12061.73"/>
    <n v="-5959.2699999999995"/>
    <n v="12535.755988999999"/>
  </r>
  <r>
    <x v="1677"/>
    <x v="2"/>
    <x v="3"/>
    <x v="0"/>
    <x v="0"/>
    <x v="1"/>
    <x v="1"/>
    <n v="1"/>
    <n v="3"/>
    <n v="3240.3500000000004"/>
    <n v="3920.82"/>
    <n v="3856.02"/>
    <n v="2624.68"/>
    <n v="4050.44"/>
    <n v="3985.63"/>
    <n v="1670.27"/>
    <n v="1620.16"/>
    <n v="1798.38"/>
    <n v="1546.61"/>
    <n v="1701.27"/>
    <n v="1803.35"/>
    <n v="3612.9900000000002"/>
    <n v="21677.940000000002"/>
    <n v="10140.040000000001"/>
    <n v="11537.900000000001"/>
    <n v="10538.543572"/>
  </r>
  <r>
    <x v="1678"/>
    <x v="2"/>
    <x v="0"/>
    <x v="1"/>
    <x v="1"/>
    <x v="2"/>
    <x v="2"/>
    <n v="3"/>
    <n v="4"/>
    <n v="1068.5"/>
    <n v="897.54"/>
    <n v="929.6"/>
    <n v="929.6"/>
    <n v="886.86"/>
    <n v="897.54"/>
    <n v="737.63"/>
    <n v="678.62"/>
    <n v="746.48"/>
    <n v="679.3"/>
    <n v="794.78"/>
    <n v="675.56"/>
    <n v="934.93999999999994"/>
    <n v="5609.6399999999994"/>
    <n v="4312.369999999999"/>
    <n v="1297.2700000000004"/>
    <n v="4481.8461409999991"/>
  </r>
  <r>
    <x v="1679"/>
    <x v="3"/>
    <x v="1"/>
    <x v="0"/>
    <x v="0"/>
    <x v="3"/>
    <x v="1"/>
    <n v="1"/>
    <n v="3"/>
    <n v="4776.3249999999998"/>
    <n v="5301.72"/>
    <n v="5445.01"/>
    <n v="5970.41"/>
    <n v="5492.77"/>
    <n v="4919.6099999999997"/>
    <n v="2416.35"/>
    <n v="2271.37"/>
    <n v="2657.5"/>
    <n v="3162.43"/>
    <n v="3067.56"/>
    <n v="3251.61"/>
    <n v="5317.6408333333338"/>
    <n v="31905.845000000001"/>
    <n v="16826.82"/>
    <n v="15079.025000000001"/>
    <n v="17488.114025999999"/>
  </r>
  <r>
    <x v="1680"/>
    <x v="2"/>
    <x v="3"/>
    <x v="0"/>
    <x v="0"/>
    <x v="1"/>
    <x v="1"/>
    <n v="1"/>
    <n v="3"/>
    <n v="1962.75"/>
    <n v="1923.5"/>
    <n v="1629.08"/>
    <n v="1609.46"/>
    <n v="2139.4"/>
    <n v="2374.9299999999998"/>
    <n v="863.33"/>
    <n v="837.43"/>
    <n v="963.04"/>
    <n v="1049.71"/>
    <n v="1207.17"/>
    <n v="1255.46"/>
    <n v="1939.8533333333335"/>
    <n v="11639.12"/>
    <n v="6176.14"/>
    <n v="5462.9800000000005"/>
    <n v="6418.8623020000005"/>
  </r>
  <r>
    <x v="1681"/>
    <x v="2"/>
    <x v="0"/>
    <x v="0"/>
    <x v="0"/>
    <x v="4"/>
    <x v="1"/>
    <n v="1"/>
    <n v="3"/>
    <n v="562.75"/>
    <n v="512.1"/>
    <n v="664.05"/>
    <n v="478.34"/>
    <n v="619.03"/>
    <n v="472.71"/>
    <n v="1920.55"/>
    <n v="1459.62"/>
    <n v="1328.25"/>
    <n v="1514.21"/>
    <n v="1756.48"/>
    <n v="1651.09"/>
    <n v="551.49666666666656"/>
    <n v="3308.9799999999996"/>
    <n v="9630.2000000000007"/>
    <n v="-6321.2200000000012"/>
    <n v="10008.666860000001"/>
  </r>
  <r>
    <x v="1682"/>
    <x v="2"/>
    <x v="3"/>
    <x v="0"/>
    <x v="0"/>
    <x v="9"/>
    <x v="1"/>
    <n v="1"/>
    <n v="3"/>
    <n v="4191.42"/>
    <n v="3143.57"/>
    <n v="4275.25"/>
    <n v="4526.7299999999996"/>
    <n v="4149.51"/>
    <n v="3604.62"/>
    <n v="2261.85"/>
    <n v="2329.71"/>
    <n v="2725.76"/>
    <n v="2480.44"/>
    <n v="2406.0300000000002"/>
    <n v="2261.67"/>
    <n v="3981.85"/>
    <n v="23891.1"/>
    <n v="14465.460000000001"/>
    <n v="9425.6399999999976"/>
    <n v="15033.952578"/>
  </r>
  <r>
    <x v="1683"/>
    <x v="2"/>
    <x v="3"/>
    <x v="1"/>
    <x v="0"/>
    <x v="0"/>
    <x v="2"/>
    <n v="1"/>
    <n v="2"/>
    <n v="1464.65"/>
    <n v="1259.5999999999999"/>
    <n v="1801.52"/>
    <n v="1830.81"/>
    <n v="1259.5999999999999"/>
    <n v="1655.05"/>
    <n v="954.41"/>
    <n v="983.04"/>
    <n v="1012.53"/>
    <n v="870.78"/>
    <n v="1001.4"/>
    <n v="1051.47"/>
    <n v="1545.2049999999999"/>
    <n v="9271.23"/>
    <n v="5873.6299999999992"/>
    <n v="3397.6000000000004"/>
    <n v="6104.4636589999991"/>
  </r>
  <r>
    <x v="1684"/>
    <x v="0"/>
    <x v="1"/>
    <x v="0"/>
    <x v="1"/>
    <x v="0"/>
    <x v="1"/>
    <n v="1"/>
    <n v="3"/>
    <n v="583.125"/>
    <n v="588.96"/>
    <n v="583.13"/>
    <n v="583.13"/>
    <n v="583.13"/>
    <n v="588.96"/>
    <n v="3676.06"/>
    <n v="3198.17"/>
    <n v="2750.43"/>
    <n v="3273.01"/>
    <n v="3338.47"/>
    <n v="2971.24"/>
    <n v="585.0725000000001"/>
    <n v="3510.4350000000004"/>
    <n v="19207.379999999997"/>
    <n v="-15696.944999999996"/>
    <n v="19962.230033999997"/>
  </r>
  <r>
    <x v="1685"/>
    <x v="1"/>
    <x v="0"/>
    <x v="1"/>
    <x v="0"/>
    <x v="5"/>
    <x v="1"/>
    <n v="3"/>
    <n v="5"/>
    <n v="2872.7999999999997"/>
    <n v="2700.43"/>
    <n v="2183.33"/>
    <n v="3217.54"/>
    <n v="3447.36"/>
    <n v="2269.5100000000002"/>
    <n v="1519.68"/>
    <n v="1550.07"/>
    <n v="1457.07"/>
    <n v="1704.77"/>
    <n v="1807.06"/>
    <n v="1951.62"/>
    <n v="2781.8283333333334"/>
    <n v="16690.97"/>
    <n v="9990.27"/>
    <n v="6700.7000000000007"/>
    <n v="10382.887611"/>
  </r>
  <r>
    <x v="1686"/>
    <x v="2"/>
    <x v="3"/>
    <x v="0"/>
    <x v="1"/>
    <x v="6"/>
    <x v="0"/>
    <n v="1"/>
    <n v="4"/>
    <n v="1771.42"/>
    <n v="1363.99"/>
    <n v="1771.42"/>
    <n v="1558.85"/>
    <n v="1983.99"/>
    <n v="2072.56"/>
    <n v="2161.5300000000002"/>
    <n v="2204.7600000000002"/>
    <n v="2469.33"/>
    <n v="2716.26"/>
    <n v="2852.07"/>
    <n v="3080.24"/>
    <n v="1753.7049999999999"/>
    <n v="10522.23"/>
    <n v="15484.19"/>
    <n v="-4961.9600000000009"/>
    <n v="16092.718667000001"/>
  </r>
  <r>
    <x v="1687"/>
    <x v="3"/>
    <x v="0"/>
    <x v="1"/>
    <x v="1"/>
    <x v="1"/>
    <x v="1"/>
    <n v="2"/>
    <n v="4"/>
    <n v="2658.95"/>
    <n v="2446.23"/>
    <n v="2206.9299999999998"/>
    <n v="3004.61"/>
    <n v="2020.8"/>
    <n v="3190.74"/>
    <n v="2925.23"/>
    <n v="2544.9499999999998"/>
    <n v="2392.25"/>
    <n v="2798.93"/>
    <n v="3246.76"/>
    <n v="3474.03"/>
    <n v="2588.0433333333335"/>
    <n v="15528.26"/>
    <n v="17382.150000000001"/>
    <n v="-1853.8900000000012"/>
    <n v="18065.268495"/>
  </r>
  <r>
    <x v="1688"/>
    <x v="0"/>
    <x v="2"/>
    <x v="0"/>
    <x v="0"/>
    <x v="6"/>
    <x v="1"/>
    <n v="2"/>
    <n v="4"/>
    <n v="5924.95"/>
    <n v="5154.71"/>
    <n v="7228.44"/>
    <n v="7050.69"/>
    <n v="7050.69"/>
    <n v="6043.45"/>
    <n v="2423.63"/>
    <n v="2157.0300000000002"/>
    <n v="1984.47"/>
    <n v="1885.25"/>
    <n v="1885.25"/>
    <n v="2054.92"/>
    <n v="6408.8216666666658"/>
    <n v="38452.929999999993"/>
    <n v="12390.550000000001"/>
    <n v="26062.37999999999"/>
    <n v="12877.498615"/>
  </r>
  <r>
    <x v="1689"/>
    <x v="0"/>
    <x v="2"/>
    <x v="0"/>
    <x v="0"/>
    <x v="10"/>
    <x v="2"/>
    <n v="3"/>
    <n v="4"/>
    <n v="4373.4500000000007"/>
    <n v="4504.6499999999996"/>
    <n v="5073.2"/>
    <n v="3673.7"/>
    <n v="5423.08"/>
    <n v="3673.7"/>
    <n v="4031.32"/>
    <n v="4152.26"/>
    <n v="4567.49"/>
    <n v="4704.51"/>
    <n v="4281.1000000000004"/>
    <n v="4666.3999999999996"/>
    <n v="4453.63"/>
    <n v="26721.780000000002"/>
    <n v="26403.08"/>
    <n v="318.70000000000073"/>
    <n v="27440.721044000002"/>
  </r>
  <r>
    <x v="1690"/>
    <x v="0"/>
    <x v="2"/>
    <x v="1"/>
    <x v="0"/>
    <x v="9"/>
    <x v="1"/>
    <n v="2"/>
    <n v="4"/>
    <n v="4591.3999999999996"/>
    <n v="4912.8"/>
    <n v="5693.34"/>
    <n v="3443.55"/>
    <n v="5004.63"/>
    <n v="3719.03"/>
    <n v="4395.63"/>
    <n v="4219.8"/>
    <n v="3713.42"/>
    <n v="4121.8999999999996"/>
    <n v="3586.05"/>
    <n v="4303.26"/>
    <n v="4560.791666666667"/>
    <n v="27364.75"/>
    <n v="24340.059999999998"/>
    <n v="3024.6900000000023"/>
    <n v="25296.624357999997"/>
  </r>
  <r>
    <x v="1691"/>
    <x v="0"/>
    <x v="1"/>
    <x v="0"/>
    <x v="1"/>
    <x v="7"/>
    <x v="2"/>
    <n v="1"/>
    <n v="2"/>
    <n v="1695.6"/>
    <n v="1695.6"/>
    <n v="1712.56"/>
    <n v="1712.56"/>
    <n v="1712.56"/>
    <n v="1712.56"/>
    <n v="1589.19"/>
    <n v="1557.41"/>
    <n v="1557.41"/>
    <n v="1759.87"/>
    <n v="1724.67"/>
    <n v="1759.16"/>
    <n v="1706.9066666666665"/>
    <n v="10241.439999999999"/>
    <n v="9947.7100000000009"/>
    <n v="293.72999999999774"/>
    <n v="10338.655003000002"/>
  </r>
  <r>
    <x v="1692"/>
    <x v="2"/>
    <x v="3"/>
    <x v="1"/>
    <x v="1"/>
    <x v="1"/>
    <x v="2"/>
    <n v="1"/>
    <n v="2"/>
    <n v="1028.26"/>
    <n v="781.48"/>
    <n v="1254.48"/>
    <n v="956.28"/>
    <n v="1079.67"/>
    <n v="1059.1099999999999"/>
    <n v="713.65"/>
    <n v="535.24"/>
    <n v="578.05999999999995"/>
    <n v="497.13"/>
    <n v="556.79"/>
    <n v="506.68"/>
    <n v="1026.5466666666666"/>
    <n v="6159.28"/>
    <n v="3387.5499999999997"/>
    <n v="2771.73"/>
    <n v="3520.6807149999995"/>
  </r>
  <r>
    <x v="1693"/>
    <x v="2"/>
    <x v="4"/>
    <x v="1"/>
    <x v="1"/>
    <x v="6"/>
    <x v="2"/>
    <n v="1"/>
    <n v="2"/>
    <n v="1060.96"/>
    <n v="933.64"/>
    <n v="1220.0999999999999"/>
    <n v="1304.98"/>
    <n v="923.04"/>
    <n v="1103.4000000000001"/>
    <n v="472.93"/>
    <n v="520.22"/>
    <n v="515.02"/>
    <n v="437.77"/>
    <n v="372.1"/>
    <n v="372.1"/>
    <n v="1091.0200000000002"/>
    <n v="6546.1200000000008"/>
    <n v="2690.14"/>
    <n v="3855.9800000000009"/>
    <n v="2795.8625019999999"/>
  </r>
  <r>
    <x v="1694"/>
    <x v="3"/>
    <x v="1"/>
    <x v="0"/>
    <x v="1"/>
    <x v="6"/>
    <x v="2"/>
    <n v="2"/>
    <n v="3"/>
    <n v="2463"/>
    <n v="2192.0700000000002"/>
    <n v="2955.6"/>
    <n v="2930.97"/>
    <n v="2807.82"/>
    <n v="3029.49"/>
    <n v="1374.2"/>
    <n v="1168.07"/>
    <n v="1051.26"/>
    <n v="1145.8699999999999"/>
    <n v="1111.49"/>
    <n v="1333.79"/>
    <n v="2729.8249999999998"/>
    <n v="16378.949999999999"/>
    <n v="7184.6799999999994"/>
    <n v="9194.27"/>
    <n v="7467.0379239999993"/>
  </r>
  <r>
    <x v="1695"/>
    <x v="3"/>
    <x v="1"/>
    <x v="0"/>
    <x v="0"/>
    <x v="2"/>
    <x v="2"/>
    <n v="1"/>
    <n v="2"/>
    <n v="1734.51"/>
    <n v="1977.34"/>
    <n v="2046.72"/>
    <n v="1595.75"/>
    <n v="1682.47"/>
    <n v="2064.0700000000002"/>
    <n v="2418.2399999999998"/>
    <n v="2297.33"/>
    <n v="2343.2800000000002"/>
    <n v="1991.79"/>
    <n v="1772.69"/>
    <n v="1577.69"/>
    <n v="1850.1433333333332"/>
    <n v="11100.859999999999"/>
    <n v="12401.02"/>
    <n v="-1300.1600000000017"/>
    <n v="12888.380086000001"/>
  </r>
  <r>
    <x v="1696"/>
    <x v="0"/>
    <x v="2"/>
    <x v="0"/>
    <x v="0"/>
    <x v="1"/>
    <x v="1"/>
    <n v="3"/>
    <n v="5"/>
    <n v="5924.95"/>
    <n v="5213.96"/>
    <n v="4799.21"/>
    <n v="4799.21"/>
    <n v="6398.95"/>
    <n v="7406.19"/>
    <n v="4085.1"/>
    <n v="3349.78"/>
    <n v="3517.27"/>
    <n v="3833.82"/>
    <n v="4332.22"/>
    <n v="4505.51"/>
    <n v="5757.0783333333338"/>
    <n v="34542.47"/>
    <n v="23623.699999999997"/>
    <n v="10918.770000000004"/>
    <n v="24552.111409999998"/>
  </r>
  <r>
    <x v="1697"/>
    <x v="2"/>
    <x v="3"/>
    <x v="1"/>
    <x v="1"/>
    <x v="2"/>
    <x v="2"/>
    <n v="1"/>
    <n v="2"/>
    <n v="747.21"/>
    <n v="620.17999999999995"/>
    <n v="814.46"/>
    <n v="732.27"/>
    <n v="896.65"/>
    <n v="859.29"/>
    <n v="452.28"/>
    <n v="492.99"/>
    <n v="438.76"/>
    <n v="456.31"/>
    <n v="497.38"/>
    <n v="467.54"/>
    <n v="778.34333333333325"/>
    <n v="4670.0599999999995"/>
    <n v="2805.2599999999998"/>
    <n v="1864.7999999999997"/>
    <n v="2915.5067179999996"/>
  </r>
  <r>
    <x v="1698"/>
    <x v="0"/>
    <x v="0"/>
    <x v="0"/>
    <x v="0"/>
    <x v="0"/>
    <x v="1"/>
    <n v="3"/>
    <n v="5"/>
    <n v="3986.3"/>
    <n v="3986.3"/>
    <n v="3986.3"/>
    <n v="3986.3"/>
    <n v="3986.3"/>
    <n v="4026.16"/>
    <n v="3179.01"/>
    <n v="3369.75"/>
    <n v="3369.75"/>
    <n v="2931.68"/>
    <n v="2785.1"/>
    <n v="2534.44"/>
    <n v="3992.9433333333332"/>
    <n v="23957.66"/>
    <n v="18169.73"/>
    <n v="5787.93"/>
    <n v="18883.800389"/>
  </r>
  <r>
    <x v="1699"/>
    <x v="2"/>
    <x v="3"/>
    <x v="0"/>
    <x v="0"/>
    <x v="1"/>
    <x v="1"/>
    <n v="1"/>
    <n v="3"/>
    <n v="2879.1699999999996"/>
    <n v="2850.38"/>
    <n v="3368.63"/>
    <n v="3397.42"/>
    <n v="2188.17"/>
    <n v="3167.09"/>
    <n v="1280.02"/>
    <n v="1280.02"/>
    <n v="1446.42"/>
    <n v="1547.67"/>
    <n v="1841.73"/>
    <n v="1694.39"/>
    <n v="2975.1433333333334"/>
    <n v="17850.86"/>
    <n v="9090.25"/>
    <n v="8760.61"/>
    <n v="9447.4968250000002"/>
  </r>
  <r>
    <x v="1700"/>
    <x v="2"/>
    <x v="3"/>
    <x v="1"/>
    <x v="1"/>
    <x v="0"/>
    <x v="1"/>
    <n v="1"/>
    <n v="3"/>
    <n v="1091.25"/>
    <n v="949.39"/>
    <n v="1287.68"/>
    <n v="1003.95"/>
    <n v="840.26"/>
    <n v="1342.24"/>
    <n v="963.7"/>
    <n v="857.69"/>
    <n v="1020.65"/>
    <n v="1224.78"/>
    <n v="1065.56"/>
    <n v="1204.08"/>
    <n v="1085.7949999999998"/>
    <n v="6514.7699999999995"/>
    <n v="6336.4599999999991"/>
    <n v="178.3100000000004"/>
    <n v="6585.4828779999989"/>
  </r>
  <r>
    <x v="1701"/>
    <x v="0"/>
    <x v="1"/>
    <x v="0"/>
    <x v="0"/>
    <x v="8"/>
    <x v="0"/>
    <n v="2"/>
    <n v="5"/>
    <n v="4004.4250000000002"/>
    <n v="3764.16"/>
    <n v="3203.54"/>
    <n v="3203.54"/>
    <n v="3003.32"/>
    <n v="4845.3500000000004"/>
    <n v="5198.53"/>
    <n v="4314.78"/>
    <n v="4357.93"/>
    <n v="3704.24"/>
    <n v="4371"/>
    <n v="4239.87"/>
    <n v="3670.7224999999999"/>
    <n v="22024.334999999999"/>
    <n v="26186.35"/>
    <n v="-4162.0149999999994"/>
    <n v="27215.473554999997"/>
  </r>
  <r>
    <x v="1702"/>
    <x v="0"/>
    <x v="0"/>
    <x v="0"/>
    <x v="0"/>
    <x v="1"/>
    <x v="0"/>
    <n v="1"/>
    <n v="4"/>
    <n v="2324"/>
    <n v="2324"/>
    <n v="2347.2399999999998"/>
    <n v="2324"/>
    <n v="2347.2399999999998"/>
    <n v="2324"/>
    <n v="2904.38"/>
    <n v="2642.99"/>
    <n v="2801.57"/>
    <n v="3165.77"/>
    <n v="3070.8"/>
    <n v="3101.51"/>
    <n v="2331.7466666666664"/>
    <n v="13990.48"/>
    <n v="17687.020000000004"/>
    <n v="-3696.5400000000045"/>
    <n v="18382.119886000004"/>
  </r>
  <r>
    <x v="1703"/>
    <x v="0"/>
    <x v="2"/>
    <x v="1"/>
    <x v="1"/>
    <x v="9"/>
    <x v="1"/>
    <n v="1"/>
    <n v="3"/>
    <n v="3887.45"/>
    <n v="3926.32"/>
    <n v="3926.32"/>
    <n v="3926.32"/>
    <n v="3926.32"/>
    <n v="3887.45"/>
    <n v="5007.42"/>
    <n v="4356.46"/>
    <n v="4617.8500000000004"/>
    <n v="5402.88"/>
    <n v="5835.11"/>
    <n v="6943.78"/>
    <n v="3913.3633333333332"/>
    <n v="23480.18"/>
    <n v="32163.5"/>
    <n v="-8683.32"/>
    <n v="33427.525549999998"/>
  </r>
  <r>
    <x v="1704"/>
    <x v="0"/>
    <x v="2"/>
    <x v="0"/>
    <x v="0"/>
    <x v="2"/>
    <x v="2"/>
    <n v="1"/>
    <n v="2"/>
    <n v="1892.45"/>
    <n v="1911.37"/>
    <n v="1892.45"/>
    <n v="1892.45"/>
    <n v="1892.45"/>
    <n v="1892.45"/>
    <n v="1731.39"/>
    <n v="1696.76"/>
    <n v="1696.76"/>
    <n v="2036.11"/>
    <n v="2341.5300000000002"/>
    <n v="1990.3"/>
    <n v="1895.6033333333335"/>
    <n v="11373.62"/>
    <n v="11492.849999999999"/>
    <n v="-119.22999999999774"/>
    <n v="11944.519004999998"/>
  </r>
  <r>
    <x v="1705"/>
    <x v="0"/>
    <x v="2"/>
    <x v="1"/>
    <x v="0"/>
    <x v="1"/>
    <x v="1"/>
    <n v="3"/>
    <n v="5"/>
    <n v="3665.4500000000003"/>
    <n v="3665.45"/>
    <n v="3702.1"/>
    <n v="3665.45"/>
    <n v="3702.1"/>
    <n v="3702.1"/>
    <n v="2036"/>
    <n v="2015.64"/>
    <n v="1995.48"/>
    <n v="2075.3000000000002"/>
    <n v="2158.31"/>
    <n v="2266.23"/>
    <n v="3683.7749999999996"/>
    <n v="22102.649999999998"/>
    <n v="12546.960000000001"/>
    <n v="9555.6899999999969"/>
    <n v="13040.055528000001"/>
  </r>
  <r>
    <x v="1706"/>
    <x v="2"/>
    <x v="3"/>
    <x v="0"/>
    <x v="0"/>
    <x v="1"/>
    <x v="1"/>
    <n v="1"/>
    <n v="3"/>
    <n v="2295.06"/>
    <n v="2065.5500000000002"/>
    <n v="2432.7600000000002"/>
    <n v="2570.4699999999998"/>
    <n v="2363.91"/>
    <n v="2226.21"/>
    <n v="1583.26"/>
    <n v="1456.6"/>
    <n v="1558.56"/>
    <n v="1340.36"/>
    <n v="1353.76"/>
    <n v="1583.9"/>
    <n v="2325.66"/>
    <n v="13953.96"/>
    <n v="8876.44"/>
    <n v="5077.5199999999986"/>
    <n v="9225.2840919999999"/>
  </r>
  <r>
    <x v="1707"/>
    <x v="2"/>
    <x v="3"/>
    <x v="0"/>
    <x v="1"/>
    <x v="7"/>
    <x v="1"/>
    <n v="1"/>
    <n v="3"/>
    <n v="1235.31"/>
    <n v="963.54"/>
    <n v="1544.14"/>
    <n v="1087.07"/>
    <n v="975.89"/>
    <n v="1309.43"/>
    <n v="884.14"/>
    <n v="795.73"/>
    <n v="843.47"/>
    <n v="784.43"/>
    <n v="917.78"/>
    <n v="972.85"/>
    <n v="1185.8966666666668"/>
    <n v="7115.38"/>
    <n v="5198.4000000000005"/>
    <n v="1916.9799999999996"/>
    <n v="5402.6971200000007"/>
  </r>
  <r>
    <x v="1708"/>
    <x v="1"/>
    <x v="3"/>
    <x v="1"/>
    <x v="0"/>
    <x v="7"/>
    <x v="2"/>
    <n v="1"/>
    <n v="2"/>
    <n v="355"/>
    <n v="433.1"/>
    <n v="397.6"/>
    <n v="284"/>
    <n v="429.55"/>
    <n v="418.9"/>
    <n v="355.58"/>
    <n v="270.24"/>
    <n v="299.97000000000003"/>
    <n v="269.97000000000003"/>
    <n v="229.47"/>
    <n v="259.3"/>
    <n v="386.35833333333335"/>
    <n v="2318.15"/>
    <n v="1684.53"/>
    <n v="633.62000000000012"/>
    <n v="1750.732029"/>
  </r>
  <r>
    <x v="1709"/>
    <x v="1"/>
    <x v="0"/>
    <x v="1"/>
    <x v="1"/>
    <x v="10"/>
    <x v="2"/>
    <n v="1"/>
    <n v="2"/>
    <n v="1847.85"/>
    <n v="2217.42"/>
    <n v="2032.64"/>
    <n v="1736.98"/>
    <n v="1810.89"/>
    <n v="2051.11"/>
    <n v="1216.2"/>
    <n v="1228.3599999999999"/>
    <n v="1289.78"/>
    <n v="1380.06"/>
    <n v="1449.06"/>
    <n v="1564.98"/>
    <n v="1949.4816666666666"/>
    <n v="11696.89"/>
    <n v="8128.4399999999987"/>
    <n v="3568.4500000000007"/>
    <n v="8447.8876919999984"/>
  </r>
  <r>
    <x v="1710"/>
    <x v="2"/>
    <x v="3"/>
    <x v="1"/>
    <x v="0"/>
    <x v="5"/>
    <x v="2"/>
    <n v="1"/>
    <n v="2"/>
    <n v="36.3125"/>
    <n v="41.03"/>
    <n v="29.41"/>
    <n v="43.21"/>
    <n v="38.85"/>
    <n v="39.58"/>
    <n v="1462.08"/>
    <n v="1374.36"/>
    <n v="1346.87"/>
    <n v="1602.78"/>
    <n v="1698.95"/>
    <n v="1936.8"/>
    <n v="38.065416666666664"/>
    <n v="228.39249999999998"/>
    <n v="9421.8399999999983"/>
    <n v="-9193.4474999999984"/>
    <n v="9792.1183119999987"/>
  </r>
  <r>
    <x v="1711"/>
    <x v="2"/>
    <x v="3"/>
    <x v="0"/>
    <x v="1"/>
    <x v="0"/>
    <x v="2"/>
    <n v="1"/>
    <n v="2"/>
    <n v="1501.31"/>
    <n v="1561.36"/>
    <n v="1861.62"/>
    <n v="1441.26"/>
    <n v="1201.05"/>
    <n v="1861.62"/>
    <n v="2833.61"/>
    <n v="2550.25"/>
    <n v="2550.25"/>
    <n v="2346.23"/>
    <n v="2252.38"/>
    <n v="1982.09"/>
    <n v="1571.3700000000001"/>
    <n v="9428.2200000000012"/>
    <n v="14514.810000000001"/>
    <n v="-5086.59"/>
    <n v="15085.242033000002"/>
  </r>
  <r>
    <x v="1712"/>
    <x v="0"/>
    <x v="2"/>
    <x v="0"/>
    <x v="0"/>
    <x v="0"/>
    <x v="1"/>
    <n v="3"/>
    <n v="5"/>
    <n v="5924.95"/>
    <n v="4976.96"/>
    <n v="4917.71"/>
    <n v="7169.19"/>
    <n v="4739.96"/>
    <n v="4799.21"/>
    <n v="5875"/>
    <n v="4876.25"/>
    <n v="5607.69"/>
    <n v="5383.38"/>
    <n v="4575.87"/>
    <n v="5124.97"/>
    <n v="5421.329999999999"/>
    <n v="32527.979999999996"/>
    <n v="31443.16"/>
    <n v="1084.8199999999961"/>
    <n v="32678.876187999998"/>
  </r>
  <r>
    <x v="1713"/>
    <x v="0"/>
    <x v="2"/>
    <x v="1"/>
    <x v="1"/>
    <x v="9"/>
    <x v="1"/>
    <n v="1"/>
    <n v="3"/>
    <n v="3797.1243589743603"/>
    <n v="3797.12"/>
    <n v="3797.12"/>
    <n v="3797.12"/>
    <n v="3835.1"/>
    <n v="3797.12"/>
    <n v="1418.96"/>
    <n v="1277.06"/>
    <n v="1353.68"/>
    <n v="1177.7"/>
    <n v="1413.24"/>
    <n v="1243.6500000000001"/>
    <n v="3803.450726495726"/>
    <n v="22820.704358974355"/>
    <n v="7884.2899999999991"/>
    <n v="14936.414358974356"/>
    <n v="8194.1425969999982"/>
  </r>
  <r>
    <x v="1714"/>
    <x v="0"/>
    <x v="0"/>
    <x v="0"/>
    <x v="0"/>
    <x v="6"/>
    <x v="1"/>
    <n v="2"/>
    <n v="4"/>
    <n v="4387.8500000000004"/>
    <n v="3817.43"/>
    <n v="4343.97"/>
    <n v="4256.21"/>
    <n v="5265.42"/>
    <n v="4958.2700000000004"/>
    <n v="3869.41"/>
    <n v="3443.77"/>
    <n v="3925.9"/>
    <n v="4632.5600000000004"/>
    <n v="4030.33"/>
    <n v="4594.58"/>
    <n v="4504.8583333333327"/>
    <n v="27029.149999999998"/>
    <n v="24496.550000000003"/>
    <n v="2532.5999999999949"/>
    <n v="25459.264415000001"/>
  </r>
  <r>
    <x v="1715"/>
    <x v="2"/>
    <x v="3"/>
    <x v="0"/>
    <x v="0"/>
    <x v="6"/>
    <x v="1"/>
    <n v="1"/>
    <n v="3"/>
    <n v="3060.02"/>
    <n v="3457.82"/>
    <n v="3763.82"/>
    <n v="2998.82"/>
    <n v="3060.02"/>
    <n v="2478.62"/>
    <n v="2022.93"/>
    <n v="2043.16"/>
    <n v="2002.3"/>
    <n v="2342.69"/>
    <n v="2787.8"/>
    <n v="2592.65"/>
    <n v="3136.52"/>
    <n v="18819.12"/>
    <n v="13791.53"/>
    <n v="5027.5899999999983"/>
    <n v="14333.537129"/>
  </r>
  <r>
    <x v="1716"/>
    <x v="3"/>
    <x v="2"/>
    <x v="0"/>
    <x v="0"/>
    <x v="0"/>
    <x v="1"/>
    <n v="1"/>
    <n v="3"/>
    <n v="5924.95"/>
    <n v="6221.2"/>
    <n v="7406.19"/>
    <n v="5213.96"/>
    <n v="6813.69"/>
    <n v="5747.2"/>
    <n v="4898.6099999999997"/>
    <n v="4996.58"/>
    <n v="5696.1"/>
    <n v="5639.14"/>
    <n v="4849.66"/>
    <n v="5625.61"/>
    <n v="6221.1983333333328"/>
    <n v="37327.189999999995"/>
    <n v="31705.7"/>
    <n v="5621.4899999999943"/>
    <n v="32951.73401"/>
  </r>
  <r>
    <x v="1717"/>
    <x v="2"/>
    <x v="3"/>
    <x v="0"/>
    <x v="0"/>
    <x v="10"/>
    <x v="2"/>
    <n v="1"/>
    <n v="2"/>
    <n v="866.34749999999997"/>
    <n v="675.75"/>
    <n v="736.4"/>
    <n v="1056.94"/>
    <n v="961.65"/>
    <n v="719.07"/>
    <n v="1232.33"/>
    <n v="1306.27"/>
    <n v="1449.96"/>
    <n v="1739.95"/>
    <n v="2053.14"/>
    <n v="2196.86"/>
    <n v="836.02624999999989"/>
    <n v="5016.1574999999993"/>
    <n v="9978.51"/>
    <n v="-4962.3525000000009"/>
    <n v="10370.665443"/>
  </r>
  <r>
    <x v="1718"/>
    <x v="3"/>
    <x v="1"/>
    <x v="0"/>
    <x v="1"/>
    <x v="6"/>
    <x v="2"/>
    <n v="2"/>
    <n v="3"/>
    <n v="2410.5500000000002"/>
    <n v="2338.23"/>
    <n v="2193.6"/>
    <n v="2820.34"/>
    <n v="2386.44"/>
    <n v="2121.2800000000002"/>
    <n v="1383.36"/>
    <n v="1300.3599999999999"/>
    <n v="1521.42"/>
    <n v="1643.13"/>
    <n v="1528.11"/>
    <n v="1497.55"/>
    <n v="2378.4066666666672"/>
    <n v="14270.440000000002"/>
    <n v="8873.9299999999985"/>
    <n v="5396.5100000000039"/>
    <n v="9222.6754489999985"/>
  </r>
  <r>
    <x v="1719"/>
    <x v="2"/>
    <x v="3"/>
    <x v="0"/>
    <x v="0"/>
    <x v="1"/>
    <x v="2"/>
    <n v="1"/>
    <n v="2"/>
    <n v="1768.0600000000002"/>
    <n v="2192.39"/>
    <n v="2139.35"/>
    <n v="1697.34"/>
    <n v="1538.21"/>
    <n v="1821.1"/>
    <n v="1334.28"/>
    <n v="1334.28"/>
    <n v="1574.45"/>
    <n v="1889.34"/>
    <n v="1662.62"/>
    <n v="1612.74"/>
    <n v="1859.4083333333331"/>
    <n v="11156.449999999999"/>
    <n v="9407.7100000000009"/>
    <n v="1748.739999999998"/>
    <n v="9777.4330030000019"/>
  </r>
  <r>
    <x v="1720"/>
    <x v="0"/>
    <x v="0"/>
    <x v="0"/>
    <x v="1"/>
    <x v="10"/>
    <x v="1"/>
    <n v="1"/>
    <n v="3"/>
    <n v="1964.4499999999998"/>
    <n v="1964.45"/>
    <n v="1984.09"/>
    <n v="1964.45"/>
    <n v="1984.09"/>
    <n v="1964.45"/>
    <n v="2295.9299999999998"/>
    <n v="2479.6"/>
    <n v="2876.34"/>
    <n v="2473.65"/>
    <n v="2325.23"/>
    <n v="2418.2399999999998"/>
    <n v="1970.9966666666667"/>
    <n v="11825.98"/>
    <n v="14868.99"/>
    <n v="-3043.01"/>
    <n v="15453.341307000001"/>
  </r>
  <r>
    <x v="1721"/>
    <x v="0"/>
    <x v="0"/>
    <x v="1"/>
    <x v="1"/>
    <x v="4"/>
    <x v="1"/>
    <n v="1"/>
    <n v="3"/>
    <n v="1919.8500000000001"/>
    <n v="1939.05"/>
    <n v="1919.85"/>
    <n v="1919.85"/>
    <n v="1939.05"/>
    <n v="1939.05"/>
    <n v="1922.63"/>
    <n v="2057.21"/>
    <n v="2057.21"/>
    <n v="2221.79"/>
    <n v="2532.84"/>
    <n v="2887.44"/>
    <n v="1929.4499999999998"/>
    <n v="11576.699999999999"/>
    <n v="13679.12"/>
    <n v="-2102.4200000000019"/>
    <n v="14216.709416000002"/>
  </r>
  <r>
    <x v="1722"/>
    <x v="2"/>
    <x v="0"/>
    <x v="1"/>
    <x v="1"/>
    <x v="7"/>
    <x v="2"/>
    <n v="1"/>
    <n v="2"/>
    <n v="532.5"/>
    <n v="415.35"/>
    <n v="623.03"/>
    <n v="564.45000000000005"/>
    <n v="548.48"/>
    <n v="527.17999999999995"/>
    <n v="540.41999999999996"/>
    <n v="410.72"/>
    <n v="427.15"/>
    <n v="478.41"/>
    <n v="440.14"/>
    <n v="475.35"/>
    <n v="535.16499999999996"/>
    <n v="3210.99"/>
    <n v="2772.19"/>
    <n v="438.79999999999973"/>
    <n v="2881.1370670000001"/>
  </r>
  <r>
    <x v="1723"/>
    <x v="0"/>
    <x v="2"/>
    <x v="0"/>
    <x v="0"/>
    <x v="5"/>
    <x v="2"/>
    <n v="1"/>
    <n v="2"/>
    <n v="5924.95"/>
    <n v="5924.95"/>
    <n v="5984.2"/>
    <n v="5332.46"/>
    <n v="6102.7"/>
    <n v="7406.19"/>
    <n v="1752.17"/>
    <n v="1927.39"/>
    <n v="1850.29"/>
    <n v="1887.3"/>
    <n v="1981.67"/>
    <n v="2219.4699999999998"/>
    <n v="6112.5749999999998"/>
    <n v="36675.449999999997"/>
    <n v="11618.289999999999"/>
    <n v="25057.159999999996"/>
    <n v="12074.888797"/>
  </r>
  <r>
    <x v="1724"/>
    <x v="2"/>
    <x v="3"/>
    <x v="0"/>
    <x v="0"/>
    <x v="3"/>
    <x v="2"/>
    <n v="1"/>
    <n v="2"/>
    <n v="1831.7599999999998"/>
    <n v="1923.35"/>
    <n v="2234.75"/>
    <n v="1868.4"/>
    <n v="2289.6999999999998"/>
    <n v="2069.89"/>
    <n v="2930.53"/>
    <n v="3077.06"/>
    <n v="3569.39"/>
    <n v="3890.64"/>
    <n v="4046.27"/>
    <n v="4167.66"/>
    <n v="2036.3083333333332"/>
    <n v="12217.849999999999"/>
    <n v="21681.55"/>
    <n v="-9463.7000000000007"/>
    <n v="22533.634914999999"/>
  </r>
  <r>
    <x v="1725"/>
    <x v="3"/>
    <x v="2"/>
    <x v="1"/>
    <x v="0"/>
    <x v="6"/>
    <x v="1"/>
    <n v="1"/>
    <n v="3"/>
    <n v="5219.2"/>
    <n v="4853.8599999999997"/>
    <n v="5271.39"/>
    <n v="4488.51"/>
    <n v="4540.7"/>
    <n v="4018.78"/>
    <n v="3342.37"/>
    <n v="3643.18"/>
    <n v="3716.04"/>
    <n v="3455.92"/>
    <n v="3317.68"/>
    <n v="3649.45"/>
    <n v="4732.0733333333328"/>
    <n v="28392.44"/>
    <n v="21124.639999999999"/>
    <n v="7267.7999999999993"/>
    <n v="21954.838351999999"/>
  </r>
  <r>
    <x v="1726"/>
    <x v="2"/>
    <x v="1"/>
    <x v="0"/>
    <x v="0"/>
    <x v="10"/>
    <x v="1"/>
    <n v="1"/>
    <n v="3"/>
    <n v="3215.7249999999999"/>
    <n v="2894.15"/>
    <n v="2894.15"/>
    <n v="3408.67"/>
    <n v="2894.15"/>
    <n v="3923.18"/>
    <n v="1836.54"/>
    <n v="1616.16"/>
    <n v="1842.42"/>
    <n v="1658.18"/>
    <n v="1558.69"/>
    <n v="1589.86"/>
    <n v="3205.0041666666662"/>
    <n v="19230.024999999998"/>
    <n v="10101.85"/>
    <n v="9128.1749999999975"/>
    <n v="10498.852705000001"/>
  </r>
  <r>
    <x v="1727"/>
    <x v="0"/>
    <x v="2"/>
    <x v="0"/>
    <x v="0"/>
    <x v="9"/>
    <x v="1"/>
    <n v="1"/>
    <n v="3"/>
    <n v="5008.7"/>
    <n v="5910.27"/>
    <n v="3806.61"/>
    <n v="4858.4399999999996"/>
    <n v="5309.22"/>
    <n v="5559.66"/>
    <n v="4085.95"/>
    <n v="3432.2"/>
    <n v="3500.84"/>
    <n v="4166"/>
    <n v="3624.42"/>
    <n v="3733.15"/>
    <n v="5075.4833333333336"/>
    <n v="30452.9"/>
    <n v="22542.560000000001"/>
    <n v="7910.34"/>
    <n v="23428.482608000002"/>
  </r>
  <r>
    <x v="1728"/>
    <x v="0"/>
    <x v="2"/>
    <x v="1"/>
    <x v="0"/>
    <x v="5"/>
    <x v="1"/>
    <n v="1"/>
    <n v="3"/>
    <n v="5924.95"/>
    <n v="6991.44"/>
    <n v="5687.95"/>
    <n v="5984.2"/>
    <n v="5924.95"/>
    <n v="6695.19"/>
    <n v="5093.79"/>
    <n v="5042.8500000000004"/>
    <n v="5950.56"/>
    <n v="5474.52"/>
    <n v="6569.42"/>
    <n v="7554.83"/>
    <n v="6201.4466666666667"/>
    <n v="37208.68"/>
    <n v="35685.97"/>
    <n v="1522.7099999999991"/>
    <n v="37088.428620999999"/>
  </r>
  <r>
    <x v="1729"/>
    <x v="0"/>
    <x v="2"/>
    <x v="0"/>
    <x v="0"/>
    <x v="5"/>
    <x v="1"/>
    <n v="1"/>
    <n v="3"/>
    <n v="5309.3499999999995"/>
    <n v="4672.2299999999996"/>
    <n v="5734.1"/>
    <n v="4619.13"/>
    <n v="5521.72"/>
    <n v="4247.4799999999996"/>
    <n v="2467.92"/>
    <n v="2221.13"/>
    <n v="2487.67"/>
    <n v="2736.44"/>
    <n v="2544.89"/>
    <n v="2977.52"/>
    <n v="5017.335"/>
    <n v="30104.01"/>
    <n v="15435.57"/>
    <n v="14668.439999999999"/>
    <n v="16042.187900999999"/>
  </r>
  <r>
    <x v="1730"/>
    <x v="0"/>
    <x v="0"/>
    <x v="1"/>
    <x v="0"/>
    <x v="9"/>
    <x v="0"/>
    <n v="3"/>
    <n v="6"/>
    <n v="5924.95"/>
    <n v="7050.69"/>
    <n v="4680.71"/>
    <n v="5332.46"/>
    <n v="6576.69"/>
    <n v="4621.46"/>
    <n v="2972.12"/>
    <n v="2466.86"/>
    <n v="2146.17"/>
    <n v="2060.3200000000002"/>
    <n v="2204.54"/>
    <n v="2336.81"/>
    <n v="5697.8266666666668"/>
    <n v="34186.959999999999"/>
    <n v="14186.819999999998"/>
    <n v="20000.14"/>
    <n v="14744.362025999997"/>
  </r>
  <r>
    <x v="1731"/>
    <x v="0"/>
    <x v="2"/>
    <x v="1"/>
    <x v="1"/>
    <x v="3"/>
    <x v="1"/>
    <n v="1"/>
    <n v="3"/>
    <n v="5924.95"/>
    <n v="4562.21"/>
    <n v="5391.7"/>
    <n v="5332.46"/>
    <n v="5450.95"/>
    <n v="5865.7"/>
    <n v="3899.72"/>
    <n v="3782.73"/>
    <n v="4387.97"/>
    <n v="4475.7299999999996"/>
    <n v="3849.13"/>
    <n v="4272.53"/>
    <n v="5421.3283333333338"/>
    <n v="32527.97"/>
    <n v="24667.81"/>
    <n v="7860.16"/>
    <n v="25637.254933"/>
  </r>
  <r>
    <x v="1732"/>
    <x v="0"/>
    <x v="2"/>
    <x v="0"/>
    <x v="0"/>
    <x v="5"/>
    <x v="1"/>
    <n v="1"/>
    <n v="3"/>
    <n v="5924.95"/>
    <n v="6280.45"/>
    <n v="6754.44"/>
    <n v="5213.96"/>
    <n v="7169.19"/>
    <n v="4680.71"/>
    <n v="3863.03"/>
    <n v="3399.47"/>
    <n v="3399.47"/>
    <n v="4045.37"/>
    <n v="4813.99"/>
    <n v="5150.97"/>
    <n v="6003.95"/>
    <n v="36023.699999999997"/>
    <n v="24672.300000000003"/>
    <n v="11351.399999999994"/>
    <n v="25641.921390000003"/>
  </r>
  <r>
    <x v="1733"/>
    <x v="3"/>
    <x v="2"/>
    <x v="1"/>
    <x v="1"/>
    <x v="5"/>
    <x v="1"/>
    <n v="3"/>
    <n v="5"/>
    <n v="4051.1000000000004"/>
    <n v="4091.61"/>
    <n v="4334.68"/>
    <n v="4172.63"/>
    <n v="3200.37"/>
    <n v="4901.83"/>
    <n v="3484.46"/>
    <n v="3484.46"/>
    <n v="4146.51"/>
    <n v="4892.88"/>
    <n v="5382.17"/>
    <n v="5328.35"/>
    <n v="4125.37"/>
    <n v="24752.22"/>
    <n v="26718.83"/>
    <n v="-1966.6100000000006"/>
    <n v="27768.880019"/>
  </r>
  <r>
    <x v="1734"/>
    <x v="2"/>
    <x v="4"/>
    <x v="1"/>
    <x v="1"/>
    <x v="10"/>
    <x v="2"/>
    <n v="1"/>
    <n v="2"/>
    <n v="1634.6000000000001"/>
    <n v="2010.56"/>
    <n v="1683.64"/>
    <n v="1471.14"/>
    <n v="2010.56"/>
    <n v="1683.64"/>
    <n v="1981.08"/>
    <n v="1961.27"/>
    <n v="2118.17"/>
    <n v="1969.9"/>
    <n v="1871.41"/>
    <n v="1609.41"/>
    <n v="1749.0233333333333"/>
    <n v="10494.14"/>
    <n v="11511.24"/>
    <n v="-1017.1000000000004"/>
    <n v="11963.631732"/>
  </r>
  <r>
    <x v="1735"/>
    <x v="0"/>
    <x v="2"/>
    <x v="0"/>
    <x v="1"/>
    <x v="9"/>
    <x v="1"/>
    <n v="1"/>
    <n v="3"/>
    <n v="3830.7"/>
    <n v="3830.7"/>
    <n v="3830.7"/>
    <n v="3869.01"/>
    <n v="3830.7"/>
    <n v="3869.01"/>
    <n v="3304.2"/>
    <n v="3039.86"/>
    <n v="3617.43"/>
    <n v="3364.21"/>
    <n v="3465.14"/>
    <n v="4054.21"/>
    <n v="3843.47"/>
    <n v="23060.82"/>
    <n v="20845.05"/>
    <n v="2215.7700000000004"/>
    <n v="21664.260464999999"/>
  </r>
  <r>
    <x v="1736"/>
    <x v="0"/>
    <x v="2"/>
    <x v="0"/>
    <x v="0"/>
    <x v="10"/>
    <x v="1"/>
    <n v="3"/>
    <n v="5"/>
    <n v="4195.7875000000004"/>
    <n v="3356.63"/>
    <n v="4363.62"/>
    <n v="3692.29"/>
    <n v="3398.59"/>
    <n v="3692.29"/>
    <n v="2172.56"/>
    <n v="1846.68"/>
    <n v="2123.6799999999998"/>
    <n v="1890.08"/>
    <n v="1852.28"/>
    <n v="1704.1"/>
    <n v="3783.2012500000001"/>
    <n v="22699.2075"/>
    <n v="11589.380000000001"/>
    <n v="11109.827499999999"/>
    <n v="12044.842634000001"/>
  </r>
  <r>
    <x v="1737"/>
    <x v="1"/>
    <x v="4"/>
    <x v="0"/>
    <x v="0"/>
    <x v="6"/>
    <x v="2"/>
    <n v="1"/>
    <n v="2"/>
    <n v="2316.8375000000001"/>
    <n v="2757.04"/>
    <n v="1807.13"/>
    <n v="1946.14"/>
    <n v="2316.84"/>
    <n v="2015.65"/>
    <n v="1349.68"/>
    <n v="1282.2"/>
    <n v="1410.42"/>
    <n v="1410.42"/>
    <n v="1424.52"/>
    <n v="1453.01"/>
    <n v="2193.2729166666668"/>
    <n v="13159.637500000001"/>
    <n v="8330.25"/>
    <n v="4829.3875000000007"/>
    <n v="8657.6288249999998"/>
  </r>
  <r>
    <x v="1738"/>
    <x v="3"/>
    <x v="4"/>
    <x v="1"/>
    <x v="0"/>
    <x v="9"/>
    <x v="0"/>
    <n v="1"/>
    <n v="4"/>
    <n v="2771"/>
    <n v="2660.16"/>
    <n v="3103.52"/>
    <n v="2743.29"/>
    <n v="2687.87"/>
    <n v="3214.36"/>
    <n v="2608.4"/>
    <n v="2086.7199999999998"/>
    <n v="2211.92"/>
    <n v="2654.3"/>
    <n v="3132.07"/>
    <n v="2662.26"/>
    <n v="2863.3666666666668"/>
    <n v="17180.2"/>
    <n v="15355.67"/>
    <n v="1824.5300000000007"/>
    <n v="15959.147831"/>
  </r>
  <r>
    <x v="1739"/>
    <x v="3"/>
    <x v="0"/>
    <x v="0"/>
    <x v="1"/>
    <x v="0"/>
    <x v="1"/>
    <n v="3"/>
    <n v="5"/>
    <n v="2903.65"/>
    <n v="3106.91"/>
    <n v="2468.1"/>
    <n v="2671.36"/>
    <n v="3135.94"/>
    <n v="2961.72"/>
    <n v="2278.84"/>
    <n v="2142.11"/>
    <n v="2484.85"/>
    <n v="2310.91"/>
    <n v="2334.02"/>
    <n v="2007.26"/>
    <n v="2874.6133333333332"/>
    <n v="17247.68"/>
    <n v="13557.990000000002"/>
    <n v="3689.6899999999987"/>
    <n v="14090.819007000002"/>
  </r>
  <r>
    <x v="1740"/>
    <x v="0"/>
    <x v="1"/>
    <x v="0"/>
    <x v="0"/>
    <x v="4"/>
    <x v="1"/>
    <n v="1"/>
    <n v="3"/>
    <n v="5924.95"/>
    <n v="7406.19"/>
    <n v="5273.21"/>
    <n v="5273.21"/>
    <n v="4621.46"/>
    <n v="5154.71"/>
    <n v="1833.29"/>
    <n v="1778.29"/>
    <n v="1511.55"/>
    <n v="1541.78"/>
    <n v="1803.88"/>
    <n v="2110.54"/>
    <n v="5608.954999999999"/>
    <n v="33653.729999999996"/>
    <n v="10579.330000000002"/>
    <n v="23074.399999999994"/>
    <n v="10995.097669000002"/>
  </r>
  <r>
    <x v="1741"/>
    <x v="0"/>
    <x v="2"/>
    <x v="0"/>
    <x v="1"/>
    <x v="3"/>
    <x v="1"/>
    <n v="3"/>
    <n v="5"/>
    <n v="4220.8999999999996"/>
    <n v="5065.08"/>
    <n v="4052.06"/>
    <n v="4558.57"/>
    <n v="4136.4799999999996"/>
    <n v="3292.3"/>
    <n v="2313.9899999999998"/>
    <n v="2545.39"/>
    <n v="2214.4899999999998"/>
    <n v="2280.92"/>
    <n v="2349.35"/>
    <n v="2631.27"/>
    <n v="4220.8983333333335"/>
    <n v="25325.39"/>
    <n v="14335.41"/>
    <n v="10989.98"/>
    <n v="14898.791612999999"/>
  </r>
  <r>
    <x v="1742"/>
    <x v="2"/>
    <x v="3"/>
    <x v="0"/>
    <x v="0"/>
    <x v="4"/>
    <x v="1"/>
    <n v="1"/>
    <n v="3"/>
    <n v="5924.95"/>
    <n v="5391.7"/>
    <n v="6398.95"/>
    <n v="5450.95"/>
    <n v="5036.21"/>
    <n v="4917.71"/>
    <n v="5875"/>
    <n v="4993.75"/>
    <n v="4494.38"/>
    <n v="5213.4799999999996"/>
    <n v="4535.7299999999996"/>
    <n v="4898.59"/>
    <n v="5520.0783333333338"/>
    <n v="33120.47"/>
    <n v="30010.93"/>
    <n v="3109.5400000000009"/>
    <n v="31190.359549000001"/>
  </r>
  <r>
    <x v="1743"/>
    <x v="0"/>
    <x v="2"/>
    <x v="0"/>
    <x v="0"/>
    <x v="6"/>
    <x v="1"/>
    <n v="3"/>
    <n v="5"/>
    <n v="5924.95"/>
    <n v="6932.19"/>
    <n v="4562.21"/>
    <n v="6754.44"/>
    <n v="6458.2"/>
    <n v="6102.7"/>
    <n v="5053.04"/>
    <n v="5053.04"/>
    <n v="4295.08"/>
    <n v="3908.52"/>
    <n v="4572.97"/>
    <n v="4710.16"/>
    <n v="6122.4483333333328"/>
    <n v="36734.689999999995"/>
    <n v="27592.81"/>
    <n v="9141.8799999999937"/>
    <n v="28677.207433000003"/>
  </r>
  <r>
    <x v="1744"/>
    <x v="3"/>
    <x v="0"/>
    <x v="1"/>
    <x v="1"/>
    <x v="7"/>
    <x v="2"/>
    <n v="3"/>
    <n v="4"/>
    <n v="1476.85"/>
    <n v="1698.38"/>
    <n v="1358.7"/>
    <n v="1535.92"/>
    <n v="1491.62"/>
    <n v="1654.07"/>
    <n v="1364.39"/>
    <n v="1187.02"/>
    <n v="1127.67"/>
    <n v="1060.01"/>
    <n v="1123.6099999999999"/>
    <n v="1000.01"/>
    <n v="1535.9233333333334"/>
    <n v="9215.5400000000009"/>
    <n v="6862.71"/>
    <n v="2352.8300000000008"/>
    <n v="7132.414503"/>
  </r>
  <r>
    <x v="1745"/>
    <x v="0"/>
    <x v="1"/>
    <x v="0"/>
    <x v="0"/>
    <x v="5"/>
    <x v="0"/>
    <n v="2"/>
    <n v="5"/>
    <n v="1692.3"/>
    <n v="1709.22"/>
    <n v="1709.22"/>
    <n v="1709.22"/>
    <n v="1709.22"/>
    <n v="1692.3"/>
    <n v="3985.05"/>
    <n v="4024.9"/>
    <n v="3944.4"/>
    <n v="3589.4"/>
    <n v="3912.45"/>
    <n v="3990.7"/>
    <n v="1703.58"/>
    <n v="10221.48"/>
    <n v="23446.9"/>
    <n v="-13225.420000000002"/>
    <n v="24368.363170000001"/>
  </r>
  <r>
    <x v="1746"/>
    <x v="3"/>
    <x v="0"/>
    <x v="0"/>
    <x v="1"/>
    <x v="3"/>
    <x v="1"/>
    <n v="1"/>
    <n v="3"/>
    <n v="2815.3500000000004"/>
    <n v="3293.96"/>
    <n v="2815.35"/>
    <n v="2590.12"/>
    <n v="2815.35"/>
    <n v="3462.88"/>
    <n v="1152.3699999999999"/>
    <n v="887.32"/>
    <n v="887.32"/>
    <n v="887.32"/>
    <n v="763.1"/>
    <n v="869.93"/>
    <n v="2965.5016666666666"/>
    <n v="17793.009999999998"/>
    <n v="5447.3600000000006"/>
    <n v="12345.649999999998"/>
    <n v="5661.441248000001"/>
  </r>
  <r>
    <x v="1747"/>
    <x v="0"/>
    <x v="2"/>
    <x v="1"/>
    <x v="0"/>
    <x v="3"/>
    <x v="2"/>
    <n v="1"/>
    <n v="2"/>
    <n v="3078.7"/>
    <n v="3078.7"/>
    <n v="3109.49"/>
    <n v="3109.49"/>
    <n v="3078.7"/>
    <n v="3109.49"/>
    <n v="2524.5300000000002"/>
    <n v="2145.85"/>
    <n v="1845.43"/>
    <n v="1734.7"/>
    <n v="1752.05"/>
    <n v="1646.93"/>
    <n v="3094.0949999999998"/>
    <n v="18564.57"/>
    <n v="11649.49"/>
    <n v="6915.08"/>
    <n v="12107.314957000001"/>
  </r>
  <r>
    <x v="1748"/>
    <x v="2"/>
    <x v="3"/>
    <x v="0"/>
    <x v="1"/>
    <x v="9"/>
    <x v="2"/>
    <n v="1"/>
    <n v="2"/>
    <n v="1656.8975"/>
    <n v="1474.64"/>
    <n v="2004.85"/>
    <n v="1292.3800000000001"/>
    <n v="1789.45"/>
    <n v="1507.78"/>
    <n v="962.45"/>
    <n v="721.84"/>
    <n v="642.44000000000005"/>
    <n v="648.86"/>
    <n v="635.88"/>
    <n v="763.06"/>
    <n v="1620.9995833333335"/>
    <n v="9725.9975000000013"/>
    <n v="4374.5300000000007"/>
    <n v="5351.4675000000007"/>
    <n v="4546.4490290000003"/>
  </r>
  <r>
    <x v="1749"/>
    <x v="2"/>
    <x v="3"/>
    <x v="1"/>
    <x v="0"/>
    <x v="1"/>
    <x v="1"/>
    <n v="1"/>
    <n v="3"/>
    <n v="1299.9700000000003"/>
    <n v="1234.97"/>
    <n v="1325.97"/>
    <n v="1260.97"/>
    <n v="1013.98"/>
    <n v="1429.97"/>
    <n v="1277.5"/>
    <n v="1060.33"/>
    <n v="1251.19"/>
    <n v="1176.1199999999999"/>
    <n v="1034.99"/>
    <n v="879.74"/>
    <n v="1260.9716666666668"/>
    <n v="7565.8300000000008"/>
    <n v="6679.869999999999"/>
    <n v="885.96000000000186"/>
    <n v="6942.3888909999987"/>
  </r>
  <r>
    <x v="1750"/>
    <x v="0"/>
    <x v="2"/>
    <x v="0"/>
    <x v="0"/>
    <x v="6"/>
    <x v="1"/>
    <n v="1"/>
    <n v="3"/>
    <n v="5924.95"/>
    <n v="5628.7"/>
    <n v="4917.71"/>
    <n v="5924.95"/>
    <n v="5213.96"/>
    <n v="4739.96"/>
    <n v="5875"/>
    <n v="5992.5"/>
    <n v="5393.25"/>
    <n v="5015.72"/>
    <n v="4915.41"/>
    <n v="4669.6400000000003"/>
    <n v="5391.7049999999999"/>
    <n v="32350.23"/>
    <n v="31861.52"/>
    <n v="488.70999999999913"/>
    <n v="33113.677735999998"/>
  </r>
  <r>
    <x v="1751"/>
    <x v="0"/>
    <x v="4"/>
    <x v="1"/>
    <x v="1"/>
    <x v="4"/>
    <x v="1"/>
    <n v="3"/>
    <n v="5"/>
    <n v="3286.3999999999996"/>
    <n v="3319.26"/>
    <n v="3319.26"/>
    <n v="3319.26"/>
    <n v="3319.26"/>
    <n v="3319.26"/>
    <n v="3396.34"/>
    <n v="3668.05"/>
    <n v="4401.66"/>
    <n v="3961.49"/>
    <n v="4119.95"/>
    <n v="3501.96"/>
    <n v="3313.7833333333342"/>
    <n v="19882.700000000004"/>
    <n v="23049.449999999997"/>
    <n v="-3166.7499999999927"/>
    <n v="23955.293384999997"/>
  </r>
  <r>
    <x v="1752"/>
    <x v="0"/>
    <x v="1"/>
    <x v="0"/>
    <x v="0"/>
    <x v="1"/>
    <x v="1"/>
    <n v="1"/>
    <n v="3"/>
    <n v="4403.6000000000004"/>
    <n v="4315.53"/>
    <n v="4491.67"/>
    <n v="4007.28"/>
    <n v="5328.36"/>
    <n v="4491.67"/>
    <n v="1549.73"/>
    <n v="1162.3"/>
    <n v="1034.45"/>
    <n v="1189.6199999999999"/>
    <n v="1034.97"/>
    <n v="1148.82"/>
    <n v="4506.3516666666665"/>
    <n v="27038.11"/>
    <n v="7119.8899999999994"/>
    <n v="19918.22"/>
    <n v="7399.7016769999991"/>
  </r>
  <r>
    <x v="1753"/>
    <x v="2"/>
    <x v="3"/>
    <x v="0"/>
    <x v="1"/>
    <x v="9"/>
    <x v="2"/>
    <n v="1"/>
    <n v="2"/>
    <n v="655.21"/>
    <n v="714.18"/>
    <n v="629"/>
    <n v="819.01"/>
    <n v="714.18"/>
    <n v="805.91"/>
    <n v="740.26"/>
    <n v="747.66"/>
    <n v="777.57"/>
    <n v="668.71"/>
    <n v="628.59"/>
    <n v="678.88"/>
    <n v="722.91499999999996"/>
    <n v="4337.49"/>
    <n v="4241.67"/>
    <n v="95.819999999999709"/>
    <n v="4408.3676310000001"/>
  </r>
  <r>
    <x v="1754"/>
    <x v="0"/>
    <x v="2"/>
    <x v="0"/>
    <x v="0"/>
    <x v="10"/>
    <x v="1"/>
    <n v="1"/>
    <n v="3"/>
    <n v="5924.95"/>
    <n v="6754.44"/>
    <n v="5924.95"/>
    <n v="4917.71"/>
    <n v="6695.19"/>
    <n v="6932.19"/>
    <n v="2057.6"/>
    <n v="2201.63"/>
    <n v="2069.5300000000002"/>
    <n v="2317.87"/>
    <n v="2480.12"/>
    <n v="2554.52"/>
    <n v="6191.5716666666667"/>
    <n v="37149.43"/>
    <n v="13681.27"/>
    <n v="23468.16"/>
    <n v="14218.943911"/>
  </r>
  <r>
    <x v="1755"/>
    <x v="2"/>
    <x v="3"/>
    <x v="1"/>
    <x v="1"/>
    <x v="6"/>
    <x v="2"/>
    <n v="1"/>
    <n v="2"/>
    <n v="707.6099999999999"/>
    <n v="834.98"/>
    <n v="615.62"/>
    <n v="849.13"/>
    <n v="856.21"/>
    <n v="863.28"/>
    <n v="451.53"/>
    <n v="424.44"/>
    <n v="365.02"/>
    <n v="346.77"/>
    <n v="367.58"/>
    <n v="396.99"/>
    <n v="787.80499999999995"/>
    <n v="4726.83"/>
    <n v="2352.33"/>
    <n v="2374.5"/>
    <n v="2444.7765690000001"/>
  </r>
  <r>
    <x v="1756"/>
    <x v="0"/>
    <x v="2"/>
    <x v="1"/>
    <x v="0"/>
    <x v="3"/>
    <x v="1"/>
    <n v="1"/>
    <n v="3"/>
    <n v="5924.95"/>
    <n v="7406.19"/>
    <n v="6398.95"/>
    <n v="4680.71"/>
    <n v="4621.46"/>
    <n v="7050.69"/>
    <n v="2408.91"/>
    <n v="2023.48"/>
    <n v="1821.13"/>
    <n v="1620.81"/>
    <n v="1669.43"/>
    <n v="1836.37"/>
    <n v="6013.8249999999998"/>
    <n v="36082.949999999997"/>
    <n v="11380.130000000001"/>
    <n v="24702.819999999996"/>
    <n v="11827.369109000001"/>
  </r>
  <r>
    <x v="1757"/>
    <x v="2"/>
    <x v="2"/>
    <x v="0"/>
    <x v="0"/>
    <x v="10"/>
    <x v="0"/>
    <n v="1"/>
    <n v="4"/>
    <n v="5535.8874999999998"/>
    <n v="4151.92"/>
    <n v="5591.25"/>
    <n v="6698.42"/>
    <n v="4871.58"/>
    <n v="6144.84"/>
    <n v="5065.42"/>
    <n v="5369.35"/>
    <n v="5261.96"/>
    <n v="4683.1400000000003"/>
    <n v="4964.13"/>
    <n v="4914.49"/>
    <n v="5498.9829166666677"/>
    <n v="32993.897500000006"/>
    <n v="30258.489999999998"/>
    <n v="2735.4075000000084"/>
    <n v="31447.648656999998"/>
  </r>
  <r>
    <x v="1758"/>
    <x v="2"/>
    <x v="3"/>
    <x v="0"/>
    <x v="1"/>
    <x v="0"/>
    <x v="2"/>
    <n v="1"/>
    <n v="2"/>
    <n v="1803"/>
    <n v="1514.52"/>
    <n v="2055.42"/>
    <n v="1965.27"/>
    <n v="2199.66"/>
    <n v="1875.12"/>
    <n v="999.8"/>
    <n v="899.82"/>
    <n v="944.81"/>
    <n v="925.91"/>
    <n v="935.17"/>
    <n v="907.11"/>
    <n v="1902.1650000000002"/>
    <n v="11412.990000000002"/>
    <n v="5612.619999999999"/>
    <n v="5800.3700000000026"/>
    <n v="5833.1959659999993"/>
  </r>
  <r>
    <x v="1759"/>
    <x v="0"/>
    <x v="2"/>
    <x v="0"/>
    <x v="1"/>
    <x v="1"/>
    <x v="1"/>
    <n v="1"/>
    <n v="3"/>
    <n v="5924.95"/>
    <n v="5213.96"/>
    <n v="6339.7"/>
    <n v="6221.2"/>
    <n v="7287.69"/>
    <n v="6517.45"/>
    <n v="1992.27"/>
    <n v="1673.51"/>
    <n v="1991.48"/>
    <n v="2369.86"/>
    <n v="2417.2600000000002"/>
    <n v="2441.4299999999998"/>
    <n v="6250.8249999999998"/>
    <n v="37504.949999999997"/>
    <n v="12885.810000000001"/>
    <n v="24619.139999999996"/>
    <n v="13392.222333000002"/>
  </r>
  <r>
    <x v="1760"/>
    <x v="0"/>
    <x v="1"/>
    <x v="1"/>
    <x v="0"/>
    <x v="2"/>
    <x v="1"/>
    <n v="2"/>
    <n v="4"/>
    <n v="3984.8"/>
    <n v="3984.8"/>
    <n v="3984.8"/>
    <n v="4024.65"/>
    <n v="4024.65"/>
    <n v="3984.8"/>
    <n v="3139.31"/>
    <n v="3327.67"/>
    <n v="3993.2"/>
    <n v="4632.1099999999997"/>
    <n v="3937.29"/>
    <n v="3819.17"/>
    <n v="3998.0833333333335"/>
    <n v="23988.5"/>
    <n v="22848.75"/>
    <n v="1139.75"/>
    <n v="23746.705875"/>
  </r>
  <r>
    <x v="1761"/>
    <x v="0"/>
    <x v="2"/>
    <x v="0"/>
    <x v="1"/>
    <x v="6"/>
    <x v="1"/>
    <n v="1"/>
    <n v="3"/>
    <n v="2835.3500000000004"/>
    <n v="2863.7"/>
    <n v="2863.7"/>
    <n v="2835.35"/>
    <n v="2835.35"/>
    <n v="2835.35"/>
    <n v="1827.39"/>
    <n v="1498.46"/>
    <n v="1723.23"/>
    <n v="1826.62"/>
    <n v="2155.41"/>
    <n v="2176.96"/>
    <n v="2844.7999999999997"/>
    <n v="17068.8"/>
    <n v="11208.07"/>
    <n v="5860.73"/>
    <n v="11648.547150999999"/>
  </r>
  <r>
    <x v="1762"/>
    <x v="0"/>
    <x v="2"/>
    <x v="0"/>
    <x v="0"/>
    <x v="5"/>
    <x v="2"/>
    <n v="1"/>
    <n v="2"/>
    <n v="2037.45"/>
    <n v="2057.8200000000002"/>
    <n v="2057.8200000000002"/>
    <n v="2057.8200000000002"/>
    <n v="2037.45"/>
    <n v="2037.45"/>
    <n v="1101.83"/>
    <n v="1002.67"/>
    <n v="1183.1500000000001"/>
    <n v="1218.6400000000001"/>
    <n v="1048.03"/>
    <n v="1205.23"/>
    <n v="2047.6350000000002"/>
    <n v="12285.810000000001"/>
    <n v="6759.5499999999993"/>
    <n v="5526.260000000002"/>
    <n v="7025.2003149999991"/>
  </r>
  <r>
    <x v="1763"/>
    <x v="2"/>
    <x v="3"/>
    <x v="0"/>
    <x v="0"/>
    <x v="6"/>
    <x v="2"/>
    <n v="1"/>
    <n v="2"/>
    <n v="1721.91"/>
    <n v="1463.62"/>
    <n v="2135.17"/>
    <n v="2066.29"/>
    <n v="1653.03"/>
    <n v="1808.01"/>
    <n v="1023.32"/>
    <n v="798.19"/>
    <n v="758.28"/>
    <n v="909.94"/>
    <n v="864.44"/>
    <n v="916.31"/>
    <n v="1808.0050000000001"/>
    <n v="10848.03"/>
    <n v="5270.48"/>
    <n v="5577.5500000000011"/>
    <n v="5477.609864"/>
  </r>
  <r>
    <x v="1764"/>
    <x v="2"/>
    <x v="3"/>
    <x v="1"/>
    <x v="0"/>
    <x v="3"/>
    <x v="2"/>
    <n v="1"/>
    <n v="2"/>
    <n v="810"/>
    <n v="785.7"/>
    <n v="777.6"/>
    <n v="745.2"/>
    <n v="891"/>
    <n v="980.1"/>
    <n v="651.16999999999996"/>
    <n v="625.12"/>
    <n v="650.12"/>
    <n v="565.6"/>
    <n v="588.22"/>
    <n v="517.63"/>
    <n v="831.6"/>
    <n v="4989.6000000000004"/>
    <n v="3597.8599999999997"/>
    <n v="1391.7400000000007"/>
    <n v="3739.2558979999994"/>
  </r>
  <r>
    <x v="1765"/>
    <x v="0"/>
    <x v="0"/>
    <x v="0"/>
    <x v="0"/>
    <x v="6"/>
    <x v="1"/>
    <n v="3"/>
    <n v="5"/>
    <n v="5924.95"/>
    <n v="6813.69"/>
    <n v="6280.45"/>
    <n v="7287.69"/>
    <n v="6991.44"/>
    <n v="6102.7"/>
    <n v="3208.01"/>
    <n v="2951.37"/>
    <n v="3246.51"/>
    <n v="3246.51"/>
    <n v="3278.98"/>
    <n v="3213.4"/>
    <n v="6566.82"/>
    <n v="39400.92"/>
    <n v="19144.78"/>
    <n v="20256.14"/>
    <n v="19897.169854"/>
  </r>
  <r>
    <x v="1766"/>
    <x v="0"/>
    <x v="2"/>
    <x v="1"/>
    <x v="0"/>
    <x v="4"/>
    <x v="1"/>
    <n v="1"/>
    <n v="3"/>
    <n v="5924.95"/>
    <n v="4621.46"/>
    <n v="5687.95"/>
    <n v="4680.71"/>
    <n v="5687.95"/>
    <n v="6932.19"/>
    <n v="3043.28"/>
    <n v="2617.2199999999998"/>
    <n v="2957.46"/>
    <n v="2691.29"/>
    <n v="2987.33"/>
    <n v="2867.84"/>
    <n v="5589.2016666666668"/>
    <n v="33535.21"/>
    <n v="17164.419999999998"/>
    <n v="16370.79"/>
    <n v="17838.981705999999"/>
  </r>
  <r>
    <x v="1767"/>
    <x v="2"/>
    <x v="3"/>
    <x v="0"/>
    <x v="0"/>
    <x v="10"/>
    <x v="1"/>
    <n v="1"/>
    <n v="3"/>
    <n v="2299.4700000000003"/>
    <n v="2621.4"/>
    <n v="2046.53"/>
    <n v="2437.44"/>
    <n v="2299.4699999999998"/>
    <n v="1862.57"/>
    <n v="1982"/>
    <n v="2061.2800000000002"/>
    <n v="1855.15"/>
    <n v="2133.42"/>
    <n v="1984.08"/>
    <n v="2003.92"/>
    <n v="2261.1466666666665"/>
    <n v="13566.88"/>
    <n v="12019.85"/>
    <n v="1547.0299999999988"/>
    <n v="12492.230105000001"/>
  </r>
  <r>
    <x v="1768"/>
    <x v="0"/>
    <x v="2"/>
    <x v="0"/>
    <x v="0"/>
    <x v="0"/>
    <x v="1"/>
    <n v="1"/>
    <n v="3"/>
    <n v="5924.95"/>
    <n v="6517.45"/>
    <n v="5510.2"/>
    <n v="5747.2"/>
    <n v="5806.45"/>
    <n v="5865.7"/>
    <n v="5875"/>
    <n v="5170"/>
    <n v="6204"/>
    <n v="5769.72"/>
    <n v="5135.05"/>
    <n v="4621.55"/>
    <n v="5895.3249999999998"/>
    <n v="35371.949999999997"/>
    <n v="32775.32"/>
    <n v="2596.6299999999974"/>
    <n v="34063.390075999996"/>
  </r>
  <r>
    <x v="1769"/>
    <x v="2"/>
    <x v="3"/>
    <x v="0"/>
    <x v="0"/>
    <x v="10"/>
    <x v="1"/>
    <n v="1"/>
    <n v="3"/>
    <n v="2526.3074999999999"/>
    <n v="3082.1"/>
    <n v="2753.68"/>
    <n v="2905.25"/>
    <n v="1894.73"/>
    <n v="2374.73"/>
    <n v="2077.35"/>
    <n v="2222.7600000000002"/>
    <n v="2578.4"/>
    <n v="2913.59"/>
    <n v="3001"/>
    <n v="3601.2"/>
    <n v="2589.4662499999999"/>
    <n v="15536.797499999999"/>
    <n v="16394.3"/>
    <n v="-857.50250000000051"/>
    <n v="17038.595989999998"/>
  </r>
  <r>
    <x v="1770"/>
    <x v="0"/>
    <x v="0"/>
    <x v="1"/>
    <x v="0"/>
    <x v="5"/>
    <x v="2"/>
    <n v="3"/>
    <n v="4"/>
    <n v="1906.2625"/>
    <n v="1906.26"/>
    <n v="1925.33"/>
    <n v="1906.26"/>
    <n v="1906.26"/>
    <n v="1925.33"/>
    <n v="1873.18"/>
    <n v="1779.52"/>
    <n v="1637.16"/>
    <n v="1686.27"/>
    <n v="1720"/>
    <n v="1720"/>
    <n v="1912.6170833333333"/>
    <n v="11475.702499999999"/>
    <n v="10416.129999999999"/>
    <n v="1059.5725000000002"/>
    <n v="10825.483908999999"/>
  </r>
  <r>
    <x v="1771"/>
    <x v="2"/>
    <x v="3"/>
    <x v="0"/>
    <x v="0"/>
    <x v="3"/>
    <x v="2"/>
    <n v="1"/>
    <n v="2"/>
    <n v="2083.5"/>
    <n v="1895.99"/>
    <n v="1583.46"/>
    <n v="2083.5"/>
    <n v="1687.64"/>
    <n v="2104.34"/>
    <n v="1643.76"/>
    <n v="1594.45"/>
    <n v="1737.95"/>
    <n v="1616.29"/>
    <n v="1470.82"/>
    <n v="1735.57"/>
    <n v="1906.405"/>
    <n v="11438.43"/>
    <n v="9798.84"/>
    <n v="1639.5900000000001"/>
    <n v="10183.934412000001"/>
  </r>
  <r>
    <x v="1772"/>
    <x v="0"/>
    <x v="2"/>
    <x v="1"/>
    <x v="1"/>
    <x v="2"/>
    <x v="1"/>
    <n v="2"/>
    <n v="4"/>
    <n v="3219.2000000000003"/>
    <n v="3219.2"/>
    <n v="3219.2"/>
    <n v="3251.39"/>
    <n v="3219.2"/>
    <n v="3219.2"/>
    <n v="2326.19"/>
    <n v="1837.69"/>
    <n v="2131.7199999999998"/>
    <n v="1961.18"/>
    <n v="1804.29"/>
    <n v="2147.11"/>
    <n v="3224.5650000000001"/>
    <n v="19347.39"/>
    <n v="12208.18"/>
    <n v="7139.2099999999991"/>
    <n v="12687.961474"/>
  </r>
  <r>
    <x v="1773"/>
    <x v="2"/>
    <x v="3"/>
    <x v="0"/>
    <x v="0"/>
    <x v="10"/>
    <x v="1"/>
    <n v="1"/>
    <n v="3"/>
    <n v="2662.57"/>
    <n v="2023.55"/>
    <n v="3221.71"/>
    <n v="2795.7"/>
    <n v="2742.45"/>
    <n v="2076.8000000000002"/>
    <n v="1070.49"/>
    <n v="1166.83"/>
    <n v="1353.52"/>
    <n v="1488.87"/>
    <n v="1444.2"/>
    <n v="1487.53"/>
    <n v="2587.1299999999997"/>
    <n v="15522.779999999999"/>
    <n v="8011.4399999999987"/>
    <n v="7511.34"/>
    <n v="8326.2895919999992"/>
  </r>
  <r>
    <x v="1774"/>
    <x v="2"/>
    <x v="3"/>
    <x v="0"/>
    <x v="1"/>
    <x v="6"/>
    <x v="1"/>
    <n v="1"/>
    <n v="3"/>
    <n v="890.76"/>
    <n v="730.42"/>
    <n v="1024.3699999999999"/>
    <n v="864.04"/>
    <n v="846.22"/>
    <n v="783.87"/>
    <n v="858.06"/>
    <n v="660.71"/>
    <n v="753.21"/>
    <n v="821"/>
    <n v="821"/>
    <n v="894.89"/>
    <n v="856.61333333333323"/>
    <n v="5139.6799999999994"/>
    <n v="4808.87"/>
    <n v="330.80999999999949"/>
    <n v="4997.8585910000002"/>
  </r>
  <r>
    <x v="1775"/>
    <x v="2"/>
    <x v="3"/>
    <x v="0"/>
    <x v="1"/>
    <x v="6"/>
    <x v="2"/>
    <n v="1"/>
    <n v="2"/>
    <n v="1019.375"/>
    <n v="1243.6400000000001"/>
    <n v="876.66"/>
    <n v="998.99"/>
    <n v="805.31"/>
    <n v="897.05"/>
    <n v="406.23"/>
    <n v="312.8"/>
    <n v="334.7"/>
    <n v="394.95"/>
    <n v="351.51"/>
    <n v="404.24"/>
    <n v="973.50416666666672"/>
    <n v="5841.0250000000005"/>
    <n v="2204.4300000000003"/>
    <n v="3636.5950000000003"/>
    <n v="2291.0640990000002"/>
  </r>
  <r>
    <x v="1776"/>
    <x v="2"/>
    <x v="3"/>
    <x v="0"/>
    <x v="0"/>
    <x v="1"/>
    <x v="3"/>
    <n v="1"/>
    <n v="5"/>
    <n v="5636.8600000000006"/>
    <n v="5185.91"/>
    <n v="4227.6499999999996"/>
    <n v="5636.86"/>
    <n v="4734.96"/>
    <n v="6087.81"/>
    <n v="2086.64"/>
    <n v="2190.9699999999998"/>
    <n v="2059.5100000000002"/>
    <n v="1894.75"/>
    <n v="1875.8"/>
    <n v="2025.86"/>
    <n v="5251.6750000000002"/>
    <n v="31510.05"/>
    <n v="12133.529999999999"/>
    <n v="19376.52"/>
    <n v="12610.377728999998"/>
  </r>
  <r>
    <x v="1777"/>
    <x v="2"/>
    <x v="3"/>
    <x v="0"/>
    <x v="0"/>
    <x v="7"/>
    <x v="2"/>
    <n v="1"/>
    <n v="2"/>
    <n v="2292.96"/>
    <n v="2453.4699999999998"/>
    <n v="2545.19"/>
    <n v="2384.6799999999998"/>
    <n v="1949.02"/>
    <n v="1788.51"/>
    <n v="1487.16"/>
    <n v="1278.96"/>
    <n v="1087.1199999999999"/>
    <n v="1076.25"/>
    <n v="1076.25"/>
    <n v="1291.5"/>
    <n v="2235.6383333333338"/>
    <n v="13413.830000000002"/>
    <n v="7297.24"/>
    <n v="6116.590000000002"/>
    <n v="7584.0215319999998"/>
  </r>
  <r>
    <x v="1778"/>
    <x v="0"/>
    <x v="0"/>
    <x v="0"/>
    <x v="0"/>
    <x v="5"/>
    <x v="1"/>
    <n v="1"/>
    <n v="3"/>
    <n v="3550.8999999999996"/>
    <n v="3550.9"/>
    <n v="3586.41"/>
    <n v="3586.41"/>
    <n v="3550.9"/>
    <n v="3586.41"/>
    <n v="2912.37"/>
    <n v="2795.88"/>
    <n v="2684.04"/>
    <n v="3167.17"/>
    <n v="3293.86"/>
    <n v="2832.72"/>
    <n v="3568.6550000000002"/>
    <n v="21411.93"/>
    <n v="17686.04"/>
    <n v="3725.8899999999994"/>
    <n v="18381.101372000001"/>
  </r>
  <r>
    <x v="1779"/>
    <x v="2"/>
    <x v="3"/>
    <x v="0"/>
    <x v="1"/>
    <x v="7"/>
    <x v="2"/>
    <n v="1"/>
    <n v="2"/>
    <n v="373.11"/>
    <n v="444"/>
    <n v="335.8"/>
    <n v="373.11"/>
    <n v="425.35"/>
    <n v="447.73"/>
    <n v="574.54"/>
    <n v="597.52"/>
    <n v="591.54"/>
    <n v="556.04999999999995"/>
    <n v="550.49"/>
    <n v="478.93"/>
    <n v="399.84999999999997"/>
    <n v="2399.1"/>
    <n v="3349.0699999999993"/>
    <n v="-949.96999999999935"/>
    <n v="3480.6884509999991"/>
  </r>
  <r>
    <x v="1780"/>
    <x v="0"/>
    <x v="0"/>
    <x v="0"/>
    <x v="1"/>
    <x v="9"/>
    <x v="2"/>
    <n v="1"/>
    <n v="2"/>
    <n v="1299.4000000000001"/>
    <n v="1312.39"/>
    <n v="1299.4000000000001"/>
    <n v="1299.4000000000001"/>
    <n v="1299.4000000000001"/>
    <n v="1299.4000000000001"/>
    <n v="912.9"/>
    <n v="903.77"/>
    <n v="903.77"/>
    <n v="813.39"/>
    <n v="829.66"/>
    <n v="887.74"/>
    <n v="1301.5649999999998"/>
    <n v="7809.3899999999994"/>
    <n v="5251.23"/>
    <n v="2558.16"/>
    <n v="5457.6033389999993"/>
  </r>
  <r>
    <x v="1781"/>
    <x v="2"/>
    <x v="4"/>
    <x v="1"/>
    <x v="1"/>
    <x v="10"/>
    <x v="2"/>
    <n v="1"/>
    <n v="2"/>
    <n v="0"/>
    <n v="0"/>
    <n v="0"/>
    <n v="0"/>
    <n v="0"/>
    <n v="0"/>
    <n v="736.68"/>
    <n v="685.11"/>
    <n v="664.56"/>
    <n v="717.72"/>
    <n v="610.05999999999995"/>
    <n v="671.07"/>
    <n v="0"/>
    <n v="0"/>
    <n v="4085.2"/>
    <n v="-4085.2"/>
    <n v="4245.7483599999996"/>
  </r>
  <r>
    <x v="1782"/>
    <x v="2"/>
    <x v="3"/>
    <x v="0"/>
    <x v="1"/>
    <x v="5"/>
    <x v="2"/>
    <n v="1"/>
    <n v="2"/>
    <n v="1990.2850000000001"/>
    <n v="1572.33"/>
    <n v="2388.34"/>
    <n v="2129.6"/>
    <n v="1890.77"/>
    <n v="1612.13"/>
    <n v="1727.81"/>
    <n v="1745.09"/>
    <n v="1814.89"/>
    <n v="2141.5700000000002"/>
    <n v="2120.15"/>
    <n v="2183.75"/>
    <n v="1930.5758333333335"/>
    <n v="11583.455000000002"/>
    <n v="11733.26"/>
    <n v="-149.80499999999847"/>
    <n v="12194.377118"/>
  </r>
  <r>
    <x v="1783"/>
    <x v="2"/>
    <x v="3"/>
    <x v="0"/>
    <x v="1"/>
    <x v="5"/>
    <x v="0"/>
    <n v="1"/>
    <n v="4"/>
    <n v="5924.95"/>
    <n v="4858.46"/>
    <n v="7287.69"/>
    <n v="6043.45"/>
    <n v="7287.69"/>
    <n v="6932.19"/>
    <n v="5307.34"/>
    <n v="4564.3100000000004"/>
    <n v="4929.45"/>
    <n v="4929.45"/>
    <n v="4633.68"/>
    <n v="4819.03"/>
    <n v="6389.0716666666667"/>
    <n v="38334.43"/>
    <n v="29183.260000000002"/>
    <n v="9151.1699999999983"/>
    <n v="30330.162118000004"/>
  </r>
  <r>
    <x v="1784"/>
    <x v="2"/>
    <x v="3"/>
    <x v="0"/>
    <x v="0"/>
    <x v="0"/>
    <x v="1"/>
    <n v="1"/>
    <n v="3"/>
    <n v="1621.9949999999999"/>
    <n v="1816.63"/>
    <n v="1346.26"/>
    <n v="2027.49"/>
    <n v="1524.68"/>
    <n v="1865.29"/>
    <n v="1327.42"/>
    <n v="1221.23"/>
    <n v="1074.68"/>
    <n v="1182.1500000000001"/>
    <n v="1418.58"/>
    <n v="1219.98"/>
    <n v="1700.3908333333336"/>
    <n v="10202.345000000001"/>
    <n v="7444.0399999999991"/>
    <n v="2758.3050000000021"/>
    <n v="7736.5907719999987"/>
  </r>
  <r>
    <x v="1785"/>
    <x v="0"/>
    <x v="1"/>
    <x v="0"/>
    <x v="1"/>
    <x v="4"/>
    <x v="1"/>
    <n v="2"/>
    <n v="4"/>
    <n v="2818.7"/>
    <n v="2818.7"/>
    <n v="2818.7"/>
    <n v="2818.7"/>
    <n v="2846.89"/>
    <n v="2846.89"/>
    <n v="1843.91"/>
    <n v="1899.23"/>
    <n v="2260.08"/>
    <n v="2147.08"/>
    <n v="2082.67"/>
    <n v="2332.59"/>
    <n v="2828.0966666666664"/>
    <n v="16968.579999999998"/>
    <n v="12565.560000000001"/>
    <n v="4403.0199999999968"/>
    <n v="13059.386508000001"/>
  </r>
  <r>
    <x v="1786"/>
    <x v="1"/>
    <x v="2"/>
    <x v="0"/>
    <x v="1"/>
    <x v="6"/>
    <x v="1"/>
    <n v="3"/>
    <n v="5"/>
    <n v="2683.75"/>
    <n v="2576.4"/>
    <n v="3086.31"/>
    <n v="2925.29"/>
    <n v="2710.59"/>
    <n v="2978.96"/>
    <n v="4241.2299999999996"/>
    <n v="4156.41"/>
    <n v="4863"/>
    <n v="5543.82"/>
    <n v="5821.01"/>
    <n v="6868.79"/>
    <n v="2826.8833333333332"/>
    <n v="16961.3"/>
    <n v="31494.260000000002"/>
    <n v="-14532.960000000003"/>
    <n v="32731.984418000004"/>
  </r>
  <r>
    <x v="1787"/>
    <x v="0"/>
    <x v="1"/>
    <x v="1"/>
    <x v="0"/>
    <x v="4"/>
    <x v="1"/>
    <n v="2"/>
    <n v="4"/>
    <n v="1530.95"/>
    <n v="1546.26"/>
    <n v="1530.95"/>
    <n v="1546.26"/>
    <n v="1530.95"/>
    <n v="1546.26"/>
    <n v="4913.1099999999997"/>
    <n v="4863.9799999999996"/>
    <n v="5690.86"/>
    <n v="6544.49"/>
    <n v="6937.16"/>
    <n v="8047.11"/>
    <n v="1538.6049999999998"/>
    <n v="9231.6299999999992"/>
    <n v="36996.71"/>
    <n v="-27765.08"/>
    <n v="38450.680702999998"/>
  </r>
  <r>
    <x v="1788"/>
    <x v="2"/>
    <x v="3"/>
    <x v="1"/>
    <x v="1"/>
    <x v="4"/>
    <x v="2"/>
    <n v="1"/>
    <n v="2"/>
    <n v="20.21"/>
    <n v="19.809999999999999"/>
    <n v="15.36"/>
    <n v="15.56"/>
    <n v="22.64"/>
    <n v="22.03"/>
    <n v="1533.08"/>
    <n v="1180.47"/>
    <n v="1310.32"/>
    <n v="1441.35"/>
    <n v="1657.55"/>
    <n v="1889.61"/>
    <n v="19.268333333333334"/>
    <n v="115.61"/>
    <n v="9012.3799999999992"/>
    <n v="-8896.7699999999986"/>
    <n v="9366.5665339999996"/>
  </r>
  <r>
    <x v="1789"/>
    <x v="0"/>
    <x v="2"/>
    <x v="0"/>
    <x v="1"/>
    <x v="1"/>
    <x v="2"/>
    <n v="2"/>
    <n v="3"/>
    <n v="3857.3500000000004"/>
    <n v="3857.35"/>
    <n v="3895.92"/>
    <n v="3857.35"/>
    <n v="3895.92"/>
    <n v="3895.92"/>
    <n v="3047.72"/>
    <n v="2986.77"/>
    <n v="3195.84"/>
    <n v="3419.55"/>
    <n v="3419.55"/>
    <n v="3761.51"/>
    <n v="3876.6349999999998"/>
    <n v="23259.809999999998"/>
    <n v="19830.940000000002"/>
    <n v="3428.8699999999953"/>
    <n v="20610.295942000004"/>
  </r>
  <r>
    <x v="1790"/>
    <x v="0"/>
    <x v="0"/>
    <x v="0"/>
    <x v="0"/>
    <x v="1"/>
    <x v="1"/>
    <n v="2"/>
    <n v="4"/>
    <n v="2797.4"/>
    <n v="2797.4"/>
    <n v="2797.4"/>
    <n v="2825.37"/>
    <n v="2797.4"/>
    <n v="2797.4"/>
    <n v="2163.54"/>
    <n v="1947.19"/>
    <n v="2200.3200000000002"/>
    <n v="2442.36"/>
    <n v="2491.21"/>
    <n v="2142.44"/>
    <n v="2802.0616666666665"/>
    <n v="16812.37"/>
    <n v="13387.06"/>
    <n v="3425.3099999999995"/>
    <n v="13913.171457999999"/>
  </r>
  <r>
    <x v="1791"/>
    <x v="0"/>
    <x v="1"/>
    <x v="0"/>
    <x v="1"/>
    <x v="3"/>
    <x v="2"/>
    <n v="1"/>
    <n v="2"/>
    <n v="2397.9499999999998"/>
    <n v="2397.9499999999998"/>
    <n v="2397.9499999999998"/>
    <n v="2397.9499999999998"/>
    <n v="2421.9299999999998"/>
    <n v="2397.9499999999998"/>
    <n v="1879.8"/>
    <n v="1409.85"/>
    <n v="1593.13"/>
    <n v="1736.51"/>
    <n v="1719.14"/>
    <n v="1787.91"/>
    <n v="2401.9466666666667"/>
    <n v="14411.68"/>
    <n v="10126.34"/>
    <n v="4285.34"/>
    <n v="10524.305162000001"/>
  </r>
  <r>
    <x v="1792"/>
    <x v="2"/>
    <x v="3"/>
    <x v="0"/>
    <x v="1"/>
    <x v="5"/>
    <x v="2"/>
    <n v="1"/>
    <n v="2"/>
    <n v="1781.4375"/>
    <n v="1371.71"/>
    <n v="1638.92"/>
    <n v="2048.65"/>
    <n v="1585.48"/>
    <n v="1656.74"/>
    <n v="1869.41"/>
    <n v="1925.49"/>
    <n v="2252.8200000000002"/>
    <n v="2185.2399999999998"/>
    <n v="2578.58"/>
    <n v="2655.94"/>
    <n v="1680.4895833333333"/>
    <n v="10082.9375"/>
    <n v="13467.48"/>
    <n v="-3384.5424999999996"/>
    <n v="13996.751963999999"/>
  </r>
  <r>
    <x v="1793"/>
    <x v="0"/>
    <x v="2"/>
    <x v="0"/>
    <x v="1"/>
    <x v="3"/>
    <x v="3"/>
    <n v="1"/>
    <n v="5"/>
    <n v="5924.95"/>
    <n v="5984.2"/>
    <n v="4443.71"/>
    <n v="4739.96"/>
    <n v="5806.45"/>
    <n v="4799.21"/>
    <n v="2335.59"/>
    <n v="1845.12"/>
    <n v="2103.44"/>
    <n v="2187.58"/>
    <n v="2165.6999999999998"/>
    <n v="2382.27"/>
    <n v="5283.08"/>
    <n v="31698.48"/>
    <n v="13019.7"/>
    <n v="18678.78"/>
    <n v="13531.37421"/>
  </r>
  <r>
    <x v="1794"/>
    <x v="0"/>
    <x v="1"/>
    <x v="0"/>
    <x v="1"/>
    <x v="10"/>
    <x v="1"/>
    <n v="2"/>
    <n v="4"/>
    <n v="4582.3500000000004"/>
    <n v="5498.82"/>
    <n v="3895"/>
    <n v="4903.1099999999997"/>
    <n v="5223.88"/>
    <n v="4719.82"/>
    <n v="1277.6600000000001"/>
    <n v="1290.44"/>
    <n v="1548.53"/>
    <n v="1331.74"/>
    <n v="1544.82"/>
    <n v="1328.55"/>
    <n v="4803.83"/>
    <n v="28822.98"/>
    <n v="8321.74"/>
    <n v="20501.239999999998"/>
    <n v="8648.7843819999998"/>
  </r>
  <r>
    <x v="1795"/>
    <x v="2"/>
    <x v="3"/>
    <x v="0"/>
    <x v="0"/>
    <x v="7"/>
    <x v="1"/>
    <n v="1"/>
    <n v="3"/>
    <n v="4881.0199999999995"/>
    <n v="3856.01"/>
    <n v="4490.54"/>
    <n v="4002.44"/>
    <n v="5466.74"/>
    <n v="4490.54"/>
    <n v="3355.64"/>
    <n v="3691.2"/>
    <n v="4281.79"/>
    <n v="4367.43"/>
    <n v="3843.34"/>
    <n v="4419.84"/>
    <n v="4531.2150000000001"/>
    <n v="27187.29"/>
    <n v="23959.24"/>
    <n v="3228.0499999999993"/>
    <n v="24900.838132000001"/>
  </r>
  <r>
    <x v="1796"/>
    <x v="2"/>
    <x v="0"/>
    <x v="1"/>
    <x v="1"/>
    <x v="10"/>
    <x v="2"/>
    <n v="3"/>
    <n v="4"/>
    <n v="1117.25"/>
    <n v="860.28"/>
    <n v="1061.3900000000001"/>
    <n v="1228.98"/>
    <n v="1262.49"/>
    <n v="1385.39"/>
    <n v="447.78"/>
    <n v="416.44"/>
    <n v="483.07"/>
    <n v="420.27"/>
    <n v="474.91"/>
    <n v="512.9"/>
    <n v="1152.6299999999999"/>
    <n v="6915.78"/>
    <n v="2755.37"/>
    <n v="4160.41"/>
    <n v="2863.6560409999997"/>
  </r>
  <r>
    <x v="1797"/>
    <x v="0"/>
    <x v="2"/>
    <x v="0"/>
    <x v="0"/>
    <x v="6"/>
    <x v="1"/>
    <n v="1"/>
    <n v="3"/>
    <n v="2357.5500000000002"/>
    <n v="2357.5500000000002"/>
    <n v="2357.5500000000002"/>
    <n v="2381.13"/>
    <n v="2381.13"/>
    <n v="2381.13"/>
    <n v="977.06"/>
    <n v="977.06"/>
    <n v="947.75"/>
    <n v="834.02"/>
    <n v="984.14"/>
    <n v="846.36"/>
    <n v="2369.34"/>
    <n v="14216.04"/>
    <n v="5566.3899999999994"/>
    <n v="8649.6500000000015"/>
    <n v="5785.1491269999997"/>
  </r>
  <r>
    <x v="1798"/>
    <x v="3"/>
    <x v="0"/>
    <x v="1"/>
    <x v="1"/>
    <x v="5"/>
    <x v="1"/>
    <n v="3"/>
    <n v="5"/>
    <n v="1359.4499999999998"/>
    <n v="1468.21"/>
    <n v="1046.78"/>
    <n v="1685.72"/>
    <n v="1400.23"/>
    <n v="1223.51"/>
    <n v="2426.13"/>
    <n v="2353.35"/>
    <n v="2376.88"/>
    <n v="2685.87"/>
    <n v="3169.33"/>
    <n v="3803.2"/>
    <n v="1363.9833333333333"/>
    <n v="8183.9"/>
    <n v="16814.759999999998"/>
    <n v="-8630.8599999999988"/>
    <n v="17475.580067999999"/>
  </r>
  <r>
    <x v="1799"/>
    <x v="3"/>
    <x v="2"/>
    <x v="0"/>
    <x v="0"/>
    <x v="0"/>
    <x v="1"/>
    <n v="1"/>
    <n v="3"/>
    <n v="5881.8600000000006"/>
    <n v="5881.86"/>
    <n v="5058.3999999999996"/>
    <n v="5058.3999999999996"/>
    <n v="6587.68"/>
    <n v="6999.41"/>
    <n v="5010.33"/>
    <n v="5060.43"/>
    <n v="5414.66"/>
    <n v="6172.71"/>
    <n v="6172.71"/>
    <n v="6296.16"/>
    <n v="5911.2683333333334"/>
    <n v="35467.61"/>
    <n v="34127"/>
    <n v="1340.6100000000006"/>
    <n v="35468.191099999996"/>
  </r>
  <r>
    <x v="1800"/>
    <x v="2"/>
    <x v="3"/>
    <x v="0"/>
    <x v="0"/>
    <x v="6"/>
    <x v="1"/>
    <n v="1"/>
    <n v="3"/>
    <n v="1361.2200000000003"/>
    <n v="1619.85"/>
    <n v="1252.32"/>
    <n v="1687.91"/>
    <n v="1388.44"/>
    <n v="1497.34"/>
    <n v="1656.51"/>
    <n v="1391.47"/>
    <n v="1391.47"/>
    <n v="1516.7"/>
    <n v="1804.87"/>
    <n v="1949.26"/>
    <n v="1467.8466666666666"/>
    <n v="8807.08"/>
    <n v="9710.2799999999988"/>
    <n v="-903.19999999999891"/>
    <n v="10091.894003999998"/>
  </r>
  <r>
    <x v="1801"/>
    <x v="3"/>
    <x v="1"/>
    <x v="0"/>
    <x v="1"/>
    <x v="7"/>
    <x v="1"/>
    <n v="1"/>
    <n v="3"/>
    <n v="1526.3999999999999"/>
    <n v="1556.93"/>
    <n v="1297.44"/>
    <n v="1541.66"/>
    <n v="1648.51"/>
    <n v="1801.15"/>
    <n v="2086.2600000000002"/>
    <n v="2086.2600000000002"/>
    <n v="2357.4699999999998"/>
    <n v="2734.67"/>
    <n v="2898.75"/>
    <n v="2579.89"/>
    <n v="1562.0150000000001"/>
    <n v="9372.09"/>
    <n v="14743.3"/>
    <n v="-5371.2099999999991"/>
    <n v="15322.71169"/>
  </r>
  <r>
    <x v="1802"/>
    <x v="0"/>
    <x v="1"/>
    <x v="0"/>
    <x v="0"/>
    <x v="10"/>
    <x v="0"/>
    <n v="2"/>
    <n v="5"/>
    <n v="3294.3"/>
    <n v="3294.3"/>
    <n v="3294.3"/>
    <n v="3294.3"/>
    <n v="3294.3"/>
    <n v="3327.24"/>
    <n v="2038.5"/>
    <n v="2099.66"/>
    <n v="2435.61"/>
    <n v="2240.7600000000002"/>
    <n v="2375.21"/>
    <n v="2137.69"/>
    <n v="3299.7899999999995"/>
    <n v="19798.739999999998"/>
    <n v="13327.430000000002"/>
    <n v="6471.3099999999959"/>
    <n v="13851.197999000002"/>
  </r>
  <r>
    <x v="1803"/>
    <x v="2"/>
    <x v="3"/>
    <x v="0"/>
    <x v="1"/>
    <x v="6"/>
    <x v="1"/>
    <n v="1"/>
    <n v="3"/>
    <n v="2496.5725000000002"/>
    <n v="2296.85"/>
    <n v="2771.2"/>
    <n v="2721.26"/>
    <n v="2246.92"/>
    <n v="2746.23"/>
    <n v="2962.75"/>
    <n v="2281.3200000000002"/>
    <n v="2646.33"/>
    <n v="2963.89"/>
    <n v="3438.11"/>
    <n v="4056.97"/>
    <n v="2546.5054166666664"/>
    <n v="15279.032499999999"/>
    <n v="18349.37"/>
    <n v="-3070.3374999999996"/>
    <n v="19070.500240999998"/>
  </r>
  <r>
    <x v="1804"/>
    <x v="0"/>
    <x v="2"/>
    <x v="0"/>
    <x v="0"/>
    <x v="4"/>
    <x v="2"/>
    <n v="1"/>
    <n v="2"/>
    <n v="5924.95"/>
    <n v="6872.94"/>
    <n v="4917.71"/>
    <n v="5095.46"/>
    <n v="6872.94"/>
    <n v="6872.94"/>
    <n v="2489.8200000000002"/>
    <n v="2240.84"/>
    <n v="1971.94"/>
    <n v="2228.29"/>
    <n v="2005.46"/>
    <n v="1965.35"/>
    <n v="6092.8233333333328"/>
    <n v="36556.939999999995"/>
    <n v="12901.699999999999"/>
    <n v="23655.239999999998"/>
    <n v="13408.736809999999"/>
  </r>
  <r>
    <x v="1805"/>
    <x v="0"/>
    <x v="1"/>
    <x v="0"/>
    <x v="0"/>
    <x v="3"/>
    <x v="2"/>
    <n v="1"/>
    <n v="2"/>
    <n v="1466.3625"/>
    <n v="1481.03"/>
    <n v="1466.36"/>
    <n v="1466.36"/>
    <n v="1466.36"/>
    <n v="1466.36"/>
    <n v="963"/>
    <n v="847.44"/>
    <n v="813.54"/>
    <n v="959.98"/>
    <n v="1017.58"/>
    <n v="1098.99"/>
    <n v="1468.8054166666664"/>
    <n v="8812.8324999999986"/>
    <n v="5700.53"/>
    <n v="3112.3024999999989"/>
    <n v="5924.560829"/>
  </r>
  <r>
    <x v="1806"/>
    <x v="0"/>
    <x v="2"/>
    <x v="0"/>
    <x v="0"/>
    <x v="6"/>
    <x v="1"/>
    <n v="3"/>
    <n v="5"/>
    <n v="5924.95"/>
    <n v="4917.71"/>
    <n v="6339.7"/>
    <n v="5747.2"/>
    <n v="4443.71"/>
    <n v="7287.69"/>
    <n v="4222.34"/>
    <n v="4264.5600000000004"/>
    <n v="4861.6000000000004"/>
    <n v="4132.3599999999997"/>
    <n v="3512.51"/>
    <n v="3653.01"/>
    <n v="5776.8266666666668"/>
    <n v="34660.959999999999"/>
    <n v="24646.380000000005"/>
    <n v="10014.579999999994"/>
    <n v="25614.982734000005"/>
  </r>
  <r>
    <x v="1807"/>
    <x v="0"/>
    <x v="2"/>
    <x v="1"/>
    <x v="0"/>
    <x v="1"/>
    <x v="2"/>
    <n v="1"/>
    <n v="2"/>
    <n v="2943.6624999999999"/>
    <n v="2973.1"/>
    <n v="2943.66"/>
    <n v="2973.1"/>
    <n v="2943.66"/>
    <n v="2943.66"/>
    <n v="2011.68"/>
    <n v="1870.86"/>
    <n v="1945.69"/>
    <n v="1790.03"/>
    <n v="1521.53"/>
    <n v="1399.81"/>
    <n v="2953.4737499999997"/>
    <n v="17720.842499999999"/>
    <n v="10539.599999999999"/>
    <n v="7181.2425000000003"/>
    <n v="10953.806279999999"/>
  </r>
  <r>
    <x v="1808"/>
    <x v="0"/>
    <x v="1"/>
    <x v="0"/>
    <x v="1"/>
    <x v="7"/>
    <x v="1"/>
    <n v="1"/>
    <n v="3"/>
    <n v="2901.45"/>
    <n v="2901.45"/>
    <n v="2901.45"/>
    <n v="2930.46"/>
    <n v="2901.45"/>
    <n v="2901.45"/>
    <n v="2577.6799999999998"/>
    <n v="2526.13"/>
    <n v="2804"/>
    <n v="2467.52"/>
    <n v="2837.65"/>
    <n v="3320.05"/>
    <n v="2906.2849999999999"/>
    <n v="17437.71"/>
    <n v="16533.03"/>
    <n v="904.68000000000029"/>
    <n v="17182.778079"/>
  </r>
  <r>
    <x v="1809"/>
    <x v="0"/>
    <x v="2"/>
    <x v="1"/>
    <x v="1"/>
    <x v="6"/>
    <x v="2"/>
    <n v="2"/>
    <n v="3"/>
    <n v="2240.35"/>
    <n v="2262.75"/>
    <n v="2262.75"/>
    <n v="2240.35"/>
    <n v="2240.35"/>
    <n v="2262.75"/>
    <n v="1505.63"/>
    <n v="1174.3900000000001"/>
    <n v="1021.72"/>
    <n v="1031.94"/>
    <n v="949.38"/>
    <n v="1110.77"/>
    <n v="2251.5500000000002"/>
    <n v="13509.300000000001"/>
    <n v="6793.83"/>
    <n v="6715.4700000000012"/>
    <n v="7060.8275190000004"/>
  </r>
  <r>
    <x v="1810"/>
    <x v="0"/>
    <x v="2"/>
    <x v="0"/>
    <x v="1"/>
    <x v="1"/>
    <x v="1"/>
    <n v="1"/>
    <n v="3"/>
    <n v="4612.3099999999995"/>
    <n v="4842.93"/>
    <n v="3505.36"/>
    <n v="3551.48"/>
    <n v="5073.54"/>
    <n v="5719.26"/>
    <n v="4061.24"/>
    <n v="3045.93"/>
    <n v="3502.82"/>
    <n v="3467.79"/>
    <n v="3606.5"/>
    <n v="3822.89"/>
    <n v="4550.8133333333344"/>
    <n v="27304.880000000005"/>
    <n v="21507.17"/>
    <n v="5797.7100000000064"/>
    <n v="22352.401780999997"/>
  </r>
  <r>
    <x v="1811"/>
    <x v="0"/>
    <x v="1"/>
    <x v="0"/>
    <x v="0"/>
    <x v="6"/>
    <x v="0"/>
    <n v="2"/>
    <n v="5"/>
    <n v="4616.1499999999996"/>
    <n v="5354.73"/>
    <n v="4200.7"/>
    <n v="5724.03"/>
    <n v="4939.28"/>
    <n v="3877.57"/>
    <n v="3597.45"/>
    <n v="3417.58"/>
    <n v="3144.17"/>
    <n v="2829.75"/>
    <n v="2744.86"/>
    <n v="2827.21"/>
    <n v="4785.4099999999989"/>
    <n v="28712.459999999995"/>
    <n v="18561.02"/>
    <n v="10151.439999999995"/>
    <n v="19290.468086000001"/>
  </r>
  <r>
    <x v="1812"/>
    <x v="2"/>
    <x v="3"/>
    <x v="0"/>
    <x v="0"/>
    <x v="0"/>
    <x v="1"/>
    <n v="1"/>
    <n v="3"/>
    <n v="2435.85"/>
    <n v="2046.11"/>
    <n v="2801.23"/>
    <n v="2435.85"/>
    <n v="2216.62"/>
    <n v="2362.77"/>
    <n v="1875.22"/>
    <n v="1593.94"/>
    <n v="1912.73"/>
    <n v="2084.88"/>
    <n v="1855.54"/>
    <n v="1799.87"/>
    <n v="2383.0716666666667"/>
    <n v="14298.43"/>
    <n v="11122.18"/>
    <n v="3176.25"/>
    <n v="11559.281674"/>
  </r>
  <r>
    <x v="1813"/>
    <x v="2"/>
    <x v="3"/>
    <x v="0"/>
    <x v="0"/>
    <x v="9"/>
    <x v="1"/>
    <n v="1"/>
    <n v="3"/>
    <n v="3099.2075"/>
    <n v="3161.19"/>
    <n v="2572.34"/>
    <n v="3409.13"/>
    <n v="3161.19"/>
    <n v="2727.3"/>
    <n v="1162.42"/>
    <n v="1092.67"/>
    <n v="1103.5999999999999"/>
    <n v="1280.18"/>
    <n v="1113.76"/>
    <n v="1035.8"/>
    <n v="3021.7262500000002"/>
    <n v="18130.357500000002"/>
    <n v="6788.43"/>
    <n v="11341.927500000002"/>
    <n v="7055.2152990000004"/>
  </r>
  <r>
    <x v="1814"/>
    <x v="0"/>
    <x v="2"/>
    <x v="0"/>
    <x v="1"/>
    <x v="6"/>
    <x v="1"/>
    <n v="3"/>
    <n v="5"/>
    <n v="5924.95"/>
    <n v="7109.94"/>
    <n v="5391.7"/>
    <n v="5450.95"/>
    <n v="6576.69"/>
    <n v="5569.45"/>
    <n v="2929.33"/>
    <n v="2958.62"/>
    <n v="3076.96"/>
    <n v="3353.89"/>
    <n v="3454.51"/>
    <n v="3972.69"/>
    <n v="6003.9466666666667"/>
    <n v="36023.68"/>
    <n v="19746"/>
    <n v="16277.68"/>
    <n v="20522.017800000001"/>
  </r>
  <r>
    <x v="1815"/>
    <x v="2"/>
    <x v="3"/>
    <x v="0"/>
    <x v="1"/>
    <x v="6"/>
    <x v="2"/>
    <n v="1"/>
    <n v="2"/>
    <n v="1170.51"/>
    <n v="1287.56"/>
    <n v="1123.69"/>
    <n v="889.59"/>
    <n v="1123.69"/>
    <n v="1205.6300000000001"/>
    <n v="812.75"/>
    <n v="812.75"/>
    <n v="707.09"/>
    <n v="806.08"/>
    <n v="685.17"/>
    <n v="712.58"/>
    <n v="1133.4449999999999"/>
    <n v="6800.6699999999992"/>
    <n v="4536.42"/>
    <n v="2264.2499999999991"/>
    <n v="4714.7013059999999"/>
  </r>
  <r>
    <x v="1816"/>
    <x v="0"/>
    <x v="2"/>
    <x v="1"/>
    <x v="0"/>
    <x v="3"/>
    <x v="1"/>
    <n v="3"/>
    <n v="5"/>
    <n v="3831.9"/>
    <n v="3870.22"/>
    <n v="3870.22"/>
    <n v="3831.9"/>
    <n v="3831.9"/>
    <n v="3831.9"/>
    <n v="5875"/>
    <n v="5992.5"/>
    <n v="5573.03"/>
    <n v="6018.87"/>
    <n v="6680.95"/>
    <n v="7349.05"/>
    <n v="3844.6733333333336"/>
    <n v="23068.04"/>
    <n v="37489.4"/>
    <n v="-14421.36"/>
    <n v="38962.733420000004"/>
  </r>
  <r>
    <x v="1817"/>
    <x v="2"/>
    <x v="0"/>
    <x v="0"/>
    <x v="0"/>
    <x v="1"/>
    <x v="1"/>
    <n v="1"/>
    <n v="3"/>
    <n v="1507.15"/>
    <n v="1793.51"/>
    <n v="1220.79"/>
    <n v="1778.44"/>
    <n v="1883.94"/>
    <n v="1416.72"/>
    <n v="1262.01"/>
    <n v="1388.21"/>
    <n v="1235.51"/>
    <n v="1099.5999999999999"/>
    <n v="1143.58"/>
    <n v="1006.35"/>
    <n v="1600.0916666666665"/>
    <n v="9600.5499999999993"/>
    <n v="7135.26"/>
    <n v="2465.2899999999991"/>
    <n v="7415.6757180000004"/>
  </r>
  <r>
    <x v="1818"/>
    <x v="0"/>
    <x v="0"/>
    <x v="0"/>
    <x v="0"/>
    <x v="9"/>
    <x v="1"/>
    <n v="1"/>
    <n v="3"/>
    <n v="3982.25"/>
    <n v="4022.07"/>
    <n v="3982.25"/>
    <n v="3982.25"/>
    <n v="3982.25"/>
    <n v="4022.07"/>
    <n v="2101.42"/>
    <n v="2311.56"/>
    <n v="2773.87"/>
    <n v="2884.82"/>
    <n v="2769.43"/>
    <n v="3101.76"/>
    <n v="3995.5233333333331"/>
    <n v="23973.14"/>
    <n v="15942.86"/>
    <n v="8030.2799999999988"/>
    <n v="16569.414398000001"/>
  </r>
  <r>
    <x v="1819"/>
    <x v="0"/>
    <x v="0"/>
    <x v="1"/>
    <x v="0"/>
    <x v="0"/>
    <x v="0"/>
    <n v="1"/>
    <n v="4"/>
    <n v="5218.7666666666501"/>
    <n v="3914.07"/>
    <n v="5375.33"/>
    <n v="4070.64"/>
    <n v="4331.58"/>
    <n v="4018.45"/>
    <n v="3498.38"/>
    <n v="3708.28"/>
    <n v="3522.87"/>
    <n v="2994.44"/>
    <n v="2545.27"/>
    <n v="2290.7399999999998"/>
    <n v="4488.1394444444422"/>
    <n v="26928.836666666652"/>
    <n v="18559.98"/>
    <n v="8368.856666666652"/>
    <n v="19289.387213999998"/>
  </r>
  <r>
    <x v="1820"/>
    <x v="0"/>
    <x v="0"/>
    <x v="0"/>
    <x v="0"/>
    <x v="2"/>
    <x v="1"/>
    <n v="1"/>
    <n v="3"/>
    <n v="2656.1589743589752"/>
    <n v="2682.72"/>
    <n v="2682.72"/>
    <n v="2682.72"/>
    <n v="2656.16"/>
    <n v="2656.16"/>
    <n v="2653.82"/>
    <n v="2335.36"/>
    <n v="2312.0100000000002"/>
    <n v="2543.21"/>
    <n v="2212.59"/>
    <n v="2632.98"/>
    <n v="2669.4398290598288"/>
    <n v="16016.638974358973"/>
    <n v="14689.970000000001"/>
    <n v="1326.6689743589723"/>
    <n v="15267.285821000001"/>
  </r>
  <r>
    <x v="1821"/>
    <x v="2"/>
    <x v="3"/>
    <x v="0"/>
    <x v="1"/>
    <x v="4"/>
    <x v="3"/>
    <n v="3"/>
    <n v="7"/>
    <n v="5409.15"/>
    <n v="4165.05"/>
    <n v="5517.33"/>
    <n v="5625.52"/>
    <n v="6490.98"/>
    <n v="5192.78"/>
    <n v="2265.5500000000002"/>
    <n v="1767.13"/>
    <n v="1890.83"/>
    <n v="1682.84"/>
    <n v="1615.53"/>
    <n v="1421.67"/>
    <n v="5400.1350000000002"/>
    <n v="32400.81"/>
    <n v="10643.550000000001"/>
    <n v="21757.260000000002"/>
    <n v="11061.841515000002"/>
  </r>
  <r>
    <x v="1822"/>
    <x v="3"/>
    <x v="0"/>
    <x v="0"/>
    <x v="0"/>
    <x v="9"/>
    <x v="1"/>
    <n v="1"/>
    <n v="3"/>
    <n v="3213.6000000000004"/>
    <n v="2474.4699999999998"/>
    <n v="3567.1"/>
    <n v="2506.61"/>
    <n v="2731.56"/>
    <n v="2731.56"/>
    <n v="2830.06"/>
    <n v="2914.96"/>
    <n v="3468.8"/>
    <n v="3919.74"/>
    <n v="3958.94"/>
    <n v="4077.71"/>
    <n v="2870.8166666666671"/>
    <n v="17224.900000000001"/>
    <n v="21170.21"/>
    <n v="-3945.3099999999977"/>
    <n v="22002.199252999999"/>
  </r>
  <r>
    <x v="1823"/>
    <x v="2"/>
    <x v="3"/>
    <x v="0"/>
    <x v="1"/>
    <x v="6"/>
    <x v="2"/>
    <n v="1"/>
    <n v="2"/>
    <n v="1587.885"/>
    <n v="1603.76"/>
    <n v="1889.58"/>
    <n v="1190.9100000000001"/>
    <n v="1365.58"/>
    <n v="1302.07"/>
    <n v="1343.32"/>
    <n v="1370.19"/>
    <n v="1616.82"/>
    <n v="1438.97"/>
    <n v="1438.97"/>
    <n v="1510.92"/>
    <n v="1489.9641666666666"/>
    <n v="8939.7849999999999"/>
    <n v="8719.19"/>
    <n v="220.59499999999935"/>
    <n v="9061.8541670000013"/>
  </r>
  <r>
    <x v="1824"/>
    <x v="0"/>
    <x v="0"/>
    <x v="0"/>
    <x v="1"/>
    <x v="4"/>
    <x v="1"/>
    <n v="1"/>
    <n v="3"/>
    <n v="3890.7999999999997"/>
    <n v="3890.8"/>
    <n v="3929.71"/>
    <n v="3929.71"/>
    <n v="3929.71"/>
    <n v="3890.8"/>
    <n v="1739.07"/>
    <n v="1443.43"/>
    <n v="1327.96"/>
    <n v="1487.32"/>
    <n v="1531.94"/>
    <n v="1823.01"/>
    <n v="3910.2549999999997"/>
    <n v="23461.53"/>
    <n v="9352.73"/>
    <n v="14108.8"/>
    <n v="9720.2922889999991"/>
  </r>
  <r>
    <x v="1825"/>
    <x v="2"/>
    <x v="3"/>
    <x v="0"/>
    <x v="0"/>
    <x v="0"/>
    <x v="1"/>
    <n v="1"/>
    <n v="3"/>
    <n v="3856.8575000000001"/>
    <n v="3046.92"/>
    <n v="4011.13"/>
    <n v="3008.35"/>
    <n v="2892.64"/>
    <n v="3972.56"/>
    <n v="2839.82"/>
    <n v="2839.82"/>
    <n v="3038.61"/>
    <n v="3099.38"/>
    <n v="3099.38"/>
    <n v="2975.4"/>
    <n v="3464.7429166666675"/>
    <n v="20788.457500000004"/>
    <n v="17892.410000000003"/>
    <n v="2896.0475000000006"/>
    <n v="18595.581713000003"/>
  </r>
  <r>
    <x v="1826"/>
    <x v="0"/>
    <x v="2"/>
    <x v="0"/>
    <x v="0"/>
    <x v="0"/>
    <x v="1"/>
    <n v="1"/>
    <n v="3"/>
    <n v="4682.05"/>
    <n v="5150.26"/>
    <n v="5665.28"/>
    <n v="5712.1"/>
    <n v="4447.95"/>
    <n v="5524.82"/>
    <n v="3012.6"/>
    <n v="2440.21"/>
    <n v="2537.8200000000002"/>
    <n v="2207.9"/>
    <n v="2009.19"/>
    <n v="2210.11"/>
    <n v="5197.0766666666668"/>
    <n v="31182.460000000003"/>
    <n v="14417.83"/>
    <n v="16764.630000000005"/>
    <n v="14984.450719"/>
  </r>
  <r>
    <x v="1827"/>
    <x v="2"/>
    <x v="0"/>
    <x v="1"/>
    <x v="0"/>
    <x v="0"/>
    <x v="2"/>
    <n v="1"/>
    <n v="2"/>
    <n v="1281.7599999999998"/>
    <n v="1320.21"/>
    <n v="1051.04"/>
    <n v="1025.4100000000001"/>
    <n v="1153.58"/>
    <n v="1230.49"/>
    <n v="1854.68"/>
    <n v="1761.95"/>
    <n v="1867.67"/>
    <n v="2091.79"/>
    <n v="2008.12"/>
    <n v="1927.8"/>
    <n v="1177.0816666666667"/>
    <n v="7062.49"/>
    <n v="11512.009999999998"/>
    <n v="-4449.5199999999986"/>
    <n v="11964.431992999998"/>
  </r>
  <r>
    <x v="1828"/>
    <x v="0"/>
    <x v="2"/>
    <x v="0"/>
    <x v="0"/>
    <x v="10"/>
    <x v="1"/>
    <n v="1"/>
    <n v="3"/>
    <n v="5924.95"/>
    <n v="6280.45"/>
    <n v="5332.46"/>
    <n v="4443.71"/>
    <n v="7050.69"/>
    <n v="4502.96"/>
    <n v="3364.77"/>
    <n v="2994.65"/>
    <n v="2814.97"/>
    <n v="2786.82"/>
    <n v="2480.27"/>
    <n v="2753.1"/>
    <n v="5589.2033333333338"/>
    <n v="33535.22"/>
    <n v="17194.579999999998"/>
    <n v="16340.640000000003"/>
    <n v="17870.326993999999"/>
  </r>
  <r>
    <x v="1829"/>
    <x v="3"/>
    <x v="0"/>
    <x v="1"/>
    <x v="0"/>
    <x v="6"/>
    <x v="1"/>
    <n v="2"/>
    <n v="4"/>
    <n v="1470"/>
    <n v="1131.9000000000001"/>
    <n v="1264.2"/>
    <n v="1411.2"/>
    <n v="1411.2"/>
    <n v="1587.6"/>
    <n v="1696.86"/>
    <n v="1323.55"/>
    <n v="1389.73"/>
    <n v="1389.73"/>
    <n v="1667.68"/>
    <n v="1600.97"/>
    <n v="1379.3500000000001"/>
    <n v="8276.1"/>
    <n v="9068.5199999999986"/>
    <n v="-792.41999999999825"/>
    <n v="9424.9128359999995"/>
  </r>
  <r>
    <x v="1830"/>
    <x v="0"/>
    <x v="1"/>
    <x v="0"/>
    <x v="0"/>
    <x v="2"/>
    <x v="2"/>
    <n v="1"/>
    <n v="2"/>
    <n v="1330.7875000000001"/>
    <n v="1330.79"/>
    <n v="1344.1"/>
    <n v="1344.1"/>
    <n v="1344.1"/>
    <n v="1330.79"/>
    <n v="612.04"/>
    <n v="624.28"/>
    <n v="730.41"/>
    <n v="876.49"/>
    <n v="885.25"/>
    <n v="752.46"/>
    <n v="1337.4445833333334"/>
    <n v="8024.6675000000005"/>
    <n v="4480.93"/>
    <n v="3543.7375000000002"/>
    <n v="4657.0305490000001"/>
  </r>
  <r>
    <x v="1831"/>
    <x v="2"/>
    <x v="3"/>
    <x v="1"/>
    <x v="0"/>
    <x v="3"/>
    <x v="1"/>
    <n v="1"/>
    <n v="3"/>
    <n v="1812.6"/>
    <n v="1975.73"/>
    <n v="1975.73"/>
    <n v="1413.83"/>
    <n v="1993.86"/>
    <n v="1522.58"/>
    <n v="729.43"/>
    <n v="765.9"/>
    <n v="788.88"/>
    <n v="725.77"/>
    <n v="805.6"/>
    <n v="716.98"/>
    <n v="1782.3883333333333"/>
    <n v="10694.33"/>
    <n v="4532.5599999999995"/>
    <n v="6161.77"/>
    <n v="4710.6896079999997"/>
  </r>
  <r>
    <x v="1832"/>
    <x v="0"/>
    <x v="0"/>
    <x v="0"/>
    <x v="0"/>
    <x v="1"/>
    <x v="0"/>
    <n v="1"/>
    <n v="4"/>
    <n v="4935.1000000000004"/>
    <n v="3997.43"/>
    <n v="4194.84"/>
    <n v="4490.9399999999996"/>
    <n v="4293.54"/>
    <n v="3849.38"/>
    <n v="4884.08"/>
    <n v="4542.1899999999996"/>
    <n v="4633.03"/>
    <n v="4308.72"/>
    <n v="4007.11"/>
    <n v="3646.47"/>
    <n v="4293.5383333333339"/>
    <n v="25761.230000000003"/>
    <n v="26021.600000000002"/>
    <n v="-260.36999999999898"/>
    <n v="27044.248880000003"/>
  </r>
  <r>
    <x v="1833"/>
    <x v="2"/>
    <x v="2"/>
    <x v="0"/>
    <x v="1"/>
    <x v="7"/>
    <x v="2"/>
    <n v="1"/>
    <n v="2"/>
    <n v="2057.85"/>
    <n v="2304.79"/>
    <n v="1790.33"/>
    <n v="2284.21"/>
    <n v="2201.9"/>
    <n v="1790.33"/>
    <n v="2311.3000000000002"/>
    <n v="2103.2800000000002"/>
    <n v="2481.87"/>
    <n v="2878.97"/>
    <n v="3080.5"/>
    <n v="3419.36"/>
    <n v="2071.5683333333332"/>
    <n v="12429.41"/>
    <n v="16275.28"/>
    <n v="-3845.8700000000008"/>
    <n v="16914.898504000001"/>
  </r>
  <r>
    <x v="1834"/>
    <x v="0"/>
    <x v="2"/>
    <x v="0"/>
    <x v="1"/>
    <x v="10"/>
    <x v="0"/>
    <n v="2"/>
    <n v="5"/>
    <n v="5924.95"/>
    <n v="7169.19"/>
    <n v="6635.94"/>
    <n v="6517.45"/>
    <n v="6754.44"/>
    <n v="6695.19"/>
    <n v="4239.83"/>
    <n v="3815.85"/>
    <n v="4044.8"/>
    <n v="3640.32"/>
    <n v="3749.53"/>
    <n v="3824.52"/>
    <n v="6616.1933333333336"/>
    <n v="39697.160000000003"/>
    <n v="23314.85"/>
    <n v="16382.310000000005"/>
    <n v="24231.123604999997"/>
  </r>
  <r>
    <x v="1835"/>
    <x v="0"/>
    <x v="2"/>
    <x v="0"/>
    <x v="0"/>
    <x v="3"/>
    <x v="3"/>
    <n v="1"/>
    <n v="5"/>
    <n v="5924.95"/>
    <n v="7169.19"/>
    <n v="6221.2"/>
    <n v="5806.45"/>
    <n v="5213.96"/>
    <n v="4680.71"/>
    <n v="4615.38"/>
    <n v="4938.46"/>
    <n v="4938.46"/>
    <n v="5679.23"/>
    <n v="5054.51"/>
    <n v="5509.42"/>
    <n v="5836.0766666666668"/>
    <n v="35016.46"/>
    <n v="30735.46"/>
    <n v="4281"/>
    <n v="31943.363578"/>
  </r>
  <r>
    <x v="1836"/>
    <x v="0"/>
    <x v="2"/>
    <x v="0"/>
    <x v="1"/>
    <x v="0"/>
    <x v="1"/>
    <n v="1"/>
    <n v="3"/>
    <n v="3016.2"/>
    <n v="3016.2"/>
    <n v="3046.36"/>
    <n v="3016.2"/>
    <n v="3016.2"/>
    <n v="3016.2"/>
    <n v="5183.62"/>
    <n v="4768.93"/>
    <n v="4101.28"/>
    <n v="4675.46"/>
    <n v="4581.95"/>
    <n v="5223.42"/>
    <n v="3021.2266666666669"/>
    <n v="18127.36"/>
    <n v="28534.659999999996"/>
    <n v="-10407.299999999996"/>
    <n v="29656.072137999996"/>
  </r>
  <r>
    <x v="1837"/>
    <x v="2"/>
    <x v="3"/>
    <x v="0"/>
    <x v="0"/>
    <x v="6"/>
    <x v="0"/>
    <n v="1"/>
    <n v="4"/>
    <n v="2966.3315384615403"/>
    <n v="2373.0700000000002"/>
    <n v="3173.97"/>
    <n v="2343.4"/>
    <n v="3648.59"/>
    <n v="3322.29"/>
    <n v="3955.05"/>
    <n v="3519.99"/>
    <n v="3273.59"/>
    <n v="3568.21"/>
    <n v="3675.26"/>
    <n v="3307.73"/>
    <n v="2971.275256410257"/>
    <n v="17827.651538461541"/>
    <n v="21299.829999999998"/>
    <n v="-3472.1784615384568"/>
    <n v="22136.913318999999"/>
  </r>
  <r>
    <x v="1838"/>
    <x v="2"/>
    <x v="3"/>
    <x v="1"/>
    <x v="0"/>
    <x v="3"/>
    <x v="2"/>
    <n v="1"/>
    <n v="2"/>
    <n v="905.1"/>
    <n v="715.03"/>
    <n v="968.46"/>
    <n v="1031.81"/>
    <n v="778.39"/>
    <n v="950.36"/>
    <n v="237.73"/>
    <n v="225.84"/>
    <n v="246.17"/>
    <n v="285.56"/>
    <n v="336.96"/>
    <n v="310"/>
    <n v="891.52499999999998"/>
    <n v="5349.15"/>
    <n v="1642.26"/>
    <n v="3706.8899999999994"/>
    <n v="1706.8008179999999"/>
  </r>
  <r>
    <x v="1839"/>
    <x v="2"/>
    <x v="3"/>
    <x v="0"/>
    <x v="0"/>
    <x v="1"/>
    <x v="1"/>
    <n v="1"/>
    <n v="3"/>
    <n v="2166.1099999999997"/>
    <n v="1841.19"/>
    <n v="1624.58"/>
    <n v="1841.19"/>
    <n v="1906.18"/>
    <n v="2664.32"/>
    <n v="622.23"/>
    <n v="560.01"/>
    <n v="476.01"/>
    <n v="466.49"/>
    <n v="410.51"/>
    <n v="398.19"/>
    <n v="2007.2616666666665"/>
    <n v="12043.57"/>
    <n v="2933.44"/>
    <n v="9110.1299999999992"/>
    <n v="3048.7241920000001"/>
  </r>
  <r>
    <x v="1840"/>
    <x v="2"/>
    <x v="3"/>
    <x v="0"/>
    <x v="0"/>
    <x v="7"/>
    <x v="1"/>
    <n v="1"/>
    <n v="3"/>
    <n v="2554.52"/>
    <n v="2477.88"/>
    <n v="2018.07"/>
    <n v="3065.42"/>
    <n v="2912.15"/>
    <n v="1966.98"/>
    <n v="2151.19"/>
    <n v="2280.2600000000002"/>
    <n v="2257.46"/>
    <n v="2708.95"/>
    <n v="3142.38"/>
    <n v="2765.29"/>
    <n v="2499.1699999999996"/>
    <n v="14995.019999999999"/>
    <n v="15305.530000000002"/>
    <n v="-310.51000000000386"/>
    <n v="15907.037329000003"/>
  </r>
  <r>
    <x v="1841"/>
    <x v="0"/>
    <x v="2"/>
    <x v="1"/>
    <x v="0"/>
    <x v="0"/>
    <x v="1"/>
    <n v="1"/>
    <n v="3"/>
    <n v="5858.6"/>
    <n v="6210.12"/>
    <n v="6971.73"/>
    <n v="7147.49"/>
    <n v="6385.87"/>
    <n v="6678.8"/>
    <n v="2766.96"/>
    <n v="2268.91"/>
    <n v="1928.57"/>
    <n v="1639.28"/>
    <n v="1508.14"/>
    <n v="1432.73"/>
    <n v="6542.1016666666665"/>
    <n v="39252.61"/>
    <n v="11544.589999999998"/>
    <n v="27708.020000000004"/>
    <n v="11998.292386999998"/>
  </r>
  <r>
    <x v="1842"/>
    <x v="2"/>
    <x v="0"/>
    <x v="1"/>
    <x v="1"/>
    <x v="2"/>
    <x v="1"/>
    <n v="1"/>
    <n v="3"/>
    <n v="940.31000000000006"/>
    <n v="1118.97"/>
    <n v="940.31"/>
    <n v="771.05"/>
    <n v="724.04"/>
    <n v="1043.74"/>
    <n v="1294.6500000000001"/>
    <n v="1035.72"/>
    <n v="1149.6500000000001"/>
    <n v="1276.1099999999999"/>
    <n v="1110.22"/>
    <n v="1332.26"/>
    <n v="923.07"/>
    <n v="5538.42"/>
    <n v="7198.6100000000006"/>
    <n v="-1660.1900000000005"/>
    <n v="7481.5153730000002"/>
  </r>
  <r>
    <x v="1843"/>
    <x v="0"/>
    <x v="2"/>
    <x v="0"/>
    <x v="0"/>
    <x v="3"/>
    <x v="1"/>
    <n v="3"/>
    <n v="5"/>
    <n v="5751.0874999999996"/>
    <n v="6613.75"/>
    <n v="7131.35"/>
    <n v="6383.71"/>
    <n v="4830.91"/>
    <n v="5175.9799999999996"/>
    <n v="3847.26"/>
    <n v="4039.62"/>
    <n v="4039.62"/>
    <n v="3474.07"/>
    <n v="3647.77"/>
    <n v="3757.2"/>
    <n v="5981.1312499999995"/>
    <n v="35886.787499999999"/>
    <n v="22805.54"/>
    <n v="13081.247499999998"/>
    <n v="23701.797721999999"/>
  </r>
  <r>
    <x v="1844"/>
    <x v="2"/>
    <x v="3"/>
    <x v="1"/>
    <x v="1"/>
    <x v="6"/>
    <x v="1"/>
    <n v="1"/>
    <n v="3"/>
    <n v="2548.35"/>
    <n v="2777.7"/>
    <n v="2293.52"/>
    <n v="2013.2"/>
    <n v="2675.77"/>
    <n v="2573.83"/>
    <n v="1351.2"/>
    <n v="1229.5899999999999"/>
    <n v="1414.03"/>
    <n v="1611.99"/>
    <n v="1418.55"/>
    <n v="1361.81"/>
    <n v="2480.395"/>
    <n v="14882.37"/>
    <n v="8387.17"/>
    <n v="6495.2000000000007"/>
    <n v="8716.7857810000005"/>
  </r>
  <r>
    <x v="1845"/>
    <x v="2"/>
    <x v="3"/>
    <x v="1"/>
    <x v="1"/>
    <x v="6"/>
    <x v="2"/>
    <n v="1"/>
    <n v="2"/>
    <n v="350"/>
    <n v="269.5"/>
    <n v="322"/>
    <n v="427"/>
    <n v="308"/>
    <n v="395.5"/>
    <n v="645.51"/>
    <n v="555.14"/>
    <n v="621.76"/>
    <n v="540.92999999999995"/>
    <n v="649.12"/>
    <n v="636.14"/>
    <n v="345.33333333333331"/>
    <n v="2072"/>
    <n v="3648.6"/>
    <n v="-1576.6"/>
    <n v="3791.9899799999998"/>
  </r>
  <r>
    <x v="1846"/>
    <x v="2"/>
    <x v="3"/>
    <x v="1"/>
    <x v="1"/>
    <x v="0"/>
    <x v="2"/>
    <n v="1"/>
    <n v="2"/>
    <n v="748.66"/>
    <n v="628.87"/>
    <n v="905.88"/>
    <n v="583.95000000000005"/>
    <n v="756.15"/>
    <n v="643.85"/>
    <n v="571.30999999999995"/>
    <n v="537.03"/>
    <n v="510.18"/>
    <n v="581.61"/>
    <n v="610.69000000000005"/>
    <n v="641.22"/>
    <n v="711.22666666666657"/>
    <n v="4267.3599999999997"/>
    <n v="3452.04"/>
    <n v="815.31999999999971"/>
    <n v="3587.7051719999999"/>
  </r>
  <r>
    <x v="1847"/>
    <x v="0"/>
    <x v="2"/>
    <x v="1"/>
    <x v="0"/>
    <x v="7"/>
    <x v="1"/>
    <n v="1"/>
    <n v="3"/>
    <n v="4698"/>
    <n v="4979.88"/>
    <n v="5449.68"/>
    <n v="3523.5"/>
    <n v="4932.8999999999996"/>
    <n v="4744.9799999999996"/>
    <n v="3219.26"/>
    <n v="2832.95"/>
    <n v="2917.94"/>
    <n v="3355.63"/>
    <n v="3624.08"/>
    <n v="3261.67"/>
    <n v="4721.49"/>
    <n v="28328.94"/>
    <n v="19211.53"/>
    <n v="9117.41"/>
    <n v="19966.543128999998"/>
  </r>
  <r>
    <x v="1848"/>
    <x v="2"/>
    <x v="3"/>
    <x v="0"/>
    <x v="0"/>
    <x v="3"/>
    <x v="1"/>
    <n v="1"/>
    <n v="3"/>
    <n v="3190.9075000000003"/>
    <n v="2457"/>
    <n v="3190.91"/>
    <n v="3892.91"/>
    <n v="2808"/>
    <n v="3063.27"/>
    <n v="2024.31"/>
    <n v="1700.42"/>
    <n v="1666.41"/>
    <n v="1433.11"/>
    <n v="1232.47"/>
    <n v="1392.69"/>
    <n v="3100.4995833333337"/>
    <n v="18602.997500000001"/>
    <n v="9449.41"/>
    <n v="9153.5875000000015"/>
    <n v="9820.7718129999994"/>
  </r>
  <r>
    <x v="1849"/>
    <x v="0"/>
    <x v="2"/>
    <x v="0"/>
    <x v="0"/>
    <x v="3"/>
    <x v="1"/>
    <n v="3"/>
    <n v="5"/>
    <n v="5836.35"/>
    <n v="4435.63"/>
    <n v="4960.8999999999996"/>
    <n v="4727.4399999999996"/>
    <n v="6011.44"/>
    <n v="4552.3500000000004"/>
    <n v="4528.32"/>
    <n v="4528.32"/>
    <n v="4483.04"/>
    <n v="4348.55"/>
    <n v="3739.75"/>
    <n v="3216.19"/>
    <n v="5087.3516666666665"/>
    <n v="30524.11"/>
    <n v="24844.17"/>
    <n v="5679.9400000000023"/>
    <n v="25820.545880999998"/>
  </r>
  <r>
    <x v="1850"/>
    <x v="0"/>
    <x v="0"/>
    <x v="0"/>
    <x v="0"/>
    <x v="1"/>
    <x v="1"/>
    <n v="2"/>
    <n v="4"/>
    <n v="3461.3"/>
    <n v="3461.3"/>
    <n v="3495.91"/>
    <n v="3495.91"/>
    <n v="3461.3"/>
    <n v="3461.3"/>
    <n v="3112.4"/>
    <n v="2489.92"/>
    <n v="2763.81"/>
    <n v="2984.91"/>
    <n v="2626.72"/>
    <n v="2941.93"/>
    <n v="3472.8366666666666"/>
    <n v="20837.02"/>
    <n v="16919.689999999999"/>
    <n v="3917.3300000000017"/>
    <n v="17584.633816999998"/>
  </r>
  <r>
    <x v="1851"/>
    <x v="2"/>
    <x v="3"/>
    <x v="0"/>
    <x v="1"/>
    <x v="2"/>
    <x v="1"/>
    <n v="1"/>
    <n v="3"/>
    <n v="5801.1324999999997"/>
    <n v="6961.36"/>
    <n v="4582.8900000000003"/>
    <n v="6439.26"/>
    <n v="5221.0200000000004"/>
    <n v="6439.26"/>
    <n v="2260.2800000000002"/>
    <n v="2441.1"/>
    <n v="2074.94"/>
    <n v="2220.19"/>
    <n v="1909.36"/>
    <n v="1699.33"/>
    <n v="5907.4870833333334"/>
    <n v="35444.922500000001"/>
    <n v="12605.2"/>
    <n v="22839.7225"/>
    <n v="13100.584360000001"/>
  </r>
  <r>
    <x v="1852"/>
    <x v="0"/>
    <x v="2"/>
    <x v="0"/>
    <x v="1"/>
    <x v="1"/>
    <x v="1"/>
    <n v="2"/>
    <n v="4"/>
    <n v="5924.95"/>
    <n v="6754.44"/>
    <n v="4917.71"/>
    <n v="4621.46"/>
    <n v="7287.69"/>
    <n v="5213.96"/>
    <n v="2578.41"/>
    <n v="2604.19"/>
    <n v="2942.73"/>
    <n v="2589.6"/>
    <n v="2641.39"/>
    <n v="2350.84"/>
    <n v="5786.7016666666668"/>
    <n v="34720.21"/>
    <n v="15707.16"/>
    <n v="19013.05"/>
    <n v="16324.451387999999"/>
  </r>
  <r>
    <x v="1853"/>
    <x v="0"/>
    <x v="2"/>
    <x v="0"/>
    <x v="1"/>
    <x v="10"/>
    <x v="2"/>
    <n v="1"/>
    <n v="2"/>
    <n v="5924.95"/>
    <n v="4917.71"/>
    <n v="6339.7"/>
    <n v="4502.96"/>
    <n v="4502.96"/>
    <n v="6695.19"/>
    <n v="3252.48"/>
    <n v="3057.33"/>
    <n v="2996.18"/>
    <n v="3595.42"/>
    <n v="3919.01"/>
    <n v="3605.49"/>
    <n v="5480.5783333333338"/>
    <n v="32883.47"/>
    <n v="20425.909999999996"/>
    <n v="12457.560000000005"/>
    <n v="21228.648262999995"/>
  </r>
  <r>
    <x v="1854"/>
    <x v="3"/>
    <x v="1"/>
    <x v="0"/>
    <x v="1"/>
    <x v="3"/>
    <x v="1"/>
    <n v="2"/>
    <n v="4"/>
    <n v="3223.65"/>
    <n v="3546.02"/>
    <n v="3771.67"/>
    <n v="3932.85"/>
    <n v="4029.56"/>
    <n v="3449.31"/>
    <n v="1828.59"/>
    <n v="1389.73"/>
    <n v="1459.22"/>
    <n v="1546.77"/>
    <n v="1361.16"/>
    <n v="1156.99"/>
    <n v="3658.8433333333337"/>
    <n v="21953.06"/>
    <n v="8742.4599999999991"/>
    <n v="13210.600000000002"/>
    <n v="9086.038677999999"/>
  </r>
  <r>
    <x v="1855"/>
    <x v="0"/>
    <x v="2"/>
    <x v="0"/>
    <x v="1"/>
    <x v="5"/>
    <x v="2"/>
    <n v="2"/>
    <n v="3"/>
    <n v="5010.875"/>
    <n v="5712.4"/>
    <n v="5962.94"/>
    <n v="5161.2"/>
    <n v="4309.3500000000004"/>
    <n v="5461.85"/>
    <n v="3578.42"/>
    <n v="3149.01"/>
    <n v="3369.44"/>
    <n v="3605.3"/>
    <n v="3857.67"/>
    <n v="3664.79"/>
    <n v="5269.769166666666"/>
    <n v="31618.614999999998"/>
    <n v="21224.630000000005"/>
    <n v="10393.984999999993"/>
    <n v="22058.757959000006"/>
  </r>
  <r>
    <x v="1856"/>
    <x v="0"/>
    <x v="0"/>
    <x v="0"/>
    <x v="0"/>
    <x v="0"/>
    <x v="1"/>
    <n v="3"/>
    <n v="5"/>
    <n v="3907.75"/>
    <n v="3946.83"/>
    <n v="3907.75"/>
    <n v="3946.83"/>
    <n v="3907.75"/>
    <n v="3907.75"/>
    <n v="3797.82"/>
    <n v="3607.93"/>
    <n v="3788.33"/>
    <n v="3636.8"/>
    <n v="3855.01"/>
    <n v="4163.41"/>
    <n v="3920.7766666666666"/>
    <n v="23524.66"/>
    <n v="22849.3"/>
    <n v="675.36000000000058"/>
    <n v="23747.27749"/>
  </r>
  <r>
    <x v="1857"/>
    <x v="2"/>
    <x v="3"/>
    <x v="0"/>
    <x v="1"/>
    <x v="1"/>
    <x v="2"/>
    <n v="1"/>
    <n v="2"/>
    <n v="1116.76"/>
    <n v="1139.0999999999999"/>
    <n v="1317.78"/>
    <n v="949.25"/>
    <n v="1016.25"/>
    <n v="960.41"/>
    <n v="566.15"/>
    <n v="566.15"/>
    <n v="673.72"/>
    <n v="579.4"/>
    <n v="573.61"/>
    <n v="619.5"/>
    <n v="1083.2583333333332"/>
    <n v="6499.5499999999993"/>
    <n v="3578.53"/>
    <n v="2921.0199999999991"/>
    <n v="3719.1662290000004"/>
  </r>
  <r>
    <x v="1858"/>
    <x v="2"/>
    <x v="3"/>
    <x v="1"/>
    <x v="0"/>
    <x v="10"/>
    <x v="1"/>
    <n v="1"/>
    <n v="3"/>
    <n v="1308.6699999999998"/>
    <n v="1230.1500000000001"/>
    <n v="1151.6300000000001"/>
    <n v="1334.84"/>
    <n v="994.59"/>
    <n v="1203.98"/>
    <n v="1652.65"/>
    <n v="1437.81"/>
    <n v="1250.8900000000001"/>
    <n v="1113.29"/>
    <n v="1269.1500000000001"/>
    <n v="1446.83"/>
    <n v="1203.9766666666667"/>
    <n v="7223.8600000000006"/>
    <n v="8170.6200000000008"/>
    <n v="-946.76000000000022"/>
    <n v="8491.7253660000006"/>
  </r>
  <r>
    <x v="1859"/>
    <x v="2"/>
    <x v="3"/>
    <x v="0"/>
    <x v="0"/>
    <x v="9"/>
    <x v="1"/>
    <n v="1"/>
    <n v="3"/>
    <n v="2501.7224999999999"/>
    <n v="2076.4299999999998"/>
    <n v="2476.71"/>
    <n v="2676.84"/>
    <n v="2876.98"/>
    <n v="2301.58"/>
    <n v="1950.85"/>
    <n v="1482.65"/>
    <n v="1334.39"/>
    <n v="1374.42"/>
    <n v="1525.61"/>
    <n v="1357.79"/>
    <n v="2485.0437499999998"/>
    <n v="14910.262499999999"/>
    <n v="9025.7099999999991"/>
    <n v="5884.5524999999998"/>
    <n v="9380.4204029999983"/>
  </r>
  <r>
    <x v="1860"/>
    <x v="0"/>
    <x v="0"/>
    <x v="0"/>
    <x v="0"/>
    <x v="4"/>
    <x v="1"/>
    <n v="1"/>
    <n v="3"/>
    <n v="2999.3858974359"/>
    <n v="2999.39"/>
    <n v="2999.39"/>
    <n v="3029.38"/>
    <n v="2999.39"/>
    <n v="3029.38"/>
    <n v="1928.34"/>
    <n v="1523.39"/>
    <n v="1767.13"/>
    <n v="1908.5"/>
    <n v="2042.1"/>
    <n v="2021.68"/>
    <n v="3009.3859829059834"/>
    <n v="18056.315897435899"/>
    <n v="11191.140000000001"/>
    <n v="6865.1758974358982"/>
    <n v="11630.951802000001"/>
  </r>
  <r>
    <x v="1861"/>
    <x v="1"/>
    <x v="4"/>
    <x v="1"/>
    <x v="0"/>
    <x v="7"/>
    <x v="1"/>
    <n v="1"/>
    <n v="3"/>
    <n v="735.86"/>
    <n v="772.65"/>
    <n v="662.27"/>
    <n v="846.24"/>
    <n v="610.76"/>
    <n v="875.67"/>
    <n v="561.21"/>
    <n v="566.82000000000005"/>
    <n v="646.16999999999996"/>
    <n v="633.25"/>
    <n v="614.25"/>
    <n v="694.1"/>
    <n v="750.57499999999993"/>
    <n v="4503.45"/>
    <n v="3715.8"/>
    <n v="787.64999999999964"/>
    <n v="3861.8309400000003"/>
  </r>
  <r>
    <x v="1862"/>
    <x v="0"/>
    <x v="0"/>
    <x v="0"/>
    <x v="0"/>
    <x v="9"/>
    <x v="1"/>
    <n v="3"/>
    <n v="5"/>
    <n v="2712.9038461538448"/>
    <n v="2740.03"/>
    <n v="2712.9"/>
    <n v="2740.03"/>
    <n v="2712.9"/>
    <n v="2740.03"/>
    <n v="2443.12"/>
    <n v="2369.83"/>
    <n v="2038.05"/>
    <n v="2384.52"/>
    <n v="2074.5300000000002"/>
    <n v="1950.06"/>
    <n v="2726.4656410256407"/>
    <n v="16358.793846153845"/>
    <n v="13260.11"/>
    <n v="3098.6838461538446"/>
    <n v="13781.232323"/>
  </r>
  <r>
    <x v="1863"/>
    <x v="2"/>
    <x v="0"/>
    <x v="0"/>
    <x v="0"/>
    <x v="7"/>
    <x v="2"/>
    <n v="1"/>
    <n v="2"/>
    <n v="2051.15"/>
    <n v="2338.31"/>
    <n v="2399.85"/>
    <n v="1805.01"/>
    <n v="2235.75"/>
    <n v="1763.99"/>
    <n v="1548.67"/>
    <n v="1641.59"/>
    <n v="1772.92"/>
    <n v="2003.4"/>
    <n v="2023.43"/>
    <n v="2084.13"/>
    <n v="2099.0099999999998"/>
    <n v="12594.06"/>
    <n v="11074.14"/>
    <n v="1519.92"/>
    <n v="11509.353702"/>
  </r>
  <r>
    <x v="1864"/>
    <x v="0"/>
    <x v="0"/>
    <x v="0"/>
    <x v="0"/>
    <x v="3"/>
    <x v="0"/>
    <n v="1"/>
    <n v="4"/>
    <n v="5022.0951923077"/>
    <n v="3917.23"/>
    <n v="5524.3"/>
    <n v="4971.87"/>
    <n v="5524.3"/>
    <n v="6076.74"/>
    <n v="2820.41"/>
    <n v="2510.16"/>
    <n v="2861.58"/>
    <n v="2489.5700000000002"/>
    <n v="2887.9"/>
    <n v="3263.33"/>
    <n v="5172.7558653846163"/>
    <n v="31036.535192307696"/>
    <n v="16832.949999999997"/>
    <n v="14203.585192307699"/>
    <n v="17494.484934999997"/>
  </r>
  <r>
    <x v="1865"/>
    <x v="2"/>
    <x v="3"/>
    <x v="1"/>
    <x v="0"/>
    <x v="6"/>
    <x v="2"/>
    <n v="1"/>
    <n v="2"/>
    <n v="967.31"/>
    <n v="754.5"/>
    <n v="1054.3699999999999"/>
    <n v="889.93"/>
    <n v="735.16"/>
    <n v="793.19"/>
    <n v="1626.61"/>
    <n v="1268.76"/>
    <n v="1319.51"/>
    <n v="1425.07"/>
    <n v="1268.31"/>
    <n v="1369.77"/>
    <n v="865.74333333333323"/>
    <n v="5194.4599999999991"/>
    <n v="8278.0300000000007"/>
    <n v="-3083.5700000000015"/>
    <n v="8603.3565790000011"/>
  </r>
  <r>
    <x v="1866"/>
    <x v="0"/>
    <x v="0"/>
    <x v="1"/>
    <x v="0"/>
    <x v="1"/>
    <x v="1"/>
    <n v="2"/>
    <n v="4"/>
    <n v="2305.1499999999996"/>
    <n v="2305.15"/>
    <n v="2305.15"/>
    <n v="2305.15"/>
    <n v="2328.1999999999998"/>
    <n v="2305.15"/>
    <n v="2377.5500000000002"/>
    <n v="2615.31"/>
    <n v="2955.3"/>
    <n v="2896.19"/>
    <n v="3156.85"/>
    <n v="3377.83"/>
    <n v="2308.9916666666663"/>
    <n v="13853.949999999999"/>
    <n v="17379.03"/>
    <n v="-3525.08"/>
    <n v="18062.025878999997"/>
  </r>
  <r>
    <x v="1867"/>
    <x v="2"/>
    <x v="3"/>
    <x v="0"/>
    <x v="0"/>
    <x v="3"/>
    <x v="1"/>
    <n v="1"/>
    <n v="3"/>
    <n v="3247.1075000000001"/>
    <n v="2532.7399999999998"/>
    <n v="3149.69"/>
    <n v="3376.99"/>
    <n v="3506.88"/>
    <n v="3571.82"/>
    <n v="1831.02"/>
    <n v="1647.92"/>
    <n v="1516.09"/>
    <n v="1485.77"/>
    <n v="1723.49"/>
    <n v="1930.31"/>
    <n v="3230.8712500000001"/>
    <n v="19385.227500000001"/>
    <n v="10134.599999999999"/>
    <n v="9250.6275000000023"/>
    <n v="10532.889779999998"/>
  </r>
  <r>
    <x v="1868"/>
    <x v="2"/>
    <x v="3"/>
    <x v="0"/>
    <x v="0"/>
    <x v="10"/>
    <x v="1"/>
    <n v="1"/>
    <n v="3"/>
    <n v="1847.4700000000003"/>
    <n v="1829"/>
    <n v="1792.05"/>
    <n v="1773.57"/>
    <n v="1441.03"/>
    <n v="1588.82"/>
    <n v="1086.3499999999999"/>
    <n v="825.63"/>
    <n v="916.45"/>
    <n v="815.64"/>
    <n v="905.36"/>
    <n v="860.09"/>
    <n v="1711.99"/>
    <n v="10271.94"/>
    <n v="5409.52"/>
    <n v="4862.42"/>
    <n v="5622.1141360000001"/>
  </r>
  <r>
    <x v="1869"/>
    <x v="2"/>
    <x v="3"/>
    <x v="0"/>
    <x v="0"/>
    <x v="10"/>
    <x v="1"/>
    <n v="1"/>
    <n v="3"/>
    <n v="1908.47"/>
    <n v="2042.06"/>
    <n v="2042.06"/>
    <n v="1889.39"/>
    <n v="1488.61"/>
    <n v="2328.33"/>
    <n v="956.43"/>
    <n v="927.74"/>
    <n v="844.24"/>
    <n v="903.34"/>
    <n v="849.14"/>
    <n v="806.68"/>
    <n v="1949.82"/>
    <n v="11698.92"/>
    <n v="5287.5700000000006"/>
    <n v="6411.3499999999995"/>
    <n v="5495.3715010000005"/>
  </r>
  <r>
    <x v="1870"/>
    <x v="3"/>
    <x v="0"/>
    <x v="0"/>
    <x v="0"/>
    <x v="4"/>
    <x v="1"/>
    <n v="1"/>
    <n v="3"/>
    <n v="3030.1"/>
    <n v="3545.22"/>
    <n v="2969.5"/>
    <n v="3424.01"/>
    <n v="3696.72"/>
    <n v="3211.91"/>
    <n v="4123.46"/>
    <n v="3133.83"/>
    <n v="3227.84"/>
    <n v="3066.45"/>
    <n v="3434.42"/>
    <n v="3297.04"/>
    <n v="3312.91"/>
    <n v="19877.46"/>
    <n v="20283.04"/>
    <n v="-405.58000000000175"/>
    <n v="21080.163472"/>
  </r>
  <r>
    <x v="1871"/>
    <x v="2"/>
    <x v="3"/>
    <x v="0"/>
    <x v="0"/>
    <x v="6"/>
    <x v="1"/>
    <n v="1"/>
    <n v="3"/>
    <n v="2684.8700000000003"/>
    <n v="2765.42"/>
    <n v="2658.02"/>
    <n v="2201.59"/>
    <n v="3168.15"/>
    <n v="3356.09"/>
    <n v="2202.14"/>
    <n v="1805.75"/>
    <n v="2040.5"/>
    <n v="1734.43"/>
    <n v="1630.36"/>
    <n v="1581.45"/>
    <n v="2805.69"/>
    <n v="16834.14"/>
    <n v="10994.630000000001"/>
    <n v="5839.5099999999984"/>
    <n v="11426.718959000002"/>
  </r>
  <r>
    <x v="1872"/>
    <x v="2"/>
    <x v="0"/>
    <x v="1"/>
    <x v="0"/>
    <x v="6"/>
    <x v="0"/>
    <n v="3"/>
    <n v="6"/>
    <n v="1559.91"/>
    <n v="1700.3"/>
    <n v="1637.91"/>
    <n v="1481.91"/>
    <n v="1466.32"/>
    <n v="1653.5"/>
    <n v="2471.0300000000002"/>
    <n v="1927.4"/>
    <n v="2255.06"/>
    <n v="2638.42"/>
    <n v="2269.04"/>
    <n v="2155.59"/>
    <n v="1583.3083333333332"/>
    <n v="9499.8499999999985"/>
    <n v="13716.54"/>
    <n v="-4216.6900000000023"/>
    <n v="14255.600022000001"/>
  </r>
  <r>
    <x v="1873"/>
    <x v="2"/>
    <x v="3"/>
    <x v="0"/>
    <x v="1"/>
    <x v="6"/>
    <x v="2"/>
    <n v="1"/>
    <n v="2"/>
    <n v="1230.8"/>
    <n v="1390.8"/>
    <n v="1193.8800000000001"/>
    <n v="923.1"/>
    <n v="1132.3399999999999"/>
    <n v="1218.49"/>
    <n v="623.29999999999995"/>
    <n v="492.41"/>
    <n v="590.89"/>
    <n v="655.89"/>
    <n v="760.83"/>
    <n v="905.39"/>
    <n v="1181.5683333333334"/>
    <n v="7089.41"/>
    <n v="4028.7099999999996"/>
    <n v="3060.7000000000003"/>
    <n v="4187.0383029999994"/>
  </r>
  <r>
    <x v="1874"/>
    <x v="0"/>
    <x v="1"/>
    <x v="0"/>
    <x v="1"/>
    <x v="3"/>
    <x v="1"/>
    <n v="1"/>
    <n v="3"/>
    <n v="1079.0125"/>
    <n v="1089.8"/>
    <n v="1079.01"/>
    <n v="1079.01"/>
    <n v="1079.01"/>
    <n v="1079.01"/>
    <n v="1077.71"/>
    <n v="1013.05"/>
    <n v="1134.6199999999999"/>
    <n v="1009.81"/>
    <n v="949.22"/>
    <n v="825.82"/>
    <n v="1080.8087500000001"/>
    <n v="6484.8525000000009"/>
    <n v="6010.2300000000005"/>
    <n v="474.6225000000004"/>
    <n v="6246.4320390000003"/>
  </r>
  <r>
    <x v="1875"/>
    <x v="3"/>
    <x v="0"/>
    <x v="0"/>
    <x v="1"/>
    <x v="6"/>
    <x v="0"/>
    <n v="1"/>
    <n v="4"/>
    <n v="2063.75"/>
    <n v="2311.4"/>
    <n v="2352.6799999999998"/>
    <n v="2455.86"/>
    <n v="2476.5"/>
    <n v="1836.74"/>
    <n v="3612.98"/>
    <n v="3143.29"/>
    <n v="3457.62"/>
    <n v="3630.5"/>
    <n v="3085.93"/>
    <n v="2653.9"/>
    <n v="2249.4883333333332"/>
    <n v="13496.93"/>
    <n v="19584.22"/>
    <n v="-6087.2900000000009"/>
    <n v="20353.879846"/>
  </r>
  <r>
    <x v="1876"/>
    <x v="2"/>
    <x v="2"/>
    <x v="1"/>
    <x v="1"/>
    <x v="3"/>
    <x v="1"/>
    <n v="3"/>
    <n v="5"/>
    <n v="1505"/>
    <n v="1324.4"/>
    <n v="1219.05"/>
    <n v="1790.95"/>
    <n v="1625.4"/>
    <n v="1354.5"/>
    <n v="2138.91"/>
    <n v="2181.69"/>
    <n v="2596.21"/>
    <n v="3089.49"/>
    <n v="2626.07"/>
    <n v="2783.63"/>
    <n v="1469.8833333333332"/>
    <n v="8819.2999999999993"/>
    <n v="15416"/>
    <n v="-6596.7000000000007"/>
    <n v="16021.8488"/>
  </r>
  <r>
    <x v="1877"/>
    <x v="2"/>
    <x v="3"/>
    <x v="1"/>
    <x v="1"/>
    <x v="3"/>
    <x v="2"/>
    <n v="1"/>
    <n v="2"/>
    <n v="1605.75"/>
    <n v="1991.13"/>
    <n v="1461.23"/>
    <n v="1702.1"/>
    <n v="1429.12"/>
    <n v="1910.84"/>
    <n v="2540.79"/>
    <n v="2439.16"/>
    <n v="2731.86"/>
    <n v="2404.04"/>
    <n v="2860.81"/>
    <n v="2689.16"/>
    <n v="1683.3616666666667"/>
    <n v="10100.17"/>
    <n v="15665.819999999998"/>
    <n v="-5565.6499999999978"/>
    <n v="16281.486725999997"/>
  </r>
  <r>
    <x v="1878"/>
    <x v="2"/>
    <x v="2"/>
    <x v="0"/>
    <x v="0"/>
    <x v="6"/>
    <x v="1"/>
    <n v="1"/>
    <n v="3"/>
    <n v="5924.95"/>
    <n v="5154.71"/>
    <n v="6754.44"/>
    <n v="5095.46"/>
    <n v="6635.94"/>
    <n v="7287.69"/>
    <n v="4612.78"/>
    <n v="4843.42"/>
    <n v="5085.59"/>
    <n v="4373.6099999999997"/>
    <n v="4592.29"/>
    <n v="4913.75"/>
    <n v="6142.1983333333328"/>
    <n v="36853.189999999995"/>
    <n v="28421.440000000002"/>
    <n v="8431.7499999999927"/>
    <n v="29538.402592000002"/>
  </r>
  <r>
    <x v="1879"/>
    <x v="0"/>
    <x v="2"/>
    <x v="0"/>
    <x v="0"/>
    <x v="10"/>
    <x v="1"/>
    <n v="3"/>
    <n v="5"/>
    <n v="5924.95"/>
    <n v="5687.95"/>
    <n v="5450.95"/>
    <n v="5924.95"/>
    <n v="6161.95"/>
    <n v="4917.71"/>
    <n v="4743.71"/>
    <n v="3794.97"/>
    <n v="4022.67"/>
    <n v="3901.99"/>
    <n v="3941.01"/>
    <n v="4335.1099999999997"/>
    <n v="5678.0766666666668"/>
    <n v="34068.46"/>
    <n v="24739.46"/>
    <n v="9329"/>
    <n v="25711.720777999999"/>
  </r>
  <r>
    <x v="1880"/>
    <x v="0"/>
    <x v="1"/>
    <x v="0"/>
    <x v="0"/>
    <x v="6"/>
    <x v="0"/>
    <n v="1"/>
    <n v="4"/>
    <n v="5629.9"/>
    <n v="6418.09"/>
    <n v="4503.92"/>
    <n v="6136.59"/>
    <n v="5179.51"/>
    <n v="5798.8"/>
    <n v="1524.64"/>
    <n v="1417.92"/>
    <n v="1290.31"/>
    <n v="1341.92"/>
    <n v="1341.92"/>
    <n v="1422.44"/>
    <n v="5611.1350000000011"/>
    <n v="33666.810000000005"/>
    <n v="8339.1500000000015"/>
    <n v="25327.660000000003"/>
    <n v="8666.878595000002"/>
  </r>
  <r>
    <x v="1881"/>
    <x v="3"/>
    <x v="1"/>
    <x v="0"/>
    <x v="1"/>
    <x v="6"/>
    <x v="2"/>
    <n v="1"/>
    <n v="2"/>
    <n v="629.04750000000001"/>
    <n v="490.66"/>
    <n v="572.42999999999995"/>
    <n v="622.76"/>
    <n v="717.11"/>
    <n v="780.02"/>
    <n v="968.33"/>
    <n v="803.71"/>
    <n v="916.23"/>
    <n v="1044.5"/>
    <n v="1054.95"/>
    <n v="1265.94"/>
    <n v="635.33791666666673"/>
    <n v="3812.0275000000001"/>
    <n v="6053.66"/>
    <n v="-2241.6324999999997"/>
    <n v="6291.5688380000001"/>
  </r>
  <r>
    <x v="1882"/>
    <x v="0"/>
    <x v="1"/>
    <x v="1"/>
    <x v="0"/>
    <x v="0"/>
    <x v="2"/>
    <n v="1"/>
    <n v="2"/>
    <n v="923.8"/>
    <n v="923.8"/>
    <n v="923.8"/>
    <n v="923.8"/>
    <n v="933.04"/>
    <n v="923.8"/>
    <n v="776.5"/>
    <n v="660.03"/>
    <n v="772.24"/>
    <n v="818.57"/>
    <n v="867.68"/>
    <n v="954.45"/>
    <n v="925.34"/>
    <n v="5552.04"/>
    <n v="4849.47"/>
    <n v="702.56999999999971"/>
    <n v="5040.0541710000007"/>
  </r>
  <r>
    <x v="1883"/>
    <x v="0"/>
    <x v="2"/>
    <x v="0"/>
    <x v="0"/>
    <x v="1"/>
    <x v="1"/>
    <n v="3"/>
    <n v="5"/>
    <n v="5924.95"/>
    <n v="5687.95"/>
    <n v="6932.19"/>
    <n v="4621.46"/>
    <n v="5154.71"/>
    <n v="4502.96"/>
    <n v="3938.76"/>
    <n v="4253.8599999999997"/>
    <n v="4849.3999999999996"/>
    <n v="5576.81"/>
    <n v="6078.72"/>
    <n v="5531.64"/>
    <n v="5470.7033333333338"/>
    <n v="32824.22"/>
    <n v="30229.19"/>
    <n v="2595.0300000000025"/>
    <n v="31417.197166999998"/>
  </r>
  <r>
    <x v="1884"/>
    <x v="0"/>
    <x v="1"/>
    <x v="0"/>
    <x v="0"/>
    <x v="6"/>
    <x v="1"/>
    <n v="1"/>
    <n v="3"/>
    <n v="3040.2874999999999"/>
    <n v="3040.29"/>
    <n v="3040.29"/>
    <n v="3070.69"/>
    <n v="3070.69"/>
    <n v="3040.29"/>
    <n v="2085.6799999999998"/>
    <n v="1939.68"/>
    <n v="1765.11"/>
    <n v="1818.06"/>
    <n v="1908.96"/>
    <n v="2042.59"/>
    <n v="3050.4229166666669"/>
    <n v="18302.537500000002"/>
    <n v="11560.079999999998"/>
    <n v="6742.4575000000041"/>
    <n v="12014.391143999997"/>
  </r>
  <r>
    <x v="1885"/>
    <x v="2"/>
    <x v="3"/>
    <x v="0"/>
    <x v="1"/>
    <x v="3"/>
    <x v="1"/>
    <n v="1"/>
    <n v="3"/>
    <n v="4639.92"/>
    <n v="5707.1"/>
    <n v="4918.32"/>
    <n v="3990.33"/>
    <n v="5382.31"/>
    <n v="5011.1099999999997"/>
    <n v="2596.23"/>
    <n v="2855.85"/>
    <n v="2770.17"/>
    <n v="3213.4"/>
    <n v="3534.74"/>
    <n v="3322.66"/>
    <n v="4941.5150000000003"/>
    <n v="29649.09"/>
    <n v="18293.05"/>
    <n v="11356.04"/>
    <n v="19011.966864999999"/>
  </r>
  <r>
    <x v="1886"/>
    <x v="0"/>
    <x v="2"/>
    <x v="0"/>
    <x v="0"/>
    <x v="0"/>
    <x v="1"/>
    <n v="3"/>
    <n v="5"/>
    <n v="5547.7"/>
    <n v="5048.41"/>
    <n v="6324.38"/>
    <n v="5825.09"/>
    <n v="5603.18"/>
    <n v="4382.68"/>
    <n v="3010.26"/>
    <n v="2378.11"/>
    <n v="2829.95"/>
    <n v="2858.25"/>
    <n v="2801.09"/>
    <n v="2801.09"/>
    <n v="5455.2400000000007"/>
    <n v="32731.440000000002"/>
    <n v="16678.75"/>
    <n v="16052.690000000002"/>
    <n v="17334.224875"/>
  </r>
  <r>
    <x v="1887"/>
    <x v="0"/>
    <x v="2"/>
    <x v="0"/>
    <x v="1"/>
    <x v="1"/>
    <x v="2"/>
    <n v="1"/>
    <n v="2"/>
    <n v="2461.6"/>
    <n v="2486.2199999999998"/>
    <n v="2486.2199999999998"/>
    <n v="2486.2199999999998"/>
    <n v="2461.6"/>
    <n v="2486.2199999999998"/>
    <n v="1398.52"/>
    <n v="1230.7"/>
    <n v="1316.85"/>
    <n v="1172"/>
    <n v="1101.68"/>
    <n v="1013.55"/>
    <n v="2478.0133333333329"/>
    <n v="14868.079999999998"/>
    <n v="7233.3"/>
    <n v="7634.7799999999979"/>
    <n v="7517.5686900000001"/>
  </r>
  <r>
    <x v="1888"/>
    <x v="0"/>
    <x v="1"/>
    <x v="1"/>
    <x v="1"/>
    <x v="5"/>
    <x v="2"/>
    <n v="2"/>
    <n v="3"/>
    <n v="1047.0999999999999"/>
    <n v="1057.57"/>
    <n v="1047.0999999999999"/>
    <n v="1047.0999999999999"/>
    <n v="1047.0999999999999"/>
    <n v="1047.0999999999999"/>
    <n v="1557.83"/>
    <n v="1666.88"/>
    <n v="1966.92"/>
    <n v="1770.23"/>
    <n v="1770.23"/>
    <n v="1646.31"/>
    <n v="1048.845"/>
    <n v="6293.07"/>
    <n v="10378.4"/>
    <n v="-4085.33"/>
    <n v="10786.271119999999"/>
  </r>
  <r>
    <x v="1889"/>
    <x v="2"/>
    <x v="3"/>
    <x v="0"/>
    <x v="0"/>
    <x v="7"/>
    <x v="1"/>
    <n v="1"/>
    <n v="3"/>
    <n v="3304.51"/>
    <n v="3502.78"/>
    <n v="3007.1"/>
    <n v="3469.74"/>
    <n v="3139.28"/>
    <n v="4130.6400000000003"/>
    <n v="3129.92"/>
    <n v="2942.12"/>
    <n v="2883.28"/>
    <n v="2854.45"/>
    <n v="3254.07"/>
    <n v="3319.15"/>
    <n v="3425.6749999999997"/>
    <n v="20554.05"/>
    <n v="18382.990000000002"/>
    <n v="2171.0599999999977"/>
    <n v="19105.441507000003"/>
  </r>
  <r>
    <x v="1890"/>
    <x v="1"/>
    <x v="4"/>
    <x v="1"/>
    <x v="1"/>
    <x v="4"/>
    <x v="1"/>
    <n v="1"/>
    <n v="3"/>
    <n v="2548.5499999999997"/>
    <n v="2625.01"/>
    <n v="2777.92"/>
    <n v="2421.12"/>
    <n v="2701.46"/>
    <n v="2981.8"/>
    <n v="1744.08"/>
    <n v="1639.44"/>
    <n v="1573.86"/>
    <n v="1463.69"/>
    <n v="1756.43"/>
    <n v="1598.35"/>
    <n v="2675.976666666666"/>
    <n v="16055.859999999997"/>
    <n v="9775.85"/>
    <n v="6280.0099999999966"/>
    <n v="10160.040905"/>
  </r>
  <r>
    <x v="1891"/>
    <x v="2"/>
    <x v="2"/>
    <x v="1"/>
    <x v="1"/>
    <x v="7"/>
    <x v="2"/>
    <n v="2"/>
    <n v="3"/>
    <n v="694"/>
    <n v="798.1"/>
    <n v="694"/>
    <n v="652.36"/>
    <n v="707.88"/>
    <n v="728.7"/>
    <n v="539.6"/>
    <n v="420.89"/>
    <n v="475.61"/>
    <n v="418.54"/>
    <n v="443.65"/>
    <n v="501.32"/>
    <n v="712.50666666666666"/>
    <n v="4275.04"/>
    <n v="2799.61"/>
    <n v="1475.4299999999998"/>
    <n v="2909.634673"/>
  </r>
  <r>
    <x v="1892"/>
    <x v="0"/>
    <x v="0"/>
    <x v="0"/>
    <x v="1"/>
    <x v="0"/>
    <x v="1"/>
    <n v="2"/>
    <n v="4"/>
    <n v="2803.75"/>
    <n v="2803.75"/>
    <n v="2831.79"/>
    <n v="2831.79"/>
    <n v="2803.75"/>
    <n v="2803.75"/>
    <n v="2325.9499999999998"/>
    <n v="1977.06"/>
    <n v="2234.08"/>
    <n v="1921.31"/>
    <n v="1786.82"/>
    <n v="2001.24"/>
    <n v="2813.0966666666668"/>
    <n v="16878.580000000002"/>
    <n v="12246.46"/>
    <n v="4632.1200000000026"/>
    <n v="12727.745878"/>
  </r>
  <r>
    <x v="1893"/>
    <x v="1"/>
    <x v="4"/>
    <x v="1"/>
    <x v="1"/>
    <x v="4"/>
    <x v="1"/>
    <n v="2"/>
    <n v="4"/>
    <n v="5924.95"/>
    <n v="5569.45"/>
    <n v="4739.96"/>
    <n v="6102.7"/>
    <n v="7169.19"/>
    <n v="6280.45"/>
    <n v="2230.4699999999998"/>
    <n v="1695.16"/>
    <n v="1525.64"/>
    <n v="1388.33"/>
    <n v="1457.75"/>
    <n v="1501.48"/>
    <n v="5964.45"/>
    <n v="35786.699999999997"/>
    <n v="9798.83"/>
    <n v="25987.869999999995"/>
    <n v="10183.924019"/>
  </r>
  <r>
    <x v="1894"/>
    <x v="0"/>
    <x v="0"/>
    <x v="0"/>
    <x v="0"/>
    <x v="1"/>
    <x v="1"/>
    <n v="3"/>
    <n v="5"/>
    <n v="4368.05"/>
    <n v="4455.41"/>
    <n v="3843.88"/>
    <n v="4542.7700000000004"/>
    <n v="3931.25"/>
    <n v="4586.45"/>
    <n v="3933.1"/>
    <n v="3500.46"/>
    <n v="3920.52"/>
    <n v="3410.85"/>
    <n v="2899.22"/>
    <n v="3392.09"/>
    <n v="4287.9683333333332"/>
    <n v="25727.81"/>
    <n v="21056.240000000002"/>
    <n v="4671.57"/>
    <n v="21883.750232000002"/>
  </r>
  <r>
    <x v="1895"/>
    <x v="2"/>
    <x v="3"/>
    <x v="1"/>
    <x v="0"/>
    <x v="6"/>
    <x v="1"/>
    <n v="1"/>
    <n v="3"/>
    <n v="1025.22"/>
    <n v="1127.74"/>
    <n v="1261.02"/>
    <n v="820.18"/>
    <n v="871.44"/>
    <n v="973.96"/>
    <n v="757.35"/>
    <n v="772.5"/>
    <n v="911.55"/>
    <n v="1011.82"/>
    <n v="991.58"/>
    <n v="1011.41"/>
    <n v="1013.2600000000001"/>
    <n v="6079.56"/>
    <n v="5456.21"/>
    <n v="623.35000000000036"/>
    <n v="5670.6390529999999"/>
  </r>
  <r>
    <x v="1896"/>
    <x v="2"/>
    <x v="3"/>
    <x v="0"/>
    <x v="1"/>
    <x v="2"/>
    <x v="2"/>
    <n v="1"/>
    <n v="2"/>
    <n v="903.85"/>
    <n v="885.77"/>
    <n v="777.31"/>
    <n v="1129.81"/>
    <n v="858.66"/>
    <n v="686.93"/>
    <n v="161.78"/>
    <n v="143.97999999999999"/>
    <n v="155.5"/>
    <n v="152.38999999999999"/>
    <n v="172.2"/>
    <n v="154.97999999999999"/>
    <n v="873.72166666666669"/>
    <n v="5242.33"/>
    <n v="940.82999999999993"/>
    <n v="4301.5"/>
    <n v="977.80461899999989"/>
  </r>
  <r>
    <x v="1897"/>
    <x v="0"/>
    <x v="2"/>
    <x v="0"/>
    <x v="0"/>
    <x v="1"/>
    <x v="1"/>
    <n v="3"/>
    <n v="5"/>
    <n v="5682.2249999999995"/>
    <n v="5511.76"/>
    <n v="6591.38"/>
    <n v="6364.09"/>
    <n v="4773.07"/>
    <n v="5170.82"/>
    <n v="4096.7700000000004"/>
    <n v="3891.93"/>
    <n v="4320.04"/>
    <n v="5011.25"/>
    <n v="5462.26"/>
    <n v="5844.62"/>
    <n v="5682.2241666666669"/>
    <n v="34093.345000000001"/>
    <n v="28626.87"/>
    <n v="5466.4750000000022"/>
    <n v="29751.905991"/>
  </r>
  <r>
    <x v="1898"/>
    <x v="0"/>
    <x v="0"/>
    <x v="0"/>
    <x v="0"/>
    <x v="3"/>
    <x v="1"/>
    <n v="3"/>
    <n v="5"/>
    <n v="3800.7"/>
    <n v="3800.7"/>
    <n v="3800.7"/>
    <n v="3800.7"/>
    <n v="3838.71"/>
    <n v="3838.71"/>
    <n v="2460.7199999999998"/>
    <n v="2608.36"/>
    <n v="2973.53"/>
    <n v="3538.5"/>
    <n v="3007.73"/>
    <n v="3067.88"/>
    <n v="3813.3699999999994"/>
    <n v="22880.219999999998"/>
    <n v="17656.72"/>
    <n v="5223.4999999999964"/>
    <n v="18350.629096000001"/>
  </r>
  <r>
    <x v="1899"/>
    <x v="2"/>
    <x v="3"/>
    <x v="1"/>
    <x v="0"/>
    <x v="5"/>
    <x v="1"/>
    <n v="1"/>
    <n v="3"/>
    <n v="2184.42"/>
    <n v="2337.33"/>
    <n v="2424.71"/>
    <n v="2730.53"/>
    <n v="1878.6"/>
    <n v="2512.08"/>
    <n v="1967.21"/>
    <n v="2104.91"/>
    <n v="1852.32"/>
    <n v="1778.23"/>
    <n v="1547.06"/>
    <n v="1315"/>
    <n v="2344.6116666666667"/>
    <n v="14067.67"/>
    <n v="10564.73"/>
    <n v="3502.9400000000005"/>
    <n v="10979.923889"/>
  </r>
  <r>
    <x v="1900"/>
    <x v="0"/>
    <x v="1"/>
    <x v="0"/>
    <x v="0"/>
    <x v="5"/>
    <x v="1"/>
    <n v="1"/>
    <n v="3"/>
    <n v="3249.2200000000003"/>
    <n v="3249.22"/>
    <n v="3249.22"/>
    <n v="3281.71"/>
    <n v="3281.71"/>
    <n v="3249.22"/>
    <n v="2806.16"/>
    <n v="2806.16"/>
    <n v="2637.79"/>
    <n v="2374.0100000000002"/>
    <n v="2753.85"/>
    <n v="3029.24"/>
    <n v="3260.0499999999997"/>
    <n v="19560.3"/>
    <n v="16407.21"/>
    <n v="3153.09"/>
    <n v="17052.013352999998"/>
  </r>
  <r>
    <x v="1901"/>
    <x v="2"/>
    <x v="3"/>
    <x v="0"/>
    <x v="0"/>
    <x v="3"/>
    <x v="1"/>
    <n v="1"/>
    <n v="3"/>
    <n v="2658.77"/>
    <n v="2579.0100000000002"/>
    <n v="2286.54"/>
    <n v="2685.36"/>
    <n v="1994.08"/>
    <n v="2898.06"/>
    <n v="4443.6400000000003"/>
    <n v="3954.84"/>
    <n v="4666.71"/>
    <n v="5180.05"/>
    <n v="5024.6499999999996"/>
    <n v="5527.12"/>
    <n v="2516.9699999999998"/>
    <n v="15101.82"/>
    <n v="28797.01"/>
    <n v="-13695.189999999999"/>
    <n v="29928.732493"/>
  </r>
  <r>
    <x v="1902"/>
    <x v="3"/>
    <x v="2"/>
    <x v="0"/>
    <x v="1"/>
    <x v="6"/>
    <x v="1"/>
    <n v="1"/>
    <n v="3"/>
    <n v="2580.9500000000003"/>
    <n v="3097.14"/>
    <n v="2813.24"/>
    <n v="2297.0500000000002"/>
    <n v="2116.38"/>
    <n v="2813.24"/>
    <n v="1432.02"/>
    <n v="1174.26"/>
    <n v="1174.26"/>
    <n v="1021.61"/>
    <n v="909.23"/>
    <n v="836.49"/>
    <n v="2619.666666666667"/>
    <n v="15718.000000000002"/>
    <n v="6547.869999999999"/>
    <n v="9170.1300000000028"/>
    <n v="6805.2012909999994"/>
  </r>
  <r>
    <x v="1903"/>
    <x v="0"/>
    <x v="2"/>
    <x v="0"/>
    <x v="0"/>
    <x v="3"/>
    <x v="1"/>
    <n v="3"/>
    <n v="5"/>
    <n v="5924.95"/>
    <n v="5865.7"/>
    <n v="6517.45"/>
    <n v="5213.96"/>
    <n v="4502.96"/>
    <n v="5806.45"/>
    <n v="5875"/>
    <n v="4582.5"/>
    <n v="4857.45"/>
    <n v="4274.5600000000004"/>
    <n v="4060.83"/>
    <n v="4832.3900000000003"/>
    <n v="5638.578333333332"/>
    <n v="33831.469999999994"/>
    <n v="28482.730000000003"/>
    <n v="5348.7399999999907"/>
    <n v="29602.101289000002"/>
  </r>
  <r>
    <x v="1904"/>
    <x v="2"/>
    <x v="4"/>
    <x v="1"/>
    <x v="0"/>
    <x v="2"/>
    <x v="1"/>
    <n v="3"/>
    <n v="5"/>
    <n v="2201.0499999999997"/>
    <n v="2289.09"/>
    <n v="2443.17"/>
    <n v="1716.82"/>
    <n v="1738.83"/>
    <n v="2751.31"/>
    <n v="1608.79"/>
    <n v="1287.03"/>
    <n v="1351.38"/>
    <n v="1162.19"/>
    <n v="1348.14"/>
    <n v="1469.47"/>
    <n v="2190.0449999999996"/>
    <n v="13140.269999999999"/>
    <n v="8227"/>
    <n v="4913.2699999999986"/>
    <n v="8550.3210999999992"/>
  </r>
  <r>
    <x v="1905"/>
    <x v="2"/>
    <x v="3"/>
    <x v="0"/>
    <x v="0"/>
    <x v="6"/>
    <x v="1"/>
    <n v="1"/>
    <n v="3"/>
    <n v="1655.02"/>
    <n v="1522.62"/>
    <n v="1655.02"/>
    <n v="1903.27"/>
    <n v="1324.02"/>
    <n v="1952.92"/>
    <n v="559.98"/>
    <n v="503.98"/>
    <n v="579.58000000000004"/>
    <n v="614.35"/>
    <n v="620.49"/>
    <n v="657.72"/>
    <n v="1668.8116666666667"/>
    <n v="10012.870000000001"/>
    <n v="3536.1000000000004"/>
    <n v="6476.77"/>
    <n v="3675.0687300000004"/>
  </r>
  <r>
    <x v="1906"/>
    <x v="0"/>
    <x v="2"/>
    <x v="0"/>
    <x v="0"/>
    <x v="6"/>
    <x v="3"/>
    <n v="1"/>
    <n v="5"/>
    <n v="5924.95"/>
    <n v="5213.96"/>
    <n v="5806.45"/>
    <n v="7346.94"/>
    <n v="6754.44"/>
    <n v="5391.7"/>
    <n v="4428.5"/>
    <n v="4074.22"/>
    <n v="3463.09"/>
    <n v="3324.57"/>
    <n v="3823.26"/>
    <n v="4396.75"/>
    <n v="6073.0733333333328"/>
    <n v="36438.439999999995"/>
    <n v="23510.39"/>
    <n v="12928.049999999996"/>
    <n v="24434.348327"/>
  </r>
  <r>
    <x v="1907"/>
    <x v="0"/>
    <x v="2"/>
    <x v="0"/>
    <x v="1"/>
    <x v="6"/>
    <x v="0"/>
    <n v="1"/>
    <n v="4"/>
    <n v="5924.95"/>
    <n v="6517.45"/>
    <n v="6813.69"/>
    <n v="5273.21"/>
    <n v="7169.19"/>
    <n v="5747.2"/>
    <n v="5393.26"/>
    <n v="5662.92"/>
    <n v="5209.8900000000003"/>
    <n v="6043.47"/>
    <n v="6587.38"/>
    <n v="7114.37"/>
    <n v="6240.9483333333328"/>
    <n v="37445.689999999995"/>
    <n v="36011.29"/>
    <n v="1434.3999999999942"/>
    <n v="37426.533696999999"/>
  </r>
  <r>
    <x v="1908"/>
    <x v="0"/>
    <x v="2"/>
    <x v="0"/>
    <x v="0"/>
    <x v="0"/>
    <x v="1"/>
    <n v="3"/>
    <n v="5"/>
    <n v="3158.1375000000003"/>
    <n v="3158.14"/>
    <n v="3189.72"/>
    <n v="3189.72"/>
    <n v="3158.14"/>
    <n v="3189.72"/>
    <n v="4204.08"/>
    <n v="3447.35"/>
    <n v="3585.24"/>
    <n v="3800.35"/>
    <n v="3838.35"/>
    <n v="3838.35"/>
    <n v="3173.9295833333331"/>
    <n v="19043.577499999999"/>
    <n v="22713.719999999998"/>
    <n v="-3670.1424999999981"/>
    <n v="23606.369195999996"/>
  </r>
  <r>
    <x v="1909"/>
    <x v="2"/>
    <x v="3"/>
    <x v="1"/>
    <x v="0"/>
    <x v="4"/>
    <x v="2"/>
    <n v="1"/>
    <n v="2"/>
    <n v="1102.21"/>
    <n v="892.79"/>
    <n v="991.99"/>
    <n v="1146.3"/>
    <n v="1179.3599999999999"/>
    <n v="1322.65"/>
    <n v="460.53"/>
    <n v="432.9"/>
    <n v="497.84"/>
    <n v="542.65"/>
    <n v="564.36"/>
    <n v="536.14"/>
    <n v="1105.8833333333332"/>
    <n v="6635.2999999999993"/>
    <n v="3034.42"/>
    <n v="3600.8799999999992"/>
    <n v="3153.6727060000003"/>
  </r>
  <r>
    <x v="1910"/>
    <x v="0"/>
    <x v="2"/>
    <x v="0"/>
    <x v="1"/>
    <x v="9"/>
    <x v="2"/>
    <n v="2"/>
    <n v="3"/>
    <n v="3918.35"/>
    <n v="3918.35"/>
    <n v="3918.35"/>
    <n v="3957.53"/>
    <n v="3957.53"/>
    <n v="3957.53"/>
    <n v="3239.09"/>
    <n v="3563"/>
    <n v="3812.41"/>
    <n v="4117.3999999999996"/>
    <n v="4570.3100000000004"/>
    <n v="4981.6400000000003"/>
    <n v="3937.94"/>
    <n v="23627.64"/>
    <n v="24283.85"/>
    <n v="-656.20999999999913"/>
    <n v="25238.205304999999"/>
  </r>
  <r>
    <x v="1911"/>
    <x v="0"/>
    <x v="2"/>
    <x v="0"/>
    <x v="0"/>
    <x v="3"/>
    <x v="0"/>
    <n v="3"/>
    <n v="6"/>
    <n v="5924.95"/>
    <n v="7406.19"/>
    <n v="6695.19"/>
    <n v="4621.46"/>
    <n v="6102.7"/>
    <n v="7228.44"/>
    <n v="3025.95"/>
    <n v="2693.1"/>
    <n v="2477.65"/>
    <n v="2130.7800000000002"/>
    <n v="2194.6999999999998"/>
    <n v="2633.64"/>
    <n v="6329.8216666666667"/>
    <n v="37978.93"/>
    <n v="15155.82"/>
    <n v="22823.11"/>
    <n v="15751.443726"/>
  </r>
  <r>
    <x v="1912"/>
    <x v="2"/>
    <x v="3"/>
    <x v="0"/>
    <x v="0"/>
    <x v="3"/>
    <x v="1"/>
    <n v="1"/>
    <n v="3"/>
    <n v="2070.7200000000003"/>
    <n v="2070.7199999999998"/>
    <n v="1905.06"/>
    <n v="1780.82"/>
    <n v="1987.89"/>
    <n v="2132.84"/>
    <n v="1698.46"/>
    <n v="1341.78"/>
    <n v="1288.1099999999999"/>
    <n v="1313.87"/>
    <n v="1116.79"/>
    <n v="1284.31"/>
    <n v="1991.3416666666665"/>
    <n v="11948.05"/>
    <n v="8043.32"/>
    <n v="3904.7299999999996"/>
    <n v="8359.4224759999997"/>
  </r>
  <r>
    <x v="1913"/>
    <x v="3"/>
    <x v="0"/>
    <x v="0"/>
    <x v="0"/>
    <x v="1"/>
    <x v="1"/>
    <n v="3"/>
    <n v="5"/>
    <n v="2534.6999999999998"/>
    <n v="2560.0500000000002"/>
    <n v="2534.6999999999998"/>
    <n v="2788.17"/>
    <n v="2357.27"/>
    <n v="2788.17"/>
    <n v="1128.1600000000001"/>
    <n v="1150.72"/>
    <n v="1047.1600000000001"/>
    <n v="1162.3499999999999"/>
    <n v="1011.24"/>
    <n v="1082.03"/>
    <n v="2593.8433333333332"/>
    <n v="15563.06"/>
    <n v="6581.6599999999989"/>
    <n v="8981.4000000000015"/>
    <n v="6840.3192379999991"/>
  </r>
  <r>
    <x v="1914"/>
    <x v="2"/>
    <x v="3"/>
    <x v="0"/>
    <x v="0"/>
    <x v="0"/>
    <x v="1"/>
    <n v="1"/>
    <n v="3"/>
    <n v="1380.4825000000001"/>
    <n v="1173.4100000000001"/>
    <n v="1601.36"/>
    <n v="1049.17"/>
    <n v="1228.6300000000001"/>
    <n v="1504.73"/>
    <n v="1401.64"/>
    <n v="1135.33"/>
    <n v="1078.56"/>
    <n v="1207.99"/>
    <n v="1171.75"/>
    <n v="1406.1"/>
    <n v="1322.9637499999999"/>
    <n v="7937.7824999999993"/>
    <n v="7401.3700000000008"/>
    <n v="536.41249999999854"/>
    <n v="7692.2438410000004"/>
  </r>
  <r>
    <x v="1915"/>
    <x v="2"/>
    <x v="3"/>
    <x v="0"/>
    <x v="1"/>
    <x v="1"/>
    <x v="2"/>
    <n v="1"/>
    <n v="2"/>
    <n v="961.26"/>
    <n v="807.46"/>
    <n v="1095.8399999999999"/>
    <n v="836.3"/>
    <n v="1047.77"/>
    <n v="807.46"/>
    <n v="589.80999999999995"/>
    <n v="631.1"/>
    <n v="738.39"/>
    <n v="649.78"/>
    <n v="643.28"/>
    <n v="694.74"/>
    <n v="926.01499999999987"/>
    <n v="5556.0899999999992"/>
    <n v="3947.0999999999995"/>
    <n v="1608.9899999999998"/>
    <n v="4102.2210299999997"/>
  </r>
  <r>
    <x v="1916"/>
    <x v="0"/>
    <x v="1"/>
    <x v="0"/>
    <x v="0"/>
    <x v="2"/>
    <x v="2"/>
    <n v="1"/>
    <n v="2"/>
    <n v="3037.9"/>
    <n v="3068.28"/>
    <n v="3068.28"/>
    <n v="3037.9"/>
    <n v="3068.28"/>
    <n v="3037.9"/>
    <n v="2628.36"/>
    <n v="2391.81"/>
    <n v="2176.5500000000002"/>
    <n v="2459.5"/>
    <n v="2828.43"/>
    <n v="3224.41"/>
    <n v="3053.09"/>
    <n v="18318.54"/>
    <n v="15709.060000000001"/>
    <n v="2609.4799999999996"/>
    <n v="16326.426058000001"/>
  </r>
  <r>
    <x v="1917"/>
    <x v="2"/>
    <x v="3"/>
    <x v="0"/>
    <x v="0"/>
    <x v="10"/>
    <x v="1"/>
    <n v="1"/>
    <n v="3"/>
    <n v="1341.72"/>
    <n v="1220.97"/>
    <n v="1086.79"/>
    <n v="1583.23"/>
    <n v="1220.97"/>
    <n v="1583.23"/>
    <n v="2773.06"/>
    <n v="2301.64"/>
    <n v="2048.46"/>
    <n v="2396.6999999999998"/>
    <n v="2612.4"/>
    <n v="2638.52"/>
    <n v="1339.4849999999999"/>
    <n v="8036.91"/>
    <n v="14770.78"/>
    <n v="-6733.8700000000008"/>
    <n v="15351.271654"/>
  </r>
  <r>
    <x v="1918"/>
    <x v="0"/>
    <x v="1"/>
    <x v="0"/>
    <x v="0"/>
    <x v="10"/>
    <x v="1"/>
    <n v="2"/>
    <n v="4"/>
    <n v="4206.5"/>
    <n v="4585.09"/>
    <n v="4963.67"/>
    <n v="4753.3500000000004"/>
    <n v="3912.05"/>
    <n v="4416.83"/>
    <n v="2666.5"/>
    <n v="1999.88"/>
    <n v="2359.86"/>
    <n v="2501.4499999999998"/>
    <n v="2576.4899999999998"/>
    <n v="2962.96"/>
    <n v="4472.915"/>
    <n v="26837.489999999998"/>
    <n v="15067.14"/>
    <n v="11770.349999999999"/>
    <n v="15659.278601999999"/>
  </r>
  <r>
    <x v="1919"/>
    <x v="2"/>
    <x v="0"/>
    <x v="0"/>
    <x v="0"/>
    <x v="6"/>
    <x v="1"/>
    <n v="1"/>
    <n v="3"/>
    <n v="1445.75"/>
    <n v="1633.7"/>
    <n v="1705.99"/>
    <n v="1373.46"/>
    <n v="1127.69"/>
    <n v="1214.43"/>
    <n v="957.77"/>
    <n v="938.61"/>
    <n v="910.45"/>
    <n v="837.61"/>
    <n v="929.75"/>
    <n v="1022.73"/>
    <n v="1416.8366666666668"/>
    <n v="8501.02"/>
    <n v="5596.92"/>
    <n v="2904.1000000000004"/>
    <n v="5816.8789560000005"/>
  </r>
  <r>
    <x v="1920"/>
    <x v="0"/>
    <x v="0"/>
    <x v="1"/>
    <x v="0"/>
    <x v="6"/>
    <x v="1"/>
    <n v="3"/>
    <n v="5"/>
    <n v="2124.0500000000002"/>
    <n v="2145.29"/>
    <n v="2124.0500000000002"/>
    <n v="2145.29"/>
    <n v="2145.29"/>
    <n v="2124.0500000000002"/>
    <n v="4459.51"/>
    <n v="3835.18"/>
    <n v="4410.46"/>
    <n v="4234.04"/>
    <n v="4064.68"/>
    <n v="3536.27"/>
    <n v="2134.67"/>
    <n v="12808.02"/>
    <n v="24540.140000000003"/>
    <n v="-11732.120000000003"/>
    <n v="25504.567502000002"/>
  </r>
  <r>
    <x v="1921"/>
    <x v="2"/>
    <x v="3"/>
    <x v="0"/>
    <x v="0"/>
    <x v="3"/>
    <x v="1"/>
    <n v="1"/>
    <n v="3"/>
    <n v="3664.3450000000003"/>
    <n v="4214"/>
    <n v="4104.07"/>
    <n v="3957.49"/>
    <n v="3371.2"/>
    <n v="4104.07"/>
    <n v="2471.17"/>
    <n v="2570.02"/>
    <n v="2878.42"/>
    <n v="3338.97"/>
    <n v="2871.51"/>
    <n v="2555.64"/>
    <n v="3902.5291666666667"/>
    <n v="23415.174999999999"/>
    <n v="16685.73"/>
    <n v="6729.4449999999997"/>
    <n v="17341.479188999998"/>
  </r>
  <r>
    <x v="1922"/>
    <x v="2"/>
    <x v="0"/>
    <x v="1"/>
    <x v="1"/>
    <x v="4"/>
    <x v="1"/>
    <n v="1"/>
    <n v="3"/>
    <n v="712.05"/>
    <n v="797.5"/>
    <n v="598.12"/>
    <n v="861.58"/>
    <n v="868.7"/>
    <n v="847.34"/>
    <n v="604.98"/>
    <n v="550.53"/>
    <n v="589.07000000000005"/>
    <n v="589.07000000000005"/>
    <n v="700.99"/>
    <n v="708"/>
    <n v="780.88166666666666"/>
    <n v="4685.29"/>
    <n v="3742.6400000000003"/>
    <n v="942.64999999999964"/>
    <n v="3889.7257520000003"/>
  </r>
  <r>
    <x v="1923"/>
    <x v="2"/>
    <x v="3"/>
    <x v="1"/>
    <x v="1"/>
    <x v="7"/>
    <x v="2"/>
    <n v="1"/>
    <n v="2"/>
    <n v="1245.01"/>
    <n v="1319.71"/>
    <n v="1406.86"/>
    <n v="1307.26"/>
    <n v="1319.71"/>
    <n v="1269.9100000000001"/>
    <n v="1128.77"/>
    <n v="925.59"/>
    <n v="1036.6600000000001"/>
    <n v="1212.8900000000001"/>
    <n v="1358.44"/>
    <n v="1399.19"/>
    <n v="1311.41"/>
    <n v="7868.46"/>
    <n v="7061.5400000000009"/>
    <n v="806.91999999999916"/>
    <n v="7339.0585220000012"/>
  </r>
  <r>
    <x v="1924"/>
    <x v="0"/>
    <x v="1"/>
    <x v="1"/>
    <x v="0"/>
    <x v="1"/>
    <x v="1"/>
    <n v="1"/>
    <n v="3"/>
    <n v="1823.8"/>
    <n v="1823.8"/>
    <n v="1842.04"/>
    <n v="1842.04"/>
    <n v="1823.8"/>
    <n v="1823.8"/>
    <n v="2121.2399999999998"/>
    <n v="1845.48"/>
    <n v="1900.84"/>
    <n v="2262"/>
    <n v="2171.52"/>
    <n v="1954.37"/>
    <n v="1829.8799999999999"/>
    <n v="10979.279999999999"/>
    <n v="12255.45"/>
    <n v="-1276.1700000000019"/>
    <n v="12737.089185000001"/>
  </r>
  <r>
    <x v="1925"/>
    <x v="3"/>
    <x v="2"/>
    <x v="0"/>
    <x v="0"/>
    <x v="3"/>
    <x v="2"/>
    <n v="1"/>
    <n v="2"/>
    <n v="3091.3999999999996"/>
    <n v="2658.6"/>
    <n v="2813.17"/>
    <n v="2565.86"/>
    <n v="3462.37"/>
    <n v="3400.54"/>
    <n v="1624.51"/>
    <n v="1494.55"/>
    <n v="1494.55"/>
    <n v="1763.57"/>
    <n v="1869.38"/>
    <n v="2187.17"/>
    <n v="2998.6566666666672"/>
    <n v="17991.940000000002"/>
    <n v="10433.73"/>
    <n v="7558.2100000000028"/>
    <n v="10843.775588999999"/>
  </r>
  <r>
    <x v="1926"/>
    <x v="2"/>
    <x v="3"/>
    <x v="0"/>
    <x v="1"/>
    <x v="9"/>
    <x v="2"/>
    <n v="1"/>
    <n v="2"/>
    <n v="768.96"/>
    <n v="922.75"/>
    <n v="930.44"/>
    <n v="576.72"/>
    <n v="899.68"/>
    <n v="630.54999999999995"/>
    <n v="1033.18"/>
    <n v="857.54"/>
    <n v="960.44"/>
    <n v="979.65"/>
    <n v="1087.4100000000001"/>
    <n v="1283.1400000000001"/>
    <n v="788.18333333333339"/>
    <n v="4729.1000000000004"/>
    <n v="6201.3600000000006"/>
    <n v="-1472.2600000000002"/>
    <n v="6445.073448000001"/>
  </r>
  <r>
    <x v="1927"/>
    <x v="0"/>
    <x v="2"/>
    <x v="0"/>
    <x v="1"/>
    <x v="1"/>
    <x v="1"/>
    <n v="1"/>
    <n v="3"/>
    <n v="4952.6625000000004"/>
    <n v="5497.46"/>
    <n v="4209.76"/>
    <n v="5348.88"/>
    <n v="5299.35"/>
    <n v="4556.45"/>
    <n v="2428.39"/>
    <n v="1869.86"/>
    <n v="1738.97"/>
    <n v="1617.24"/>
    <n v="1390.83"/>
    <n v="1502.1"/>
    <n v="4977.4270833333339"/>
    <n v="29864.562500000004"/>
    <n v="10547.390000000001"/>
    <n v="19317.172500000001"/>
    <n v="10961.902427000001"/>
  </r>
  <r>
    <x v="1928"/>
    <x v="0"/>
    <x v="2"/>
    <x v="0"/>
    <x v="0"/>
    <x v="3"/>
    <x v="1"/>
    <n v="1"/>
    <n v="3"/>
    <n v="4812.4323717948701"/>
    <n v="3994.32"/>
    <n v="4716.18"/>
    <n v="4523.6899999999996"/>
    <n v="4234.9399999999996"/>
    <n v="4379.3100000000004"/>
    <n v="3386.72"/>
    <n v="2946.45"/>
    <n v="2710.73"/>
    <n v="2493.87"/>
    <n v="2693.38"/>
    <n v="2989.65"/>
    <n v="4443.4787286324781"/>
    <n v="26660.872371794871"/>
    <n v="17220.800000000003"/>
    <n v="9440.0723717948676"/>
    <n v="17897.577440000005"/>
  </r>
  <r>
    <x v="1929"/>
    <x v="0"/>
    <x v="2"/>
    <x v="0"/>
    <x v="0"/>
    <x v="6"/>
    <x v="2"/>
    <n v="1"/>
    <n v="2"/>
    <n v="3106.2"/>
    <n v="3106.2"/>
    <n v="3137.26"/>
    <n v="3137.26"/>
    <n v="3137.26"/>
    <n v="3106.2"/>
    <n v="1812.85"/>
    <n v="1504.67"/>
    <n v="1670.18"/>
    <n v="1586.67"/>
    <n v="1539.07"/>
    <n v="1708.37"/>
    <n v="3121.73"/>
    <n v="18730.38"/>
    <n v="9821.81"/>
    <n v="8908.5700000000015"/>
    <n v="10207.807133"/>
  </r>
  <r>
    <x v="1930"/>
    <x v="2"/>
    <x v="3"/>
    <x v="0"/>
    <x v="0"/>
    <x v="5"/>
    <x v="1"/>
    <n v="1"/>
    <n v="3"/>
    <n v="2946.7200000000003"/>
    <n v="3653.93"/>
    <n v="2769.92"/>
    <n v="2210.04"/>
    <n v="3123.52"/>
    <n v="3624.47"/>
    <n v="2447.34"/>
    <n v="2324.9699999999998"/>
    <n v="2534.2199999999998"/>
    <n v="2736.96"/>
    <n v="3256.98"/>
    <n v="2866.14"/>
    <n v="3054.7666666666669"/>
    <n v="18328.600000000002"/>
    <n v="16166.609999999997"/>
    <n v="2161.9900000000052"/>
    <n v="16801.957772999998"/>
  </r>
  <r>
    <x v="1931"/>
    <x v="2"/>
    <x v="3"/>
    <x v="0"/>
    <x v="1"/>
    <x v="0"/>
    <x v="2"/>
    <n v="1"/>
    <n v="2"/>
    <n v="978.96"/>
    <n v="949.59"/>
    <n v="802.75"/>
    <n v="871.27"/>
    <n v="783.17"/>
    <n v="1184.54"/>
    <n v="869.78"/>
    <n v="948.06"/>
    <n v="1071.31"/>
    <n v="964.18"/>
    <n v="906.33"/>
    <n v="842.89"/>
    <n v="928.38"/>
    <n v="5570.28"/>
    <n v="5602.55"/>
    <n v="-32.270000000000437"/>
    <n v="5822.7302150000005"/>
  </r>
  <r>
    <x v="1932"/>
    <x v="0"/>
    <x v="0"/>
    <x v="0"/>
    <x v="0"/>
    <x v="0"/>
    <x v="1"/>
    <n v="2"/>
    <n v="4"/>
    <n v="5651.3"/>
    <n v="5820.84"/>
    <n v="4238.4799999999996"/>
    <n v="5651.3"/>
    <n v="7064.13"/>
    <n v="6103.4"/>
    <n v="4688.68"/>
    <n v="4829.34"/>
    <n v="5408.86"/>
    <n v="5571.13"/>
    <n v="5849.69"/>
    <n v="5908.19"/>
    <n v="5754.9083333333328"/>
    <n v="34529.449999999997"/>
    <n v="32255.89"/>
    <n v="2273.5599999999977"/>
    <n v="33523.546476999996"/>
  </r>
  <r>
    <x v="1933"/>
    <x v="0"/>
    <x v="2"/>
    <x v="0"/>
    <x v="0"/>
    <x v="5"/>
    <x v="1"/>
    <n v="1"/>
    <n v="3"/>
    <n v="4004.8500000000004"/>
    <n v="3964.8"/>
    <n v="3924.75"/>
    <n v="4765.7700000000004"/>
    <n v="3083.73"/>
    <n v="3524.27"/>
    <n v="2609.35"/>
    <n v="2452.79"/>
    <n v="2330.15"/>
    <n v="2306.85"/>
    <n v="1960.82"/>
    <n v="1823.56"/>
    <n v="3878.0283333333336"/>
    <n v="23268.170000000002"/>
    <n v="13483.519999999999"/>
    <n v="9784.6500000000033"/>
    <n v="14013.422335999998"/>
  </r>
  <r>
    <x v="1934"/>
    <x v="0"/>
    <x v="1"/>
    <x v="0"/>
    <x v="0"/>
    <x v="3"/>
    <x v="1"/>
    <n v="3"/>
    <n v="5"/>
    <n v="5164.8"/>
    <n v="5887.87"/>
    <n v="5887.87"/>
    <n v="4286.78"/>
    <n v="4854.91"/>
    <n v="5939.52"/>
    <n v="3601.51"/>
    <n v="3241.36"/>
    <n v="3662.74"/>
    <n v="3809.25"/>
    <n v="3923.53"/>
    <n v="3609.65"/>
    <n v="5336.958333333333"/>
    <n v="32021.75"/>
    <n v="21848.04"/>
    <n v="10173.709999999999"/>
    <n v="22706.667971999999"/>
  </r>
  <r>
    <x v="1935"/>
    <x v="3"/>
    <x v="0"/>
    <x v="1"/>
    <x v="1"/>
    <x v="3"/>
    <x v="1"/>
    <n v="3"/>
    <n v="5"/>
    <n v="3340"/>
    <n v="4175"/>
    <n v="3273.2"/>
    <n v="3206.4"/>
    <n v="3006"/>
    <n v="2839"/>
    <n v="3272.4"/>
    <n v="2650.64"/>
    <n v="2703.65"/>
    <n v="2703.65"/>
    <n v="2703.65"/>
    <n v="2568.4699999999998"/>
    <n v="3306.6"/>
    <n v="19839.599999999999"/>
    <n v="16602.46"/>
    <n v="3237.1399999999994"/>
    <n v="17254.936677999998"/>
  </r>
  <r>
    <x v="1936"/>
    <x v="0"/>
    <x v="0"/>
    <x v="0"/>
    <x v="1"/>
    <x v="7"/>
    <x v="1"/>
    <n v="1"/>
    <n v="3"/>
    <n v="5924.95"/>
    <n v="5806.45"/>
    <n v="5450.95"/>
    <n v="5924.95"/>
    <n v="4443.71"/>
    <n v="6932.19"/>
    <n v="2407.3000000000002"/>
    <n v="2238.79"/>
    <n v="2037.3"/>
    <n v="1833.57"/>
    <n v="2181.9499999999998"/>
    <n v="2072.85"/>
    <n v="5747.2"/>
    <n v="34483.199999999997"/>
    <n v="12771.76"/>
    <n v="21711.439999999995"/>
    <n v="13273.69016800000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9">
  <r>
    <n v="1"/>
    <x v="0"/>
    <x v="0"/>
    <s v="Owned"/>
    <x v="0"/>
    <x v="0"/>
    <x v="0"/>
    <n v="1"/>
    <n v="4"/>
    <n v="5384.3499999999995"/>
    <n v="4738.2299999999996"/>
    <n v="5492.04"/>
    <n v="6138.16"/>
    <n v="5061.29"/>
    <n v="4307.4799999999996"/>
    <n v="3500.02"/>
    <n v="3850.02"/>
    <n v="3619.02"/>
    <n v="3401.88"/>
    <n v="3742.07"/>
    <n v="3218.18"/>
    <n v="5186.9250000000002"/>
    <n v="31121.55"/>
    <n v="21331.19"/>
    <n v="9790.36"/>
    <x v="0"/>
  </r>
  <r>
    <n v="9"/>
    <x v="0"/>
    <x v="1"/>
    <s v="Owned"/>
    <x v="0"/>
    <x v="1"/>
    <x v="1"/>
    <n v="1"/>
    <n v="3"/>
    <n v="3318.3449999999998"/>
    <n v="3351.53"/>
    <n v="3318.35"/>
    <n v="3318.35"/>
    <n v="3318.35"/>
    <n v="3318.35"/>
    <n v="2132.5500000000002"/>
    <n v="1642.06"/>
    <n v="1674.9"/>
    <n v="1725.15"/>
    <n v="1880.41"/>
    <n v="1654.76"/>
    <n v="3323.8791666666662"/>
    <n v="19943.274999999998"/>
    <n v="10709.83"/>
    <n v="9233.4449999999979"/>
    <x v="1"/>
  </r>
  <r>
    <n v="12"/>
    <x v="0"/>
    <x v="2"/>
    <s v="Owned"/>
    <x v="1"/>
    <x v="2"/>
    <x v="2"/>
    <n v="3"/>
    <n v="4"/>
    <n v="5674.6"/>
    <n v="7093.25"/>
    <n v="6525.79"/>
    <n v="6752.77"/>
    <n v="4766.66"/>
    <n v="7036.5"/>
    <n v="4670.78"/>
    <n v="4997.7299999999996"/>
    <n v="5097.68"/>
    <n v="5250.61"/>
    <n v="5198.1000000000004"/>
    <n v="4886.21"/>
    <n v="6308.2616666666663"/>
    <n v="37849.57"/>
    <n v="30101.11"/>
    <n v="7748.4599999999991"/>
    <x v="2"/>
  </r>
  <r>
    <n v="15"/>
    <x v="0"/>
    <x v="1"/>
    <s v="Rented"/>
    <x v="0"/>
    <x v="1"/>
    <x v="1"/>
    <n v="1"/>
    <n v="3"/>
    <n v="3910.2"/>
    <n v="3949.3"/>
    <n v="3949.3"/>
    <n v="3949.3"/>
    <n v="3949.3"/>
    <n v="3910.2"/>
    <n v="2412.35"/>
    <n v="1929.88"/>
    <n v="2103.5700000000002"/>
    <n v="2145.64"/>
    <n v="2124.1799999999998"/>
    <n v="2039.21"/>
    <n v="3936.2666666666664"/>
    <n v="23617.599999999999"/>
    <n v="12754.829999999998"/>
    <n v="10862.77"/>
    <x v="3"/>
  </r>
  <r>
    <n v="18"/>
    <x v="1"/>
    <x v="0"/>
    <s v="Rented"/>
    <x v="1"/>
    <x v="3"/>
    <x v="2"/>
    <n v="3"/>
    <n v="4"/>
    <n v="1076.9000000000001"/>
    <n v="1292.28"/>
    <n v="1033.82"/>
    <n v="1098.44"/>
    <n v="1130.75"/>
    <n v="1184.5899999999999"/>
    <n v="778.08"/>
    <n v="614.67999999999995"/>
    <n v="645.41"/>
    <n v="748.68"/>
    <n v="703.76"/>
    <n v="689.68"/>
    <n v="1136.1300000000001"/>
    <n v="6816.7800000000007"/>
    <n v="4180.29"/>
    <n v="2636.4900000000007"/>
    <x v="4"/>
  </r>
  <r>
    <n v="20"/>
    <x v="0"/>
    <x v="1"/>
    <s v="Owned"/>
    <x v="0"/>
    <x v="2"/>
    <x v="2"/>
    <n v="1"/>
    <n v="2"/>
    <n v="4291.125"/>
    <n v="3261.26"/>
    <n v="4248.21"/>
    <n v="3604.55"/>
    <n v="5106.4399999999996"/>
    <n v="3604.55"/>
    <n v="1223.19"/>
    <n v="1039.71"/>
    <n v="1174.8699999999999"/>
    <n v="1116.1300000000001"/>
    <n v="1038"/>
    <n v="1100.28"/>
    <n v="4019.3558333333331"/>
    <n v="24116.134999999998"/>
    <n v="6692.1799999999994"/>
    <n v="17423.954999999998"/>
    <x v="5"/>
  </r>
  <r>
    <n v="28"/>
    <x v="2"/>
    <x v="3"/>
    <s v="Owned"/>
    <x v="1"/>
    <x v="1"/>
    <x v="2"/>
    <n v="1"/>
    <n v="2"/>
    <n v="1233.9100000000001"/>
    <n v="1147.54"/>
    <n v="1443.67"/>
    <n v="1344.96"/>
    <n v="1024.1500000000001"/>
    <n v="937.77"/>
    <n v="822.51"/>
    <n v="814.28"/>
    <n v="749.14"/>
    <n v="704.19"/>
    <n v="739.4"/>
    <n v="702.43"/>
    <n v="1188.6666666666667"/>
    <n v="7132"/>
    <n v="4531.95"/>
    <n v="2600.0500000000002"/>
    <x v="6"/>
  </r>
  <r>
    <n v="32"/>
    <x v="0"/>
    <x v="2"/>
    <s v="Owned"/>
    <x v="0"/>
    <x v="2"/>
    <x v="3"/>
    <n v="1"/>
    <n v="5"/>
    <n v="5924.95"/>
    <n v="6754.44"/>
    <n v="4976.96"/>
    <n v="5806.45"/>
    <n v="6339.7"/>
    <n v="6932.19"/>
    <n v="2548.21"/>
    <n v="2624.66"/>
    <n v="2230.96"/>
    <n v="2587.91"/>
    <n v="2769.06"/>
    <n v="2492.15"/>
    <n v="6122.4483333333337"/>
    <n v="36734.69"/>
    <n v="15252.949999999999"/>
    <n v="21481.740000000005"/>
    <x v="7"/>
  </r>
  <r>
    <n v="43"/>
    <x v="2"/>
    <x v="2"/>
    <s v="Owned"/>
    <x v="1"/>
    <x v="1"/>
    <x v="2"/>
    <n v="1"/>
    <n v="2"/>
    <n v="685.71"/>
    <n v="514.28"/>
    <n v="809.14"/>
    <n v="617.14"/>
    <n v="809.14"/>
    <n v="706.28"/>
    <n v="2245.7399999999998"/>
    <n v="1863.96"/>
    <n v="2031.72"/>
    <n v="1950.45"/>
    <n v="1774.91"/>
    <n v="2023.4"/>
    <n v="690.28166666666664"/>
    <n v="4141.6899999999996"/>
    <n v="11890.18"/>
    <n v="-7748.4900000000007"/>
    <x v="8"/>
  </r>
  <r>
    <n v="47"/>
    <x v="3"/>
    <x v="0"/>
    <s v="Rented"/>
    <x v="1"/>
    <x v="1"/>
    <x v="2"/>
    <n v="1"/>
    <n v="2"/>
    <n v="1009.6500000000001"/>
    <n v="1241.8699999999999"/>
    <n v="1019.75"/>
    <n v="797.62"/>
    <n v="888.49"/>
    <n v="817.82"/>
    <n v="1207.1300000000001"/>
    <n v="1013.99"/>
    <n v="993.71"/>
    <n v="953.96"/>
    <n v="829.95"/>
    <n v="746.96"/>
    <n v="962.5333333333333"/>
    <n v="5775.2"/>
    <n v="5745.7"/>
    <n v="29.5"/>
    <x v="9"/>
  </r>
  <r>
    <n v="49"/>
    <x v="3"/>
    <x v="0"/>
    <s v="Rented"/>
    <x v="1"/>
    <x v="4"/>
    <x v="2"/>
    <n v="3"/>
    <n v="4"/>
    <n v="1488"/>
    <n v="1681.44"/>
    <n v="1175.52"/>
    <n v="1621.92"/>
    <n v="1130.8800000000001"/>
    <n v="1473.12"/>
    <n v="700.83"/>
    <n v="665.79"/>
    <n v="665.79"/>
    <n v="772.32"/>
    <n v="826.38"/>
    <n v="801.59"/>
    <n v="1428.4800000000002"/>
    <n v="8570.880000000001"/>
    <n v="4432.7"/>
    <n v="4138.1800000000012"/>
    <x v="10"/>
  </r>
  <r>
    <n v="51"/>
    <x v="0"/>
    <x v="2"/>
    <s v="Owned"/>
    <x v="0"/>
    <x v="2"/>
    <x v="1"/>
    <n v="2"/>
    <n v="4"/>
    <n v="5924"/>
    <n v="5924"/>
    <n v="5924"/>
    <n v="5924"/>
    <n v="5924"/>
    <n v="5924"/>
    <n v="2803.57"/>
    <n v="2242.86"/>
    <n v="2512"/>
    <n v="2361.2800000000002"/>
    <n v="2219.6"/>
    <n v="2596.9299999999998"/>
    <n v="5924"/>
    <n v="35544"/>
    <n v="14736.240000000002"/>
    <n v="20807.759999999998"/>
    <x v="11"/>
  </r>
  <r>
    <n v="54"/>
    <x v="2"/>
    <x v="0"/>
    <s v="Rented"/>
    <x v="1"/>
    <x v="3"/>
    <x v="2"/>
    <n v="2"/>
    <n v="3"/>
    <n v="905.15"/>
    <n v="1077.1300000000001"/>
    <n v="769.38"/>
    <n v="841.79"/>
    <n v="678.86"/>
    <n v="1077.1300000000001"/>
    <n v="603.29999999999995"/>
    <n v="663.63"/>
    <n v="769.81"/>
    <n v="785.21"/>
    <n v="824.47"/>
    <n v="816.23"/>
    <n v="891.57333333333338"/>
    <n v="5349.4400000000005"/>
    <n v="4462.6499999999996"/>
    <n v="886.79000000000087"/>
    <x v="12"/>
  </r>
  <r>
    <n v="56"/>
    <x v="0"/>
    <x v="1"/>
    <s v="Owned"/>
    <x v="1"/>
    <x v="0"/>
    <x v="1"/>
    <n v="1"/>
    <n v="3"/>
    <n v="4211.8999999999996"/>
    <n v="4590.97"/>
    <n v="4675.21"/>
    <n v="3874.95"/>
    <n v="4001.31"/>
    <n v="5138.5200000000004"/>
    <n v="3344.88"/>
    <n v="3645.92"/>
    <n v="3974.05"/>
    <n v="4570.16"/>
    <n v="4615.8599999999997"/>
    <n v="4338.91"/>
    <n v="4415.4766666666665"/>
    <n v="26492.86"/>
    <n v="24489.78"/>
    <n v="2003.0800000000017"/>
    <x v="13"/>
  </r>
  <r>
    <n v="58"/>
    <x v="3"/>
    <x v="0"/>
    <s v="Rented"/>
    <x v="1"/>
    <x v="5"/>
    <x v="1"/>
    <n v="1"/>
    <n v="3"/>
    <n v="1198.5"/>
    <n v="1006.74"/>
    <n v="1426.22"/>
    <n v="982.77"/>
    <n v="1414.23"/>
    <n v="922.85"/>
    <n v="893.58"/>
    <n v="723.8"/>
    <n v="803.42"/>
    <n v="707.01"/>
    <n v="834.27"/>
    <n v="834.27"/>
    <n v="1158.5516666666665"/>
    <n v="6951.3099999999995"/>
    <n v="4796.3500000000004"/>
    <n v="2154.9599999999991"/>
    <x v="14"/>
  </r>
  <r>
    <n v="60"/>
    <x v="0"/>
    <x v="1"/>
    <s v="Owned"/>
    <x v="0"/>
    <x v="6"/>
    <x v="1"/>
    <n v="3"/>
    <n v="5"/>
    <n v="5924.95"/>
    <n v="6576.69"/>
    <n v="4502.96"/>
    <n v="6517.45"/>
    <n v="6458.2"/>
    <n v="6635.94"/>
    <n v="3674.34"/>
    <n v="3490.62"/>
    <n v="3281.18"/>
    <n v="3510.86"/>
    <n v="3861.95"/>
    <n v="3977.81"/>
    <n v="6102.6983333333337"/>
    <n v="36616.19"/>
    <n v="21796.760000000002"/>
    <n v="14819.43"/>
    <x v="15"/>
  </r>
  <r>
    <n v="67"/>
    <x v="0"/>
    <x v="0"/>
    <s v="Rented"/>
    <x v="0"/>
    <x v="4"/>
    <x v="1"/>
    <n v="3"/>
    <n v="5"/>
    <n v="2491.9499999999998"/>
    <n v="2516.87"/>
    <n v="2516.87"/>
    <n v="2516.87"/>
    <n v="2491.9499999999998"/>
    <n v="2516.87"/>
    <n v="2195.69"/>
    <n v="2415.2600000000002"/>
    <n v="2342.8000000000002"/>
    <n v="2319.37"/>
    <n v="2319.37"/>
    <n v="2690.47"/>
    <n v="2508.563333333333"/>
    <n v="15051.379999999997"/>
    <n v="14282.960000000001"/>
    <n v="768.41999999999643"/>
    <x v="16"/>
  </r>
  <r>
    <n v="70"/>
    <x v="2"/>
    <x v="3"/>
    <s v="Owned"/>
    <x v="1"/>
    <x v="2"/>
    <x v="2"/>
    <n v="1"/>
    <n v="2"/>
    <n v="1670.7349999999999"/>
    <n v="2021.59"/>
    <n v="1570.49"/>
    <n v="1821.1"/>
    <n v="2071.71"/>
    <n v="2071.71"/>
    <n v="1984.28"/>
    <n v="1885.07"/>
    <n v="1941.62"/>
    <n v="1825.12"/>
    <n v="1733.86"/>
    <n v="1681.84"/>
    <n v="1871.2224999999999"/>
    <n v="11227.334999999999"/>
    <n v="11051.789999999999"/>
    <n v="175.54500000000007"/>
    <x v="17"/>
  </r>
  <r>
    <n v="89"/>
    <x v="3"/>
    <x v="0"/>
    <s v="Rented"/>
    <x v="1"/>
    <x v="7"/>
    <x v="2"/>
    <n v="2"/>
    <n v="3"/>
    <n v="2346.85"/>
    <n v="1947.89"/>
    <n v="1900.95"/>
    <n v="2041.76"/>
    <n v="2886.63"/>
    <n v="1760.14"/>
    <n v="1297.26"/>
    <n v="1206.45"/>
    <n v="1182.32"/>
    <n v="1312.38"/>
    <n v="1246.76"/>
    <n v="1221.82"/>
    <n v="2147.3699999999994"/>
    <n v="12884.219999999998"/>
    <n v="7466.99"/>
    <n v="5417.2299999999977"/>
    <x v="18"/>
  </r>
  <r>
    <n v="91"/>
    <x v="2"/>
    <x v="3"/>
    <s v="Owned"/>
    <x v="1"/>
    <x v="4"/>
    <x v="2"/>
    <n v="1"/>
    <n v="2"/>
    <n v="2154.5"/>
    <n v="1831.33"/>
    <n v="2585.4"/>
    <n v="1658.97"/>
    <n v="2348.41"/>
    <n v="1637.42"/>
    <n v="787.85"/>
    <n v="646.04"/>
    <n v="549.13"/>
    <n v="642.48"/>
    <n v="738.85"/>
    <n v="797.96"/>
    <n v="2036.0049999999999"/>
    <n v="12216.029999999999"/>
    <n v="4162.3099999999995"/>
    <n v="8053.7199999999993"/>
    <x v="19"/>
  </r>
  <r>
    <n v="92"/>
    <x v="0"/>
    <x v="2"/>
    <s v="Owned"/>
    <x v="1"/>
    <x v="3"/>
    <x v="2"/>
    <n v="1"/>
    <n v="2"/>
    <n v="2907.2000000000003"/>
    <n v="2907.2"/>
    <n v="2907.2"/>
    <n v="2936.27"/>
    <n v="2907.2"/>
    <n v="2936.27"/>
    <n v="1679.48"/>
    <n v="1780.25"/>
    <n v="1993.88"/>
    <n v="1874.25"/>
    <n v="1630.6"/>
    <n v="1402.32"/>
    <n v="2916.89"/>
    <n v="17501.34"/>
    <n v="10360.780000000001"/>
    <n v="7140.5599999999995"/>
    <x v="20"/>
  </r>
  <r>
    <n v="95"/>
    <x v="0"/>
    <x v="2"/>
    <s v="Rented"/>
    <x v="0"/>
    <x v="1"/>
    <x v="2"/>
    <n v="1"/>
    <n v="2"/>
    <n v="2028.95"/>
    <n v="2049.2399999999998"/>
    <n v="2049.2399999999998"/>
    <n v="2049.2399999999998"/>
    <n v="2049.2399999999998"/>
    <n v="2049.2399999999998"/>
    <n v="988.75"/>
    <n v="1067.8499999999999"/>
    <n v="1089.21"/>
    <n v="1045.6400000000001"/>
    <n v="1108.3800000000001"/>
    <n v="1263.55"/>
    <n v="2045.8583333333333"/>
    <n v="12275.15"/>
    <n v="6563.38"/>
    <n v="5711.7699999999995"/>
    <x v="21"/>
  </r>
  <r>
    <n v="96"/>
    <x v="2"/>
    <x v="3"/>
    <s v="Owned"/>
    <x v="0"/>
    <x v="3"/>
    <x v="1"/>
    <n v="1"/>
    <n v="3"/>
    <n v="1409.05"/>
    <n v="1254.05"/>
    <n v="1070.8800000000001"/>
    <n v="1310.42"/>
    <n v="1564.05"/>
    <n v="1747.22"/>
    <n v="2472.2199999999998"/>
    <n v="2027.22"/>
    <n v="1905.59"/>
    <n v="1867.48"/>
    <n v="1774.11"/>
    <n v="1969.26"/>
    <n v="1392.6116666666667"/>
    <n v="8355.67"/>
    <n v="12015.880000000001"/>
    <n v="-3660.2100000000009"/>
    <x v="22"/>
  </r>
  <r>
    <n v="101"/>
    <x v="0"/>
    <x v="2"/>
    <s v="Owned"/>
    <x v="0"/>
    <x v="5"/>
    <x v="1"/>
    <n v="1"/>
    <n v="3"/>
    <n v="2500"/>
    <n v="2500"/>
    <n v="2525"/>
    <n v="2525"/>
    <n v="2525"/>
    <n v="2525"/>
    <n v="4653.1499999999996"/>
    <n v="4792.74"/>
    <n v="4696.8900000000003"/>
    <n v="5401.42"/>
    <n v="6427.69"/>
    <n v="5527.81"/>
    <n v="2516.6666666666665"/>
    <n v="15100"/>
    <n v="31499.699999999997"/>
    <n v="-16399.699999999997"/>
    <x v="23"/>
  </r>
  <r>
    <n v="106"/>
    <x v="2"/>
    <x v="3"/>
    <s v="Owned"/>
    <x v="1"/>
    <x v="1"/>
    <x v="2"/>
    <n v="1"/>
    <n v="2"/>
    <n v="2128.1849999999999"/>
    <n v="1979.21"/>
    <n v="1957.93"/>
    <n v="1979.21"/>
    <n v="1638.7"/>
    <n v="1702.55"/>
    <n v="1242.3499999999999"/>
    <n v="956.61"/>
    <n v="813.12"/>
    <n v="813.12"/>
    <n v="967.61"/>
    <n v="1074.05"/>
    <n v="1897.6308333333334"/>
    <n v="11385.785"/>
    <n v="5866.86"/>
    <n v="5518.9250000000002"/>
    <x v="24"/>
  </r>
  <r>
    <n v="107"/>
    <x v="2"/>
    <x v="3"/>
    <s v="Owned"/>
    <x v="0"/>
    <x v="5"/>
    <x v="2"/>
    <n v="1"/>
    <n v="2"/>
    <n v="1808.0475000000001"/>
    <n v="1952.69"/>
    <n v="1862.29"/>
    <n v="1554.92"/>
    <n v="1627.24"/>
    <n v="1988.85"/>
    <n v="448.7"/>
    <n v="475.62"/>
    <n v="485.13"/>
    <n v="465.72"/>
    <n v="498.32"/>
    <n v="503.3"/>
    <n v="1799.0062500000001"/>
    <n v="10794.0375"/>
    <n v="2876.79"/>
    <n v="7917.2475000000004"/>
    <x v="25"/>
  </r>
  <r>
    <n v="108"/>
    <x v="0"/>
    <x v="2"/>
    <s v="Owned"/>
    <x v="0"/>
    <x v="3"/>
    <x v="2"/>
    <n v="1"/>
    <n v="2"/>
    <n v="5924.95"/>
    <n v="6221.2"/>
    <n v="4858.46"/>
    <n v="7169.19"/>
    <n v="5154.71"/>
    <n v="4917.71"/>
    <n v="2646.59"/>
    <n v="2514.2600000000002"/>
    <n v="2715.4"/>
    <n v="2389.5500000000002"/>
    <n v="2580.71"/>
    <n v="2709.75"/>
    <n v="5707.7033333333338"/>
    <n v="34246.22"/>
    <n v="15556.259999999998"/>
    <n v="18689.960000000003"/>
    <x v="26"/>
  </r>
  <r>
    <n v="108"/>
    <x v="0"/>
    <x v="2"/>
    <s v="Owned"/>
    <x v="0"/>
    <x v="3"/>
    <x v="2"/>
    <n v="1"/>
    <n v="2"/>
    <n v="5924.95"/>
    <n v="6221.2"/>
    <n v="4858.46"/>
    <n v="7169.19"/>
    <n v="5154.71"/>
    <n v="4917.71"/>
    <n v="2646.59"/>
    <n v="2514.2600000000002"/>
    <n v="2715.4"/>
    <n v="2389.5500000000002"/>
    <n v="2580.71"/>
    <n v="2709.75"/>
    <n v="5707.7033333333338"/>
    <n v="34246.22"/>
    <n v="15556.259999999998"/>
    <n v="18689.960000000003"/>
    <x v="26"/>
  </r>
  <r>
    <n v="109"/>
    <x v="1"/>
    <x v="0"/>
    <s v="Owned"/>
    <x v="1"/>
    <x v="8"/>
    <x v="1"/>
    <n v="1"/>
    <n v="3"/>
    <n v="710"/>
    <n v="603.5"/>
    <n v="717.1"/>
    <n v="631.9"/>
    <n v="610.6"/>
    <n v="610.6"/>
    <n v="728.8"/>
    <n v="641.34"/>
    <n v="756.78"/>
    <n v="711.37"/>
    <n v="661.57"/>
    <n v="628.49"/>
    <n v="647.2833333333333"/>
    <n v="3883.7"/>
    <n v="4128.3500000000004"/>
    <n v="-244.65000000000055"/>
    <x v="27"/>
  </r>
  <r>
    <n v="113"/>
    <x v="3"/>
    <x v="1"/>
    <s v="Owned"/>
    <x v="1"/>
    <x v="5"/>
    <x v="1"/>
    <n v="1"/>
    <n v="3"/>
    <n v="1346.2"/>
    <n v="1575.05"/>
    <n v="1521.21"/>
    <n v="1009.65"/>
    <n v="1480.82"/>
    <n v="1682.75"/>
    <n v="1236.45"/>
    <n v="1149.9000000000001"/>
    <n v="988.91"/>
    <n v="1077.9100000000001"/>
    <n v="948.56"/>
    <n v="1138.27"/>
    <n v="1435.9466666666667"/>
    <n v="8615.68"/>
    <n v="6540"/>
    <n v="2075.6800000000003"/>
    <x v="28"/>
  </r>
  <r>
    <n v="114"/>
    <x v="0"/>
    <x v="1"/>
    <s v="Rented"/>
    <x v="1"/>
    <x v="7"/>
    <x v="3"/>
    <n v="1"/>
    <n v="5"/>
    <n v="5450.5499999999993"/>
    <n v="6486.15"/>
    <n v="6213.63"/>
    <n v="5123.5200000000004"/>
    <n v="5450.55"/>
    <n v="5178.0200000000004"/>
    <n v="3143.74"/>
    <n v="2735.05"/>
    <n v="2953.85"/>
    <n v="3544.62"/>
    <n v="4182.6499999999996"/>
    <n v="3889.86"/>
    <n v="5650.4033333333327"/>
    <n v="33902.42"/>
    <n v="20449.769999999997"/>
    <n v="13452.650000000001"/>
    <x v="29"/>
  </r>
  <r>
    <n v="115"/>
    <x v="2"/>
    <x v="2"/>
    <s v="Owned"/>
    <x v="0"/>
    <x v="0"/>
    <x v="1"/>
    <n v="1"/>
    <n v="3"/>
    <n v="2807.375"/>
    <n v="2835.45"/>
    <n v="2863.52"/>
    <n v="2273.9699999999998"/>
    <n v="2105.5300000000002"/>
    <n v="3340.78"/>
    <n v="2638.65"/>
    <n v="2031.76"/>
    <n v="2214.62"/>
    <n v="2214.62"/>
    <n v="2591.11"/>
    <n v="2876.13"/>
    <n v="2704.4375"/>
    <n v="16226.625"/>
    <n v="14566.89"/>
    <n v="1659.7350000000006"/>
    <x v="30"/>
  </r>
  <r>
    <n v="122"/>
    <x v="0"/>
    <x v="2"/>
    <s v="Owned"/>
    <x v="0"/>
    <x v="9"/>
    <x v="2"/>
    <n v="1"/>
    <n v="2"/>
    <n v="2587.7999999999997"/>
    <n v="2587.8000000000002"/>
    <n v="2613.6799999999998"/>
    <n v="2587.8000000000002"/>
    <n v="2587.8000000000002"/>
    <n v="2587.8000000000002"/>
    <n v="1717.63"/>
    <n v="1889.39"/>
    <n v="2210.59"/>
    <n v="2431.65"/>
    <n v="2577.5500000000002"/>
    <n v="2989.96"/>
    <n v="2592.1133333333332"/>
    <n v="15552.68"/>
    <n v="13816.77"/>
    <n v="1735.9099999999999"/>
    <x v="31"/>
  </r>
  <r>
    <n v="134"/>
    <x v="0"/>
    <x v="1"/>
    <s v="Owned"/>
    <x v="0"/>
    <x v="3"/>
    <x v="1"/>
    <n v="1"/>
    <n v="3"/>
    <n v="4726.5499999999993"/>
    <n v="5671.86"/>
    <n v="3733.97"/>
    <n v="5104.67"/>
    <n v="3544.91"/>
    <n v="4632.0200000000004"/>
    <n v="3181.6"/>
    <n v="2386.1999999999998"/>
    <n v="2123.7199999999998"/>
    <n v="2208.67"/>
    <n v="2628.32"/>
    <n v="2365.4899999999998"/>
    <n v="4568.9966666666669"/>
    <n v="27413.98"/>
    <n v="14893.999999999998"/>
    <n v="12519.980000000001"/>
    <x v="32"/>
  </r>
  <r>
    <n v="135"/>
    <x v="2"/>
    <x v="3"/>
    <s v="Owned"/>
    <x v="0"/>
    <x v="8"/>
    <x v="2"/>
    <n v="1"/>
    <n v="2"/>
    <n v="2228.9474999999998"/>
    <n v="2072.92"/>
    <n v="2719.32"/>
    <n v="2162.08"/>
    <n v="2630.16"/>
    <n v="1760.87"/>
    <n v="1870.8"/>
    <n v="1683.72"/>
    <n v="1448"/>
    <n v="1303.2"/>
    <n v="1511.71"/>
    <n v="1481.48"/>
    <n v="2262.3829166666669"/>
    <n v="13574.297500000001"/>
    <n v="9298.91"/>
    <n v="4275.3875000000007"/>
    <x v="33"/>
  </r>
  <r>
    <n v="138"/>
    <x v="2"/>
    <x v="3"/>
    <s v="Rented"/>
    <x v="1"/>
    <x v="4"/>
    <x v="1"/>
    <n v="1"/>
    <n v="3"/>
    <n v="2686.65"/>
    <n v="3143.38"/>
    <n v="3116.51"/>
    <n v="2606.0500000000002"/>
    <n v="2337.39"/>
    <n v="3331.45"/>
    <n v="1896.53"/>
    <n v="1593.09"/>
    <n v="1832.05"/>
    <n v="1575.56"/>
    <n v="1465.27"/>
    <n v="1509.23"/>
    <n v="2870.2383333333332"/>
    <n v="17221.43"/>
    <n v="9871.73"/>
    <n v="7349.7000000000007"/>
    <x v="34"/>
  </r>
  <r>
    <n v="139"/>
    <x v="3"/>
    <x v="0"/>
    <s v="Rented"/>
    <x v="1"/>
    <x v="10"/>
    <x v="2"/>
    <n v="3"/>
    <n v="4"/>
    <n v="1645"/>
    <n v="1612.1"/>
    <n v="1809.5"/>
    <n v="1496.95"/>
    <n v="1661.45"/>
    <n v="1299.55"/>
    <n v="1322.15"/>
    <n v="1203.1600000000001"/>
    <n v="1347.54"/>
    <n v="1307.1099999999999"/>
    <n v="1424.75"/>
    <n v="1638.46"/>
    <n v="1587.425"/>
    <n v="9524.5499999999993"/>
    <n v="8243.17"/>
    <n v="1281.3799999999992"/>
    <x v="35"/>
  </r>
  <r>
    <n v="141"/>
    <x v="0"/>
    <x v="0"/>
    <s v="Rented"/>
    <x v="1"/>
    <x v="0"/>
    <x v="2"/>
    <n v="1"/>
    <n v="2"/>
    <n v="2175"/>
    <n v="2196.75"/>
    <n v="2175"/>
    <n v="2175"/>
    <n v="2175"/>
    <n v="2175"/>
    <n v="1152.55"/>
    <n v="1071.8699999999999"/>
    <n v="953.96"/>
    <n v="1039.82"/>
    <n v="1071.01"/>
    <n v="1167.4000000000001"/>
    <n v="2178.625"/>
    <n v="13071.75"/>
    <n v="6456.6100000000006"/>
    <n v="6615.1399999999994"/>
    <x v="36"/>
  </r>
  <r>
    <n v="143"/>
    <x v="0"/>
    <x v="2"/>
    <s v="Owned"/>
    <x v="0"/>
    <x v="3"/>
    <x v="1"/>
    <n v="3"/>
    <n v="5"/>
    <n v="5138.0499999999993"/>
    <n v="3853.54"/>
    <n v="4778.3900000000003"/>
    <n v="5138.05"/>
    <n v="5600.47"/>
    <n v="4264.58"/>
    <n v="5193.47"/>
    <n v="4570.25"/>
    <n v="4844.47"/>
    <n v="4602.25"/>
    <n v="4464.18"/>
    <n v="3794.55"/>
    <n v="4795.5133333333333"/>
    <n v="28773.08"/>
    <n v="27469.170000000002"/>
    <n v="1303.9099999999999"/>
    <x v="37"/>
  </r>
  <r>
    <n v="149"/>
    <x v="0"/>
    <x v="2"/>
    <s v="Owned"/>
    <x v="1"/>
    <x v="9"/>
    <x v="0"/>
    <n v="3"/>
    <n v="6"/>
    <n v="5924.95"/>
    <n v="4621.46"/>
    <n v="5450.95"/>
    <n v="7406.19"/>
    <n v="5273.21"/>
    <n v="5628.7"/>
    <n v="4143.1000000000004"/>
    <n v="3355.91"/>
    <n v="3523.71"/>
    <n v="3805.61"/>
    <n v="3234.77"/>
    <n v="3008.34"/>
    <n v="5717.5766666666668"/>
    <n v="34305.46"/>
    <n v="21071.440000000002"/>
    <n v="13234.019999999997"/>
    <x v="38"/>
  </r>
  <r>
    <n v="149"/>
    <x v="0"/>
    <x v="2"/>
    <s v="Owned"/>
    <x v="1"/>
    <x v="9"/>
    <x v="0"/>
    <n v="3"/>
    <n v="6"/>
    <n v="5924.95"/>
    <n v="4621.46"/>
    <n v="5450.95"/>
    <n v="7406.19"/>
    <n v="5273.21"/>
    <n v="5628.7"/>
    <n v="4143.1000000000004"/>
    <n v="3355.91"/>
    <n v="3523.71"/>
    <n v="3805.61"/>
    <n v="3234.77"/>
    <n v="3008.34"/>
    <n v="5717.5766666666668"/>
    <n v="34305.46"/>
    <n v="21071.440000000002"/>
    <n v="13234.019999999997"/>
    <x v="38"/>
  </r>
  <r>
    <n v="150"/>
    <x v="0"/>
    <x v="2"/>
    <s v="Rented"/>
    <x v="0"/>
    <x v="10"/>
    <x v="1"/>
    <n v="1"/>
    <n v="3"/>
    <n v="5924.95"/>
    <n v="6043.45"/>
    <n v="5273.21"/>
    <n v="4858.46"/>
    <n v="5391.7"/>
    <n v="5391.7"/>
    <n v="5006.72"/>
    <n v="3955.31"/>
    <n v="4232.18"/>
    <n v="3639.67"/>
    <n v="4222.0200000000004"/>
    <n v="4559.78"/>
    <n v="5480.5783333333338"/>
    <n v="32883.47"/>
    <n v="25615.68"/>
    <n v="7267.7900000000009"/>
    <x v="39"/>
  </r>
  <r>
    <n v="156"/>
    <x v="3"/>
    <x v="2"/>
    <s v="Owned"/>
    <x v="0"/>
    <x v="9"/>
    <x v="0"/>
    <n v="2"/>
    <n v="5"/>
    <n v="5924.95"/>
    <n v="4739.96"/>
    <n v="6161.95"/>
    <n v="7109.94"/>
    <n v="4443.71"/>
    <n v="5273.21"/>
    <n v="5080.75"/>
    <n v="4572.68"/>
    <n v="4755.59"/>
    <n v="5564.04"/>
    <n v="5174.5600000000004"/>
    <n v="5329.8"/>
    <n v="5608.9533333333338"/>
    <n v="33653.72"/>
    <n v="30477.420000000002"/>
    <n v="3176.2999999999993"/>
    <x v="40"/>
  </r>
  <r>
    <n v="159"/>
    <x v="3"/>
    <x v="2"/>
    <s v="Owned"/>
    <x v="0"/>
    <x v="1"/>
    <x v="1"/>
    <n v="1"/>
    <n v="3"/>
    <n v="5924.95"/>
    <n v="6754.44"/>
    <n v="7228.44"/>
    <n v="6339.7"/>
    <n v="4621.46"/>
    <n v="5510.2"/>
    <n v="4955.8"/>
    <n v="4807.13"/>
    <n v="5432.06"/>
    <n v="6029.59"/>
    <n v="5245.74"/>
    <n v="4616.25"/>
    <n v="6063.1983333333328"/>
    <n v="36379.189999999995"/>
    <n v="31086.57"/>
    <n v="5292.6199999999953"/>
    <x v="41"/>
  </r>
  <r>
    <n v="163"/>
    <x v="0"/>
    <x v="2"/>
    <s v="Owned"/>
    <x v="1"/>
    <x v="7"/>
    <x v="1"/>
    <n v="1"/>
    <n v="3"/>
    <n v="1882.25"/>
    <n v="1901.07"/>
    <n v="1882.25"/>
    <n v="1901.07"/>
    <n v="1882.25"/>
    <n v="1882.25"/>
    <n v="2920.72"/>
    <n v="2482.61"/>
    <n v="2284"/>
    <n v="2466.7199999999998"/>
    <n v="2170.71"/>
    <n v="1997.05"/>
    <n v="1888.5233333333333"/>
    <n v="11331.14"/>
    <n v="14321.809999999998"/>
    <n v="-2990.6699999999983"/>
    <x v="42"/>
  </r>
  <r>
    <n v="167"/>
    <x v="2"/>
    <x v="3"/>
    <s v="Rented"/>
    <x v="0"/>
    <x v="0"/>
    <x v="1"/>
    <n v="1"/>
    <n v="3"/>
    <n v="2255.35"/>
    <n v="1714.07"/>
    <n v="2300.46"/>
    <n v="1804.28"/>
    <n v="2142.58"/>
    <n v="2232.8000000000002"/>
    <n v="1184.3900000000001"/>
    <n v="1077.79"/>
    <n v="1196.3499999999999"/>
    <n v="1375.8"/>
    <n v="1293.25"/>
    <n v="1176.8599999999999"/>
    <n v="2074.9233333333336"/>
    <n v="12449.54"/>
    <n v="7304.44"/>
    <n v="5145.1000000000013"/>
    <x v="43"/>
  </r>
  <r>
    <n v="176"/>
    <x v="0"/>
    <x v="2"/>
    <s v="Owned"/>
    <x v="0"/>
    <x v="6"/>
    <x v="3"/>
    <n v="3"/>
    <n v="7"/>
    <n v="5924.95"/>
    <n v="6635.94"/>
    <n v="5391.7"/>
    <n v="4443.71"/>
    <n v="5687.95"/>
    <n v="6813.69"/>
    <n v="5559.78"/>
    <n v="5782.17"/>
    <n v="5030.49"/>
    <n v="4477.1400000000003"/>
    <n v="3895.11"/>
    <n v="3895.11"/>
    <n v="5816.3233333333337"/>
    <n v="34897.94"/>
    <n v="28639.800000000003"/>
    <n v="6258.1399999999994"/>
    <x v="44"/>
  </r>
  <r>
    <n v="179"/>
    <x v="0"/>
    <x v="2"/>
    <s v="Rented"/>
    <x v="0"/>
    <x v="7"/>
    <x v="1"/>
    <n v="3"/>
    <n v="5"/>
    <n v="1956.9"/>
    <n v="1956.9"/>
    <n v="1976.47"/>
    <n v="1956.9"/>
    <n v="1976.47"/>
    <n v="1976.47"/>
    <n v="2675.39"/>
    <n v="2140.31"/>
    <n v="2097.5"/>
    <n v="2139.4499999999998"/>
    <n v="2011.08"/>
    <n v="2292.63"/>
    <n v="1966.6849999999997"/>
    <n v="11800.109999999999"/>
    <n v="13356.36"/>
    <n v="-1556.2500000000018"/>
    <x v="45"/>
  </r>
  <r>
    <n v="183"/>
    <x v="2"/>
    <x v="3"/>
    <s v="Owned"/>
    <x v="0"/>
    <x v="6"/>
    <x v="1"/>
    <n v="1"/>
    <n v="3"/>
    <n v="3242.8250000000003"/>
    <n v="3696.82"/>
    <n v="3891.39"/>
    <n v="3631.96"/>
    <n v="3631.96"/>
    <n v="2853.69"/>
    <n v="1429.92"/>
    <n v="1572.91"/>
    <n v="1509.99"/>
    <n v="1509.99"/>
    <n v="1434.49"/>
    <n v="1276.7"/>
    <n v="3491.4408333333326"/>
    <n v="20948.644999999997"/>
    <n v="8734"/>
    <n v="12214.644999999997"/>
    <x v="46"/>
  </r>
  <r>
    <n v="186"/>
    <x v="0"/>
    <x v="1"/>
    <s v="Owned"/>
    <x v="0"/>
    <x v="6"/>
    <x v="1"/>
    <n v="1"/>
    <n v="3"/>
    <n v="5924.95"/>
    <n v="5510.2"/>
    <n v="7406.19"/>
    <n v="4502.96"/>
    <n v="6221.2"/>
    <n v="4443.71"/>
    <n v="4138.28"/>
    <n v="3765.83"/>
    <n v="4104.75"/>
    <n v="4309.99"/>
    <n v="4956.49"/>
    <n v="5898.22"/>
    <n v="5668.2016666666668"/>
    <n v="34009.21"/>
    <n v="27173.56"/>
    <n v="6835.6499999999978"/>
    <x v="47"/>
  </r>
  <r>
    <n v="190"/>
    <x v="2"/>
    <x v="2"/>
    <s v="Owned"/>
    <x v="0"/>
    <x v="3"/>
    <x v="2"/>
    <n v="1"/>
    <n v="2"/>
    <n v="1974.7"/>
    <n v="2211.66"/>
    <n v="2112.9299999999998"/>
    <n v="1954.95"/>
    <n v="2053.69"/>
    <n v="1954.95"/>
    <n v="1930.24"/>
    <n v="1988.15"/>
    <n v="2027.91"/>
    <n v="2190.14"/>
    <n v="2474.86"/>
    <n v="2177.88"/>
    <n v="2043.8133333333335"/>
    <n v="12262.880000000001"/>
    <n v="12789.18"/>
    <n v="-526.29999999999927"/>
    <x v="48"/>
  </r>
  <r>
    <n v="192"/>
    <x v="2"/>
    <x v="3"/>
    <s v="Owned"/>
    <x v="0"/>
    <x v="4"/>
    <x v="1"/>
    <n v="1"/>
    <n v="3"/>
    <n v="1493.22"/>
    <n v="1538.02"/>
    <n v="1806.8"/>
    <n v="1134.8499999999999"/>
    <n v="1358.83"/>
    <n v="1149.78"/>
    <n v="942.55"/>
    <n v="1017.95"/>
    <n v="875.44"/>
    <n v="945.48"/>
    <n v="1106.21"/>
    <n v="1028.78"/>
    <n v="1413.5833333333333"/>
    <n v="8481.5"/>
    <n v="5916.41"/>
    <n v="2565.09"/>
    <x v="49"/>
  </r>
  <r>
    <n v="194"/>
    <x v="2"/>
    <x v="0"/>
    <s v="Owned"/>
    <x v="0"/>
    <x v="7"/>
    <x v="1"/>
    <n v="1"/>
    <n v="3"/>
    <n v="2661.2"/>
    <n v="2315.2399999999998"/>
    <n v="3246.66"/>
    <n v="2874.1"/>
    <n v="2900.71"/>
    <n v="2900.71"/>
    <n v="2052.9699999999998"/>
    <n v="1539.73"/>
    <n v="1647.51"/>
    <n v="1565.13"/>
    <n v="1361.66"/>
    <n v="1211.8800000000001"/>
    <n v="2816.4366666666665"/>
    <n v="16898.62"/>
    <n v="9378.880000000001"/>
    <n v="7519.739999999998"/>
    <x v="50"/>
  </r>
  <r>
    <n v="195"/>
    <x v="0"/>
    <x v="0"/>
    <s v="Owned"/>
    <x v="1"/>
    <x v="1"/>
    <x v="0"/>
    <n v="2"/>
    <n v="5"/>
    <n v="2959.41"/>
    <n v="2959.41"/>
    <n v="2989"/>
    <n v="2989"/>
    <n v="2959.41"/>
    <n v="2989"/>
    <n v="1543.13"/>
    <n v="1450.54"/>
    <n v="1697.13"/>
    <n v="1985.64"/>
    <n v="1767.22"/>
    <n v="2049.98"/>
    <n v="2974.2049999999999"/>
    <n v="17845.23"/>
    <n v="10493.64"/>
    <n v="7351.59"/>
    <x v="51"/>
  </r>
  <r>
    <n v="198"/>
    <x v="2"/>
    <x v="3"/>
    <s v="Owned"/>
    <x v="1"/>
    <x v="0"/>
    <x v="1"/>
    <n v="1"/>
    <n v="3"/>
    <n v="2965.8449999999998"/>
    <n v="2254.04"/>
    <n v="2787.89"/>
    <n v="3025.16"/>
    <n v="3025.16"/>
    <n v="3499.7"/>
    <n v="2711.36"/>
    <n v="2060.63"/>
    <n v="2390.33"/>
    <n v="2390.33"/>
    <n v="2772.78"/>
    <n v="2939.15"/>
    <n v="2926.2991666666662"/>
    <n v="17557.794999999998"/>
    <n v="15264.58"/>
    <n v="2293.2149999999983"/>
    <x v="52"/>
  </r>
  <r>
    <n v="200"/>
    <x v="0"/>
    <x v="1"/>
    <s v="Owned"/>
    <x v="0"/>
    <x v="2"/>
    <x v="1"/>
    <n v="3"/>
    <n v="5"/>
    <n v="3435.5"/>
    <n v="3435.5"/>
    <n v="3469.86"/>
    <n v="3469.86"/>
    <n v="3469.86"/>
    <n v="3469.86"/>
    <n v="3094.46"/>
    <n v="3063.52"/>
    <n v="3492.41"/>
    <n v="4190.8900000000003"/>
    <n v="4316.62"/>
    <n v="4964.1099999999997"/>
    <n v="3458.4066666666672"/>
    <n v="20750.440000000002"/>
    <n v="23122.01"/>
    <n v="-2371.5699999999961"/>
    <x v="53"/>
  </r>
  <r>
    <n v="201"/>
    <x v="2"/>
    <x v="3"/>
    <s v="Owned"/>
    <x v="0"/>
    <x v="2"/>
    <x v="1"/>
    <n v="1"/>
    <n v="3"/>
    <n v="3131.81"/>
    <n v="2411.4899999999998"/>
    <n v="3257.08"/>
    <n v="3351.04"/>
    <n v="2599.4"/>
    <n v="3163.13"/>
    <n v="3721.65"/>
    <n v="3758.87"/>
    <n v="3608.52"/>
    <n v="4041.54"/>
    <n v="3435.31"/>
    <n v="3469.66"/>
    <n v="2985.6583333333328"/>
    <n v="17913.949999999997"/>
    <n v="22035.550000000003"/>
    <n v="-4121.6000000000058"/>
    <x v="54"/>
  </r>
  <r>
    <n v="203"/>
    <x v="2"/>
    <x v="4"/>
    <s v="Rented"/>
    <x v="1"/>
    <x v="6"/>
    <x v="0"/>
    <n v="1"/>
    <n v="4"/>
    <n v="396.15000000000003"/>
    <n v="380.3"/>
    <n v="297.11"/>
    <n v="316.92"/>
    <n v="435.77"/>
    <n v="415.96"/>
    <n v="2139.33"/>
    <n v="2053.7600000000002"/>
    <n v="2238.6"/>
    <n v="2686.32"/>
    <n v="2283.37"/>
    <n v="1963.7"/>
    <n v="373.70166666666665"/>
    <n v="2242.21"/>
    <n v="13365.080000000002"/>
    <n v="-11122.870000000003"/>
    <x v="55"/>
  </r>
  <r>
    <n v="207"/>
    <x v="3"/>
    <x v="0"/>
    <s v="Owned"/>
    <x v="1"/>
    <x v="1"/>
    <x v="2"/>
    <n v="2"/>
    <n v="3"/>
    <n v="1716.3999999999999"/>
    <n v="1682.07"/>
    <n v="1991.02"/>
    <n v="1767.89"/>
    <n v="1853.71"/>
    <n v="1870.88"/>
    <n v="2570.64"/>
    <n v="2107.92"/>
    <n v="2129"/>
    <n v="1958.68"/>
    <n v="2017.44"/>
    <n v="2118.31"/>
    <n v="1813.6616666666669"/>
    <n v="10881.970000000001"/>
    <n v="12901.99"/>
    <n v="-2020.0199999999986"/>
    <x v="56"/>
  </r>
  <r>
    <n v="208"/>
    <x v="2"/>
    <x v="3"/>
    <s v="Rented"/>
    <x v="0"/>
    <x v="1"/>
    <x v="1"/>
    <n v="1"/>
    <n v="3"/>
    <n v="1593.1200000000001"/>
    <n v="1577.19"/>
    <n v="1879.88"/>
    <n v="1688.71"/>
    <n v="1768.36"/>
    <n v="1736.5"/>
    <n v="1491.55"/>
    <n v="1327.48"/>
    <n v="1579.7"/>
    <n v="1674.48"/>
    <n v="1490.29"/>
    <n v="1475.39"/>
    <n v="1707.2933333333333"/>
    <n v="10243.76"/>
    <n v="9038.89"/>
    <n v="1204.8700000000008"/>
    <x v="57"/>
  </r>
  <r>
    <n v="209"/>
    <x v="3"/>
    <x v="0"/>
    <s v="Owned"/>
    <x v="1"/>
    <x v="6"/>
    <x v="2"/>
    <n v="1"/>
    <n v="2"/>
    <n v="1331.6499999999999"/>
    <n v="1318.33"/>
    <n v="1438.18"/>
    <n v="1544.71"/>
    <n v="1171.8499999999999"/>
    <n v="1225.1199999999999"/>
    <n v="784.52"/>
    <n v="635.46"/>
    <n v="571.91"/>
    <n v="686.29"/>
    <n v="645.11"/>
    <n v="722.52"/>
    <n v="1338.3066666666666"/>
    <n v="8029.8399999999992"/>
    <n v="4045.81"/>
    <n v="3984.0299999999993"/>
    <x v="58"/>
  </r>
  <r>
    <n v="213"/>
    <x v="0"/>
    <x v="2"/>
    <s v="Owned"/>
    <x v="1"/>
    <x v="9"/>
    <x v="1"/>
    <n v="2"/>
    <n v="4"/>
    <n v="5924.95"/>
    <n v="4443.71"/>
    <n v="7406.19"/>
    <n v="5154.71"/>
    <n v="4799.21"/>
    <n v="6576.69"/>
    <n v="2883.82"/>
    <n v="2480.09"/>
    <n v="2728.1"/>
    <n v="2482.5700000000002"/>
    <n v="2954.26"/>
    <n v="3279.23"/>
    <n v="5717.5766666666668"/>
    <n v="34305.46"/>
    <n v="16808.07"/>
    <n v="17497.39"/>
    <x v="59"/>
  </r>
  <r>
    <n v="216"/>
    <x v="2"/>
    <x v="3"/>
    <s v="Rented"/>
    <x v="1"/>
    <x v="0"/>
    <x v="2"/>
    <n v="1"/>
    <n v="2"/>
    <n v="1119.4974999999999"/>
    <n v="1052.33"/>
    <n v="1399.37"/>
    <n v="1365.79"/>
    <n v="1276.23"/>
    <n v="1041.1300000000001"/>
    <n v="903.34"/>
    <n v="713.64"/>
    <n v="735.05"/>
    <n v="764.45"/>
    <n v="817.96"/>
    <n v="973.37"/>
    <n v="1209.0579166666664"/>
    <n v="7254.3474999999989"/>
    <n v="4907.8099999999995"/>
    <n v="2346.5374999999995"/>
    <x v="60"/>
  </r>
  <r>
    <n v="220"/>
    <x v="2"/>
    <x v="3"/>
    <s v="Rented"/>
    <x v="0"/>
    <x v="3"/>
    <x v="1"/>
    <n v="1"/>
    <n v="3"/>
    <n v="1360.2099999999998"/>
    <n v="1142.58"/>
    <n v="1659.46"/>
    <n v="1088.17"/>
    <n v="1033.76"/>
    <n v="1319.4"/>
    <n v="720.53"/>
    <n v="698.91"/>
    <n v="726.87"/>
    <n v="632.38"/>
    <n v="613.41"/>
    <n v="564.34"/>
    <n v="1267.2633333333333"/>
    <n v="7603.58"/>
    <n v="3956.44"/>
    <n v="3647.14"/>
    <x v="61"/>
  </r>
  <r>
    <n v="225"/>
    <x v="0"/>
    <x v="2"/>
    <s v="Owned"/>
    <x v="1"/>
    <x v="3"/>
    <x v="2"/>
    <n v="1"/>
    <n v="2"/>
    <n v="2620.2999999999997"/>
    <n v="2646.5"/>
    <n v="2646.5"/>
    <n v="2646.5"/>
    <n v="2620.3000000000002"/>
    <n v="2620.3000000000002"/>
    <n v="3272.37"/>
    <n v="3010.58"/>
    <n v="2799.84"/>
    <n v="2631.85"/>
    <n v="2868.72"/>
    <n v="2639.22"/>
    <n v="2633.3999999999996"/>
    <n v="15800.399999999998"/>
    <n v="17222.580000000002"/>
    <n v="-1422.1800000000039"/>
    <x v="62"/>
  </r>
  <r>
    <n v="232"/>
    <x v="2"/>
    <x v="3"/>
    <s v="Owned"/>
    <x v="1"/>
    <x v="4"/>
    <x v="2"/>
    <n v="1"/>
    <n v="2"/>
    <n v="1951.8724999999999"/>
    <n v="2166.58"/>
    <n v="2322.73"/>
    <n v="2381.2800000000002"/>
    <n v="1678.61"/>
    <n v="1659.09"/>
    <n v="3081.58"/>
    <n v="2989.13"/>
    <n v="3258.15"/>
    <n v="3518.8"/>
    <n v="3026.17"/>
    <n v="2632.77"/>
    <n v="2026.6937500000001"/>
    <n v="12160.1625"/>
    <n v="18506.599999999999"/>
    <n v="-6346.4374999999982"/>
    <x v="63"/>
  </r>
  <r>
    <n v="234"/>
    <x v="0"/>
    <x v="2"/>
    <s v="Owned"/>
    <x v="1"/>
    <x v="6"/>
    <x v="1"/>
    <n v="1"/>
    <n v="3"/>
    <n v="5481.9500000000007"/>
    <n v="5153.03"/>
    <n v="6852.44"/>
    <n v="4111.46"/>
    <n v="6413.88"/>
    <n v="4659.66"/>
    <n v="2866.92"/>
    <n v="3096.27"/>
    <n v="3127.23"/>
    <n v="2908.32"/>
    <n v="2966.49"/>
    <n v="3352.13"/>
    <n v="5445.4033333333327"/>
    <n v="32672.42"/>
    <n v="18317.36"/>
    <n v="14355.059999999998"/>
    <x v="64"/>
  </r>
  <r>
    <n v="238"/>
    <x v="2"/>
    <x v="3"/>
    <s v="Owned"/>
    <x v="0"/>
    <x v="6"/>
    <x v="1"/>
    <n v="1"/>
    <n v="3"/>
    <n v="1675.92"/>
    <n v="1491.57"/>
    <n v="1340.74"/>
    <n v="1391.01"/>
    <n v="2027.86"/>
    <n v="1541.85"/>
    <n v="1489.55"/>
    <n v="1504.45"/>
    <n v="1308.8699999999999"/>
    <n v="1413.58"/>
    <n v="1569.07"/>
    <n v="1349.4"/>
    <n v="1578.1583333333331"/>
    <n v="9468.9499999999989"/>
    <n v="8634.92"/>
    <n v="834.02999999999884"/>
    <x v="65"/>
  </r>
  <r>
    <n v="242"/>
    <x v="0"/>
    <x v="0"/>
    <s v="Rented"/>
    <x v="0"/>
    <x v="1"/>
    <x v="2"/>
    <n v="1"/>
    <n v="2"/>
    <n v="3006.9"/>
    <n v="3006.9"/>
    <n v="3006.9"/>
    <n v="3006.9"/>
    <n v="3006.9"/>
    <n v="3006.9"/>
    <n v="2950.46"/>
    <n v="3216"/>
    <n v="3827.04"/>
    <n v="4324.5600000000004"/>
    <n v="3935.35"/>
    <n v="3777.94"/>
    <n v="3006.9"/>
    <n v="18041.400000000001"/>
    <n v="22031.35"/>
    <n v="-3989.9499999999971"/>
    <x v="66"/>
  </r>
  <r>
    <n v="251"/>
    <x v="3"/>
    <x v="0"/>
    <s v="Owned"/>
    <x v="0"/>
    <x v="6"/>
    <x v="2"/>
    <n v="1"/>
    <n v="2"/>
    <n v="1852"/>
    <n v="1685.32"/>
    <n v="1777.92"/>
    <n v="1740.88"/>
    <n v="2240.92"/>
    <n v="2185.36"/>
    <n v="1506.5"/>
    <n v="1280.53"/>
    <n v="1280.53"/>
    <n v="1421.39"/>
    <n v="1279.25"/>
    <n v="1304.8399999999999"/>
    <n v="1913.7333333333336"/>
    <n v="11482.400000000001"/>
    <n v="8073.04"/>
    <n v="3409.3600000000015"/>
    <x v="67"/>
  </r>
  <r>
    <n v="259"/>
    <x v="0"/>
    <x v="1"/>
    <s v="Owned"/>
    <x v="0"/>
    <x v="4"/>
    <x v="2"/>
    <n v="1"/>
    <n v="2"/>
    <n v="721.15"/>
    <n v="728.36"/>
    <n v="728.36"/>
    <n v="721.15"/>
    <n v="728.36"/>
    <n v="728.36"/>
    <n v="578.85"/>
    <n v="474.66"/>
    <n v="436.69"/>
    <n v="497.83"/>
    <n v="557.57000000000005"/>
    <n v="585.45000000000005"/>
    <n v="725.95666666666659"/>
    <n v="4355.74"/>
    <n v="3131.05"/>
    <n v="1224.6899999999996"/>
    <x v="68"/>
  </r>
  <r>
    <n v="262"/>
    <x v="2"/>
    <x v="0"/>
    <s v="Owned"/>
    <x v="0"/>
    <x v="10"/>
    <x v="1"/>
    <n v="3"/>
    <n v="5"/>
    <n v="1437.5700000000002"/>
    <n v="1308.19"/>
    <n v="1106.93"/>
    <n v="1696.33"/>
    <n v="1480.7"/>
    <n v="1782.59"/>
    <n v="1782.72"/>
    <n v="1604.45"/>
    <n v="1411.92"/>
    <n v="1496.64"/>
    <n v="1631.34"/>
    <n v="1419.27"/>
    <n v="1468.7183333333332"/>
    <n v="8812.31"/>
    <n v="9346.34"/>
    <n v="-534.03000000000065"/>
    <x v="69"/>
  </r>
  <r>
    <n v="264"/>
    <x v="0"/>
    <x v="1"/>
    <s v="Owned"/>
    <x v="0"/>
    <x v="9"/>
    <x v="0"/>
    <n v="1"/>
    <n v="4"/>
    <n v="5924.95"/>
    <n v="7109.94"/>
    <n v="6754.44"/>
    <n v="6221.2"/>
    <n v="5984.2"/>
    <n v="6754.44"/>
    <n v="4630.92"/>
    <n v="4630.92"/>
    <n v="4723.54"/>
    <n v="4062.24"/>
    <n v="3940.37"/>
    <n v="3822.16"/>
    <n v="6458.1949999999997"/>
    <n v="38749.17"/>
    <n v="25810.15"/>
    <n v="12939.019999999997"/>
    <x v="70"/>
  </r>
  <r>
    <n v="276"/>
    <x v="0"/>
    <x v="0"/>
    <s v="Owned"/>
    <x v="0"/>
    <x v="3"/>
    <x v="1"/>
    <n v="1"/>
    <n v="3"/>
    <n v="4912.6100000000006"/>
    <n v="5993.38"/>
    <n v="4912.6099999999997"/>
    <n v="3880.96"/>
    <n v="4519.6000000000004"/>
    <n v="4568.7299999999996"/>
    <n v="1981.71"/>
    <n v="1644.82"/>
    <n v="1694.16"/>
    <n v="1914.4"/>
    <n v="2105.84"/>
    <n v="1937.37"/>
    <n v="4797.9816666666675"/>
    <n v="28787.890000000003"/>
    <n v="11278.3"/>
    <n v="17509.590000000004"/>
    <x v="71"/>
  </r>
  <r>
    <n v="277"/>
    <x v="0"/>
    <x v="2"/>
    <s v="Owned"/>
    <x v="0"/>
    <x v="5"/>
    <x v="1"/>
    <n v="3"/>
    <n v="5"/>
    <n v="5856.4375"/>
    <n v="7320.55"/>
    <n v="6266.39"/>
    <n v="6500.65"/>
    <n v="5095.1000000000004"/>
    <n v="7261.98"/>
    <n v="5488.06"/>
    <n v="4774.6099999999997"/>
    <n v="5634.04"/>
    <n v="5014.3"/>
    <n v="5515.73"/>
    <n v="6508.56"/>
    <n v="6383.5179166666667"/>
    <n v="38301.107499999998"/>
    <n v="32935.299999999996"/>
    <n v="5365.8075000000026"/>
    <x v="72"/>
  </r>
  <r>
    <n v="283"/>
    <x v="0"/>
    <x v="2"/>
    <s v="Owned"/>
    <x v="0"/>
    <x v="9"/>
    <x v="1"/>
    <n v="1"/>
    <n v="3"/>
    <n v="3266.8325"/>
    <n v="3266.83"/>
    <n v="3299.5"/>
    <n v="3266.83"/>
    <n v="3266.83"/>
    <n v="3266.83"/>
    <n v="2179.11"/>
    <n v="2070.15"/>
    <n v="1945.94"/>
    <n v="1984.86"/>
    <n v="1865.77"/>
    <n v="1679.19"/>
    <n v="3272.2754166666668"/>
    <n v="19633.6525"/>
    <n v="11725.02"/>
    <n v="7908.6324999999997"/>
    <x v="73"/>
  </r>
  <r>
    <n v="285"/>
    <x v="2"/>
    <x v="3"/>
    <s v="Owned"/>
    <x v="0"/>
    <x v="5"/>
    <x v="1"/>
    <n v="1"/>
    <n v="3"/>
    <n v="1622.1000000000001"/>
    <n v="1589.66"/>
    <n v="1670.76"/>
    <n v="1232.8"/>
    <n v="1638.32"/>
    <n v="1378.79"/>
    <n v="1446.81"/>
    <n v="1490.21"/>
    <n v="1370.99"/>
    <n v="1480.67"/>
    <n v="1584.32"/>
    <n v="1726.91"/>
    <n v="1522.0716666666667"/>
    <n v="9132.43"/>
    <n v="9099.91"/>
    <n v="32.520000000000437"/>
    <x v="74"/>
  </r>
  <r>
    <n v="286"/>
    <x v="2"/>
    <x v="2"/>
    <s v="Owned"/>
    <x v="0"/>
    <x v="4"/>
    <x v="1"/>
    <n v="1"/>
    <n v="3"/>
    <n v="2718.47"/>
    <n v="2718.47"/>
    <n v="2120.41"/>
    <n v="2636.92"/>
    <n v="2718.47"/>
    <n v="2800.02"/>
    <n v="2701.88"/>
    <n v="2755.92"/>
    <n v="2397.65"/>
    <n v="2421.63"/>
    <n v="2639.58"/>
    <n v="2718.77"/>
    <n v="2618.7933333333335"/>
    <n v="15712.76"/>
    <n v="15635.430000000002"/>
    <n v="77.329999999998108"/>
    <x v="75"/>
  </r>
  <r>
    <n v="292"/>
    <x v="0"/>
    <x v="0"/>
    <s v="Owned"/>
    <x v="0"/>
    <x v="7"/>
    <x v="1"/>
    <n v="3"/>
    <n v="5"/>
    <n v="2026.75"/>
    <n v="2026.75"/>
    <n v="2026.75"/>
    <n v="2047.02"/>
    <n v="2026.75"/>
    <n v="2047.02"/>
    <n v="1226.23"/>
    <n v="1250.75"/>
    <n v="1463.38"/>
    <n v="1404.84"/>
    <n v="1264.3599999999999"/>
    <n v="1264.3599999999999"/>
    <n v="2033.5066666666669"/>
    <n v="12201.04"/>
    <n v="7873.9199999999992"/>
    <n v="4327.1200000000017"/>
    <x v="76"/>
  </r>
  <r>
    <n v="297"/>
    <x v="2"/>
    <x v="4"/>
    <s v="Owned"/>
    <x v="0"/>
    <x v="4"/>
    <x v="2"/>
    <n v="1"/>
    <n v="2"/>
    <n v="697.90000000000009"/>
    <n v="774.67"/>
    <n v="795.61"/>
    <n v="544.36"/>
    <n v="865.4"/>
    <n v="551.34"/>
    <n v="1307.1400000000001"/>
    <n v="1189.5"/>
    <n v="1070.55"/>
    <n v="1199.02"/>
    <n v="1091.1099999999999"/>
    <n v="1047.47"/>
    <n v="704.88000000000011"/>
    <n v="4229.2800000000007"/>
    <n v="6904.7900000000009"/>
    <n v="-2675.51"/>
    <x v="77"/>
  </r>
  <r>
    <n v="298"/>
    <x v="2"/>
    <x v="3"/>
    <s v="Rented"/>
    <x v="1"/>
    <x v="7"/>
    <x v="2"/>
    <n v="1"/>
    <n v="2"/>
    <n v="1443.85"/>
    <n v="1516.04"/>
    <n v="1516.04"/>
    <n v="1313.9"/>
    <n v="1429.41"/>
    <n v="1573.8"/>
    <n v="844.06"/>
    <n v="700.57"/>
    <n v="616.5"/>
    <n v="579.51"/>
    <n v="683.82"/>
    <n v="765.88"/>
    <n v="1465.5066666666664"/>
    <n v="8793.0399999999991"/>
    <n v="4190.34"/>
    <n v="4602.6999999999989"/>
    <x v="78"/>
  </r>
  <r>
    <n v="300"/>
    <x v="0"/>
    <x v="2"/>
    <s v="Owned"/>
    <x v="0"/>
    <x v="6"/>
    <x v="1"/>
    <n v="1"/>
    <n v="3"/>
    <n v="5639.3499999999995"/>
    <n v="4906.2299999999996"/>
    <n v="6034.1"/>
    <n v="5921.32"/>
    <n v="4398.6899999999996"/>
    <n v="5300.99"/>
    <n v="2290.77"/>
    <n v="1992.97"/>
    <n v="2232.13"/>
    <n v="2299.09"/>
    <n v="2689.94"/>
    <n v="2878.24"/>
    <n v="5366.78"/>
    <n v="32200.68"/>
    <n v="14383.14"/>
    <n v="17817.54"/>
    <x v="79"/>
  </r>
  <r>
    <n v="302"/>
    <x v="0"/>
    <x v="2"/>
    <s v="Owned"/>
    <x v="0"/>
    <x v="8"/>
    <x v="1"/>
    <n v="3"/>
    <n v="5"/>
    <n v="3175.2"/>
    <n v="3175.2"/>
    <n v="3206.95"/>
    <n v="3175.2"/>
    <n v="3206.95"/>
    <n v="3206.95"/>
    <n v="2463.4"/>
    <n v="2561.94"/>
    <n v="2664.42"/>
    <n v="2957.51"/>
    <n v="3460.29"/>
    <n v="3010.45"/>
    <n v="3191.0750000000003"/>
    <n v="19146.45"/>
    <n v="17118.010000000002"/>
    <n v="2028.4399999999987"/>
    <x v="80"/>
  </r>
  <r>
    <n v="306"/>
    <x v="0"/>
    <x v="2"/>
    <s v="Rented"/>
    <x v="0"/>
    <x v="6"/>
    <x v="1"/>
    <n v="2"/>
    <n v="4"/>
    <n v="4172.3999999999996"/>
    <n v="4589.6400000000003"/>
    <n v="3796.88"/>
    <n v="4297.57"/>
    <n v="4464.47"/>
    <n v="4297.57"/>
    <n v="2337.36"/>
    <n v="2267.2399999999998"/>
    <n v="2131.21"/>
    <n v="2152.52"/>
    <n v="2238.62"/>
    <n v="2104.3000000000002"/>
    <n v="4269.7550000000001"/>
    <n v="25618.530000000002"/>
    <n v="13231.25"/>
    <n v="12387.280000000002"/>
    <x v="81"/>
  </r>
  <r>
    <n v="318"/>
    <x v="2"/>
    <x v="3"/>
    <s v="Owned"/>
    <x v="0"/>
    <x v="6"/>
    <x v="0"/>
    <n v="1"/>
    <n v="4"/>
    <n v="3407.4"/>
    <n v="3543.7"/>
    <n v="2998.51"/>
    <n v="3850.36"/>
    <n v="3884.44"/>
    <n v="3645.92"/>
    <n v="2376.0300000000002"/>
    <n v="2566.11"/>
    <n v="2258.1799999999998"/>
    <n v="2664.65"/>
    <n v="2638"/>
    <n v="2242.3000000000002"/>
    <n v="3555.0550000000003"/>
    <n v="21330.33"/>
    <n v="14745.27"/>
    <n v="6585.0600000000013"/>
    <x v="82"/>
  </r>
  <r>
    <n v="319"/>
    <x v="2"/>
    <x v="3"/>
    <s v="Rented"/>
    <x v="0"/>
    <x v="5"/>
    <x v="1"/>
    <n v="1"/>
    <n v="3"/>
    <n v="1749.42"/>
    <n v="1749.42"/>
    <n v="1591.97"/>
    <n v="1959.35"/>
    <n v="1749.42"/>
    <n v="1539.49"/>
    <n v="1356.87"/>
    <n v="1384.01"/>
    <n v="1287.1300000000001"/>
    <n v="1531.68"/>
    <n v="1684.85"/>
    <n v="1432.12"/>
    <n v="1723.1783333333333"/>
    <n v="10339.07"/>
    <n v="8676.66"/>
    <n v="1662.4099999999999"/>
    <x v="83"/>
  </r>
  <r>
    <n v="320"/>
    <x v="2"/>
    <x v="3"/>
    <s v="Rented"/>
    <x v="1"/>
    <x v="2"/>
    <x v="2"/>
    <n v="1"/>
    <n v="2"/>
    <n v="1435.2099999999998"/>
    <n v="1262.98"/>
    <n v="1119.46"/>
    <n v="1693.55"/>
    <n v="1621.79"/>
    <n v="1420.86"/>
    <n v="549.38"/>
    <n v="571.36"/>
    <n v="611.36"/>
    <n v="715.29"/>
    <n v="786.82"/>
    <n v="794.69"/>
    <n v="1425.6416666666667"/>
    <n v="8553.85"/>
    <n v="4028.9"/>
    <n v="4524.9500000000007"/>
    <x v="84"/>
  </r>
  <r>
    <n v="321"/>
    <x v="2"/>
    <x v="3"/>
    <s v="Owned"/>
    <x v="0"/>
    <x v="5"/>
    <x v="0"/>
    <n v="1"/>
    <n v="4"/>
    <n v="3636.5"/>
    <n v="2981.93"/>
    <n v="3563.77"/>
    <n v="3091.03"/>
    <n v="4000.15"/>
    <n v="3818.33"/>
    <n v="2789.96"/>
    <n v="2985.26"/>
    <n v="3194.23"/>
    <n v="3353.94"/>
    <n v="3152.7"/>
    <n v="3436.44"/>
    <n v="3515.2849999999999"/>
    <n v="21091.71"/>
    <n v="18912.53"/>
    <n v="2179.1800000000003"/>
    <x v="85"/>
  </r>
  <r>
    <n v="329"/>
    <x v="2"/>
    <x v="3"/>
    <s v="Rented"/>
    <x v="1"/>
    <x v="3"/>
    <x v="2"/>
    <n v="1"/>
    <n v="2"/>
    <n v="757.55"/>
    <n v="939.36"/>
    <n v="901.48"/>
    <n v="583.30999999999995"/>
    <n v="803"/>
    <n v="568.16"/>
    <n v="802.2"/>
    <n v="697.91"/>
    <n v="642.08000000000004"/>
    <n v="738.39"/>
    <n v="716.24"/>
    <n v="723.4"/>
    <n v="758.81"/>
    <n v="4552.8599999999997"/>
    <n v="4320.2199999999993"/>
    <n v="232.64000000000033"/>
    <x v="86"/>
  </r>
  <r>
    <n v="334"/>
    <x v="1"/>
    <x v="4"/>
    <s v="Rented"/>
    <x v="0"/>
    <x v="7"/>
    <x v="2"/>
    <n v="1"/>
    <n v="2"/>
    <n v="355"/>
    <n v="340.8"/>
    <n v="287.55"/>
    <n v="326.60000000000002"/>
    <n v="280.45"/>
    <n v="355"/>
    <n v="445.26"/>
    <n v="351.76"/>
    <n v="393.97"/>
    <n v="397.91"/>
    <n v="437.7"/>
    <n v="433.32"/>
    <n v="324.23333333333329"/>
    <n v="1945.3999999999999"/>
    <n v="2459.92"/>
    <n v="-514.52000000000021"/>
    <x v="87"/>
  </r>
  <r>
    <n v="338"/>
    <x v="0"/>
    <x v="0"/>
    <s v="Owned"/>
    <x v="0"/>
    <x v="4"/>
    <x v="2"/>
    <n v="1"/>
    <n v="2"/>
    <n v="1500.1499999999999"/>
    <n v="1500.15"/>
    <n v="1515.15"/>
    <n v="1500.15"/>
    <n v="1515.15"/>
    <n v="1500.15"/>
    <n v="769.03"/>
    <n v="699.82"/>
    <n v="727.81"/>
    <n v="756.92"/>
    <n v="650.95000000000005"/>
    <n v="663.97"/>
    <n v="1505.1499999999999"/>
    <n v="9030.9"/>
    <n v="4268.5"/>
    <n v="4762.3999999999996"/>
    <x v="88"/>
  </r>
  <r>
    <n v="345"/>
    <x v="2"/>
    <x v="3"/>
    <s v="Owned"/>
    <x v="1"/>
    <x v="8"/>
    <x v="2"/>
    <n v="1"/>
    <n v="2"/>
    <n v="679.5"/>
    <n v="849.38"/>
    <n v="645.53"/>
    <n v="740.66"/>
    <n v="727.07"/>
    <n v="597.96"/>
    <n v="1186.6300000000001"/>
    <n v="1162.9000000000001"/>
    <n v="1290.82"/>
    <n v="1329.54"/>
    <n v="1422.61"/>
    <n v="1493.74"/>
    <n v="706.68333333333339"/>
    <n v="4240.1000000000004"/>
    <n v="7886.24"/>
    <n v="-3646.1399999999994"/>
    <x v="89"/>
  </r>
  <r>
    <n v="346"/>
    <x v="0"/>
    <x v="0"/>
    <s v="Rented"/>
    <x v="0"/>
    <x v="0"/>
    <x v="3"/>
    <n v="1"/>
    <n v="5"/>
    <n v="1897.5"/>
    <n v="1916.48"/>
    <n v="1897.5"/>
    <n v="1916.48"/>
    <n v="1897.5"/>
    <n v="1916.48"/>
    <n v="1928.88"/>
    <n v="1851.72"/>
    <n v="1722.1"/>
    <n v="1481.01"/>
    <n v="1703.16"/>
    <n v="1703.16"/>
    <n v="1906.9899999999998"/>
    <n v="11441.939999999999"/>
    <n v="10390.030000000001"/>
    <n v="1051.909999999998"/>
    <x v="90"/>
  </r>
  <r>
    <n v="350"/>
    <x v="2"/>
    <x v="3"/>
    <s v="Owned"/>
    <x v="0"/>
    <x v="6"/>
    <x v="3"/>
    <n v="1"/>
    <n v="5"/>
    <n v="3109.3450000000003"/>
    <n v="2580.7600000000002"/>
    <n v="2425.29"/>
    <n v="2456.38"/>
    <n v="2456.38"/>
    <n v="2953.88"/>
    <n v="3889.73"/>
    <n v="3345.17"/>
    <n v="3913.85"/>
    <n v="4696.62"/>
    <n v="4273.92"/>
    <n v="3632.83"/>
    <n v="2663.6725000000006"/>
    <n v="15982.035000000003"/>
    <n v="23752.120000000003"/>
    <n v="-7770.0849999999991"/>
    <x v="91"/>
  </r>
  <r>
    <n v="354"/>
    <x v="0"/>
    <x v="2"/>
    <s v="Owned"/>
    <x v="0"/>
    <x v="5"/>
    <x v="1"/>
    <n v="3"/>
    <n v="5"/>
    <n v="5924.95"/>
    <n v="6517.45"/>
    <n v="6339.7"/>
    <n v="6221.2"/>
    <n v="4502.96"/>
    <n v="6932.19"/>
    <n v="3241.61"/>
    <n v="3371.27"/>
    <n v="3742.11"/>
    <n v="3592.43"/>
    <n v="4203.1400000000003"/>
    <n v="4455.33"/>
    <n v="6073.0749999999998"/>
    <n v="36438.449999999997"/>
    <n v="22605.89"/>
    <n v="13832.559999999998"/>
    <x v="92"/>
  </r>
  <r>
    <n v="355"/>
    <x v="0"/>
    <x v="2"/>
    <s v="Owned"/>
    <x v="0"/>
    <x v="10"/>
    <x v="1"/>
    <n v="1"/>
    <n v="3"/>
    <n v="3194.6374999999998"/>
    <n v="3226.58"/>
    <n v="3226.58"/>
    <n v="3194.64"/>
    <n v="3226.58"/>
    <n v="3194.64"/>
    <n v="1174.57"/>
    <n v="1233.3"/>
    <n v="1368.96"/>
    <n v="1492.17"/>
    <n v="1283.27"/>
    <n v="1206.27"/>
    <n v="3210.6095833333334"/>
    <n v="19263.657500000001"/>
    <n v="7758.5400000000009"/>
    <n v="11505.1175"/>
    <x v="93"/>
  </r>
  <r>
    <n v="356"/>
    <x v="0"/>
    <x v="2"/>
    <s v="Owned"/>
    <x v="0"/>
    <x v="1"/>
    <x v="1"/>
    <n v="2"/>
    <n v="4"/>
    <n v="5924.95"/>
    <n v="6339.7"/>
    <n v="6576.69"/>
    <n v="4502.96"/>
    <n v="5924.95"/>
    <n v="5213.96"/>
    <n v="5399.23"/>
    <n v="4373.38"/>
    <n v="3804.84"/>
    <n v="3386.31"/>
    <n v="3691.08"/>
    <n v="3321.97"/>
    <n v="5747.2016666666668"/>
    <n v="34483.21"/>
    <n v="23976.810000000005"/>
    <n v="10506.399999999994"/>
    <x v="94"/>
  </r>
  <r>
    <n v="373"/>
    <x v="2"/>
    <x v="3"/>
    <s v="Owned"/>
    <x v="1"/>
    <x v="1"/>
    <x v="1"/>
    <n v="1"/>
    <n v="3"/>
    <n v="5924.95"/>
    <n v="7050.69"/>
    <n v="6635.94"/>
    <n v="5628.7"/>
    <n v="4858.46"/>
    <n v="7228.44"/>
    <n v="2880.22"/>
    <n v="2909.02"/>
    <n v="3083.56"/>
    <n v="2775.2"/>
    <n v="2969.46"/>
    <n v="3177.32"/>
    <n v="6221.1966666666667"/>
    <n v="37327.18"/>
    <n v="17794.78"/>
    <n v="19532.400000000001"/>
    <x v="95"/>
  </r>
  <r>
    <n v="376"/>
    <x v="2"/>
    <x v="3"/>
    <s v="Owned"/>
    <x v="0"/>
    <x v="10"/>
    <x v="1"/>
    <n v="1"/>
    <n v="3"/>
    <n v="1699.0700000000002"/>
    <n v="1512.17"/>
    <n v="1580.14"/>
    <n v="1699.07"/>
    <n v="2123.84"/>
    <n v="1750.04"/>
    <n v="2757.14"/>
    <n v="2812.28"/>
    <n v="2952.89"/>
    <n v="3543.47"/>
    <n v="3968.69"/>
    <n v="3492.45"/>
    <n v="1727.3883333333335"/>
    <n v="10364.330000000002"/>
    <n v="19526.919999999998"/>
    <n v="-9162.5899999999965"/>
    <x v="96"/>
  </r>
  <r>
    <n v="377"/>
    <x v="2"/>
    <x v="3"/>
    <s v="Owned"/>
    <x v="0"/>
    <x v="1"/>
    <x v="1"/>
    <n v="1"/>
    <n v="3"/>
    <n v="2935.27"/>
    <n v="2436.27"/>
    <n v="3581.03"/>
    <n v="3404.91"/>
    <n v="2817.86"/>
    <n v="3639.73"/>
    <n v="1689.15"/>
    <n v="1739.82"/>
    <n v="1670.23"/>
    <n v="1920.76"/>
    <n v="1786.31"/>
    <n v="1571.95"/>
    <n v="3135.8449999999998"/>
    <n v="18815.07"/>
    <n v="10378.220000000001"/>
    <n v="8436.8499999999985"/>
    <x v="97"/>
  </r>
  <r>
    <n v="380"/>
    <x v="0"/>
    <x v="2"/>
    <s v="Owned"/>
    <x v="0"/>
    <x v="10"/>
    <x v="0"/>
    <n v="2"/>
    <n v="5"/>
    <n v="5826.45"/>
    <n v="5768.19"/>
    <n v="7283.06"/>
    <n v="7283.06"/>
    <n v="5127.28"/>
    <n v="5243.81"/>
    <n v="3049.45"/>
    <n v="2378.5700000000002"/>
    <n v="2378.5700000000002"/>
    <n v="2164.5"/>
    <n v="2272.73"/>
    <n v="2113.64"/>
    <n v="6088.6416666666664"/>
    <n v="36531.85"/>
    <n v="14357.46"/>
    <n v="22174.39"/>
    <x v="98"/>
  </r>
  <r>
    <n v="381"/>
    <x v="0"/>
    <x v="4"/>
    <s v="Rented"/>
    <x v="1"/>
    <x v="9"/>
    <x v="2"/>
    <n v="3"/>
    <n v="4"/>
    <n v="1128.1999999999998"/>
    <n v="1128.2"/>
    <n v="1128.2"/>
    <n v="1139.48"/>
    <n v="1139.48"/>
    <n v="1128.2"/>
    <n v="1721.63"/>
    <n v="1377.3"/>
    <n v="1267.1199999999999"/>
    <n v="1267.1199999999999"/>
    <n v="1305.1300000000001"/>
    <n v="1448.69"/>
    <n v="1131.9599999999998"/>
    <n v="6791.7599999999993"/>
    <n v="8386.99"/>
    <n v="-1595.2300000000005"/>
    <x v="99"/>
  </r>
  <r>
    <n v="387"/>
    <x v="2"/>
    <x v="3"/>
    <s v="Owned"/>
    <x v="1"/>
    <x v="4"/>
    <x v="2"/>
    <n v="1"/>
    <n v="2"/>
    <n v="4549.3725000000004"/>
    <n v="4913.32"/>
    <n v="4731.3500000000004"/>
    <n v="4867.83"/>
    <n v="5231.78"/>
    <n v="3548.51"/>
    <n v="1568.88"/>
    <n v="1255.0999999999999"/>
    <n v="1506.12"/>
    <n v="1295.26"/>
    <n v="1308.21"/>
    <n v="1517.52"/>
    <n v="4640.3604166666664"/>
    <n v="27842.162499999999"/>
    <n v="8451.09"/>
    <n v="19391.072499999998"/>
    <x v="100"/>
  </r>
  <r>
    <n v="391"/>
    <x v="0"/>
    <x v="0"/>
    <s v="Rented"/>
    <x v="1"/>
    <x v="6"/>
    <x v="1"/>
    <n v="3"/>
    <n v="5"/>
    <n v="2487.85"/>
    <n v="2512.73"/>
    <n v="2487.85"/>
    <n v="2487.85"/>
    <n v="2487.85"/>
    <n v="2487.85"/>
    <n v="1932.14"/>
    <n v="1661.64"/>
    <n v="1495.48"/>
    <n v="1779.62"/>
    <n v="1744.03"/>
    <n v="1674.27"/>
    <n v="2491.9966666666669"/>
    <n v="14951.980000000001"/>
    <n v="10287.18"/>
    <n v="4664.8000000000011"/>
    <x v="101"/>
  </r>
  <r>
    <n v="392"/>
    <x v="0"/>
    <x v="2"/>
    <s v="Owned"/>
    <x v="0"/>
    <x v="6"/>
    <x v="3"/>
    <n v="2"/>
    <n v="6"/>
    <n v="5924.95"/>
    <n v="6280.45"/>
    <n v="5332.46"/>
    <n v="4562.21"/>
    <n v="6813.69"/>
    <n v="5569.45"/>
    <n v="5875"/>
    <n v="5816.25"/>
    <n v="6223.39"/>
    <n v="5912.22"/>
    <n v="5380.12"/>
    <n v="5756.73"/>
    <n v="5747.2016666666668"/>
    <n v="34483.21"/>
    <n v="34963.71"/>
    <n v="-480.5"/>
    <x v="102"/>
  </r>
  <r>
    <n v="395"/>
    <x v="2"/>
    <x v="3"/>
    <s v="Rented"/>
    <x v="0"/>
    <x v="10"/>
    <x v="2"/>
    <n v="1"/>
    <n v="2"/>
    <n v="2079.5099999999998"/>
    <n v="2141.9"/>
    <n v="2370.64"/>
    <n v="1954.74"/>
    <n v="1767.58"/>
    <n v="2037.92"/>
    <n v="1250.02"/>
    <n v="1112.52"/>
    <n v="990.14"/>
    <n v="901.03"/>
    <n v="901.03"/>
    <n v="955.09"/>
    <n v="2058.7149999999997"/>
    <n v="12352.289999999999"/>
    <n v="6109.83"/>
    <n v="6242.4599999999991"/>
    <x v="103"/>
  </r>
  <r>
    <n v="399"/>
    <x v="2"/>
    <x v="3"/>
    <s v="Owned"/>
    <x v="0"/>
    <x v="7"/>
    <x v="2"/>
    <n v="1"/>
    <n v="2"/>
    <n v="1122.3999999999999"/>
    <n v="954.04"/>
    <n v="954.04"/>
    <n v="1290.76"/>
    <n v="1369.33"/>
    <n v="897.92"/>
    <n v="3147.91"/>
    <n v="2455.37"/>
    <n v="2160.73"/>
    <n v="2117.52"/>
    <n v="1926.94"/>
    <n v="1984.75"/>
    <n v="1098.0816666666667"/>
    <n v="6588.49"/>
    <n v="13793.220000000001"/>
    <n v="-7204.7300000000014"/>
    <x v="104"/>
  </r>
  <r>
    <n v="401"/>
    <x v="3"/>
    <x v="2"/>
    <s v="Owned"/>
    <x v="1"/>
    <x v="10"/>
    <x v="1"/>
    <n v="1"/>
    <n v="3"/>
    <n v="5422.4375"/>
    <n v="5422.44"/>
    <n v="4554.8500000000004"/>
    <n v="4771.75"/>
    <n v="4121.05"/>
    <n v="5964.68"/>
    <n v="5875"/>
    <n v="5640"/>
    <n v="4963.2"/>
    <n v="5558.78"/>
    <n v="5781.13"/>
    <n v="5376.45"/>
    <n v="5042.867916666667"/>
    <n v="30257.2075"/>
    <n v="33194.559999999998"/>
    <n v="-2937.3524999999972"/>
    <x v="105"/>
  </r>
  <r>
    <n v="402"/>
    <x v="2"/>
    <x v="3"/>
    <s v="Rented"/>
    <x v="0"/>
    <x v="0"/>
    <x v="2"/>
    <n v="1"/>
    <n v="2"/>
    <n v="1784.1100000000001"/>
    <n v="1605.7"/>
    <n v="1427.29"/>
    <n v="1748.43"/>
    <n v="1909"/>
    <n v="1659.22"/>
    <n v="1272.0899999999999"/>
    <n v="1004.95"/>
    <n v="1015"/>
    <n v="1157.0999999999999"/>
    <n v="1249.67"/>
    <n v="1174.69"/>
    <n v="1688.9583333333333"/>
    <n v="10133.75"/>
    <n v="6873.5"/>
    <n v="3260.25"/>
    <x v="106"/>
  </r>
  <r>
    <n v="408"/>
    <x v="2"/>
    <x v="2"/>
    <s v="Owned"/>
    <x v="0"/>
    <x v="6"/>
    <x v="2"/>
    <n v="1"/>
    <n v="2"/>
    <n v="2668.9875000000002"/>
    <n v="3176.1"/>
    <n v="2882.51"/>
    <n v="2909.2"/>
    <n v="3202.79"/>
    <n v="2455.4699999999998"/>
    <n v="961.22"/>
    <n v="903.55"/>
    <n v="804.16"/>
    <n v="932.83"/>
    <n v="1100.74"/>
    <n v="1111.75"/>
    <n v="2882.5095833333339"/>
    <n v="17295.057500000003"/>
    <n v="5814.25"/>
    <n v="11480.807500000003"/>
    <x v="107"/>
  </r>
  <r>
    <n v="411"/>
    <x v="2"/>
    <x v="3"/>
    <s v="Owned"/>
    <x v="0"/>
    <x v="3"/>
    <x v="2"/>
    <n v="1"/>
    <n v="2"/>
    <n v="3027.01"/>
    <n v="2845.39"/>
    <n v="2875.66"/>
    <n v="3178.36"/>
    <n v="2421.61"/>
    <n v="2330.8000000000002"/>
    <n v="2600.4699999999998"/>
    <n v="1976.36"/>
    <n v="2134.4699999999998"/>
    <n v="2475.9899999999998"/>
    <n v="2599.79"/>
    <n v="2937.76"/>
    <n v="2779.8050000000003"/>
    <n v="16678.830000000002"/>
    <n v="14724.839999999998"/>
    <n v="1953.9900000000034"/>
    <x v="108"/>
  </r>
  <r>
    <n v="412"/>
    <x v="0"/>
    <x v="2"/>
    <s v="Rented"/>
    <x v="1"/>
    <x v="4"/>
    <x v="3"/>
    <n v="1"/>
    <n v="5"/>
    <n v="5869.15"/>
    <n v="5458.31"/>
    <n v="5517"/>
    <n v="6045.22"/>
    <n v="5164.8500000000004"/>
    <n v="6632.14"/>
    <n v="3626.2"/>
    <n v="3553.68"/>
    <n v="3802.44"/>
    <n v="4334.78"/>
    <n v="3944.65"/>
    <n v="3668.52"/>
    <n v="5781.1116666666667"/>
    <n v="34686.67"/>
    <n v="22930.27"/>
    <n v="11756.399999999998"/>
    <x v="109"/>
  </r>
  <r>
    <n v="415"/>
    <x v="2"/>
    <x v="3"/>
    <s v="Owned"/>
    <x v="1"/>
    <x v="1"/>
    <x v="1"/>
    <n v="1"/>
    <n v="3"/>
    <n v="5660.7375000000002"/>
    <n v="5207.88"/>
    <n v="5038.0600000000004"/>
    <n v="6170.2"/>
    <n v="6000.38"/>
    <n v="6509.85"/>
    <n v="3525.53"/>
    <n v="2855.68"/>
    <n v="3284.03"/>
    <n v="3316.87"/>
    <n v="3051.52"/>
    <n v="2654.82"/>
    <n v="5764.5179166666676"/>
    <n v="34587.107500000006"/>
    <n v="18688.45"/>
    <n v="15898.657500000005"/>
    <x v="110"/>
  </r>
  <r>
    <n v="419"/>
    <x v="0"/>
    <x v="0"/>
    <s v="Rented"/>
    <x v="0"/>
    <x v="9"/>
    <x v="1"/>
    <n v="1"/>
    <n v="3"/>
    <n v="2440"/>
    <n v="2440"/>
    <n v="2464.4"/>
    <n v="2464.4"/>
    <n v="2464.4"/>
    <n v="2464.4"/>
    <n v="2157.0100000000002"/>
    <n v="1682.47"/>
    <n v="1884.37"/>
    <n v="2148.1799999999998"/>
    <n v="2277.0700000000002"/>
    <n v="2003.82"/>
    <n v="2456.2666666666664"/>
    <n v="14737.599999999999"/>
    <n v="12152.92"/>
    <n v="2584.6799999999985"/>
    <x v="111"/>
  </r>
  <r>
    <n v="420"/>
    <x v="0"/>
    <x v="0"/>
    <s v="Owned"/>
    <x v="0"/>
    <x v="6"/>
    <x v="1"/>
    <n v="1"/>
    <n v="3"/>
    <n v="3588.1"/>
    <n v="3588.1"/>
    <n v="3623.98"/>
    <n v="3623.98"/>
    <n v="3623.98"/>
    <n v="3623.98"/>
    <n v="1978.07"/>
    <n v="1523.11"/>
    <n v="1309.8699999999999"/>
    <n v="1152.69"/>
    <n v="1025.8900000000001"/>
    <n v="995.11"/>
    <n v="3612.02"/>
    <n v="21672.12"/>
    <n v="7984.74"/>
    <n v="13687.38"/>
    <x v="112"/>
  </r>
  <r>
    <n v="422"/>
    <x v="0"/>
    <x v="2"/>
    <s v="Owned"/>
    <x v="0"/>
    <x v="1"/>
    <x v="0"/>
    <n v="1"/>
    <n v="4"/>
    <n v="5924.95"/>
    <n v="6932.19"/>
    <n v="5036.21"/>
    <n v="5628.7"/>
    <n v="5450.95"/>
    <n v="4858.46"/>
    <n v="5875"/>
    <n v="5816.25"/>
    <n v="4943.8100000000004"/>
    <n v="5833.7"/>
    <n v="5833.7"/>
    <n v="6767.09"/>
    <n v="5638.5766666666668"/>
    <n v="33831.46"/>
    <n v="35069.550000000003"/>
    <n v="-1238.0900000000038"/>
    <x v="113"/>
  </r>
  <r>
    <n v="424"/>
    <x v="2"/>
    <x v="2"/>
    <s v="Rented"/>
    <x v="1"/>
    <x v="3"/>
    <x v="2"/>
    <n v="2"/>
    <n v="3"/>
    <n v="362.5"/>
    <n v="445.88"/>
    <n v="435"/>
    <n v="431.38"/>
    <n v="293.63"/>
    <n v="351.63"/>
    <n v="805.2"/>
    <n v="821.3"/>
    <n v="870.58"/>
    <n v="975.05"/>
    <n v="1150.56"/>
    <n v="1288.6300000000001"/>
    <n v="386.67000000000007"/>
    <n v="2320.0200000000004"/>
    <n v="5911.3200000000006"/>
    <n v="-3591.3"/>
    <x v="114"/>
  </r>
  <r>
    <n v="426"/>
    <x v="0"/>
    <x v="2"/>
    <s v="Owned"/>
    <x v="0"/>
    <x v="9"/>
    <x v="1"/>
    <n v="2"/>
    <n v="4"/>
    <n v="2214.8500000000004"/>
    <n v="2214.85"/>
    <n v="2214.85"/>
    <n v="2237"/>
    <n v="2237"/>
    <n v="2237"/>
    <n v="2740.83"/>
    <n v="2329.71"/>
    <n v="2795.65"/>
    <n v="3270.91"/>
    <n v="3499.87"/>
    <n v="3289.88"/>
    <n v="2225.9250000000002"/>
    <n v="13355.550000000001"/>
    <n v="17926.850000000002"/>
    <n v="-4571.3000000000011"/>
    <x v="115"/>
  </r>
  <r>
    <n v="427"/>
    <x v="3"/>
    <x v="2"/>
    <s v="Owned"/>
    <x v="1"/>
    <x v="10"/>
    <x v="1"/>
    <n v="1"/>
    <n v="3"/>
    <n v="2386.8000000000002"/>
    <n v="2935.76"/>
    <n v="2792.56"/>
    <n v="2935.76"/>
    <n v="2362.9299999999998"/>
    <n v="2386.8000000000002"/>
    <n v="1521.68"/>
    <n v="1354.3"/>
    <n v="1408.47"/>
    <n v="1647.91"/>
    <n v="1878.62"/>
    <n v="1916.19"/>
    <n v="2633.4349999999999"/>
    <n v="15800.61"/>
    <n v="9727.17"/>
    <n v="6073.4400000000005"/>
    <x v="116"/>
  </r>
  <r>
    <n v="430"/>
    <x v="2"/>
    <x v="0"/>
    <s v="Rented"/>
    <x v="0"/>
    <x v="3"/>
    <x v="2"/>
    <n v="1"/>
    <n v="2"/>
    <n v="485"/>
    <n v="426.8"/>
    <n v="606.25"/>
    <n v="363.75"/>
    <n v="528.65"/>
    <n v="606.25"/>
    <n v="928.68"/>
    <n v="947.25"/>
    <n v="1013.56"/>
    <n v="1104.78"/>
    <n v="1160.02"/>
    <n v="1160.02"/>
    <n v="502.7833333333333"/>
    <n v="3016.7"/>
    <n v="6314.3099999999995"/>
    <n v="-3297.6099999999997"/>
    <x v="117"/>
  </r>
  <r>
    <n v="438"/>
    <x v="2"/>
    <x v="3"/>
    <s v="Owned"/>
    <x v="0"/>
    <x v="9"/>
    <x v="1"/>
    <n v="1"/>
    <n v="3"/>
    <n v="2345.67"/>
    <n v="2369.13"/>
    <n v="2369.13"/>
    <n v="2322.21"/>
    <n v="2674.06"/>
    <n v="2392.58"/>
    <n v="4752.8100000000004"/>
    <n v="4800.34"/>
    <n v="5088.3599999999997"/>
    <n v="5444.55"/>
    <n v="6097.9"/>
    <n v="6646.71"/>
    <n v="2412.1299999999997"/>
    <n v="14472.779999999999"/>
    <n v="32830.67"/>
    <n v="-18357.89"/>
    <x v="118"/>
  </r>
  <r>
    <n v="441"/>
    <x v="0"/>
    <x v="0"/>
    <s v="Owned"/>
    <x v="0"/>
    <x v="8"/>
    <x v="1"/>
    <n v="3"/>
    <n v="5"/>
    <n v="2246.375"/>
    <n v="2246.38"/>
    <n v="2268.84"/>
    <n v="2268.84"/>
    <n v="2246.38"/>
    <n v="2246.38"/>
    <n v="2419.52"/>
    <n v="2346.9299999999998"/>
    <n v="2722.44"/>
    <n v="3076.36"/>
    <n v="3384"/>
    <n v="3620.88"/>
    <n v="2253.8658333333337"/>
    <n v="13523.195000000003"/>
    <n v="17570.13"/>
    <n v="-4046.9349999999977"/>
    <x v="119"/>
  </r>
  <r>
    <n v="442"/>
    <x v="0"/>
    <x v="1"/>
    <s v="Owned"/>
    <x v="0"/>
    <x v="1"/>
    <x v="1"/>
    <n v="3"/>
    <n v="5"/>
    <n v="5924.95"/>
    <n v="6517.45"/>
    <n v="5273.21"/>
    <n v="5510.2"/>
    <n v="4858.46"/>
    <n v="5865.7"/>
    <n v="4812.7299999999996"/>
    <n v="3994.57"/>
    <n v="4713.59"/>
    <n v="4053.69"/>
    <n v="4377.99"/>
    <n v="4640.67"/>
    <n v="5658.3283333333338"/>
    <n v="33949.97"/>
    <n v="26593.239999999998"/>
    <n v="7356.7300000000032"/>
    <x v="120"/>
  </r>
  <r>
    <n v="449"/>
    <x v="2"/>
    <x v="4"/>
    <s v="Rented"/>
    <x v="1"/>
    <x v="6"/>
    <x v="0"/>
    <n v="1"/>
    <n v="4"/>
    <n v="5142.45"/>
    <n v="4062.54"/>
    <n v="6170.94"/>
    <n v="6273.79"/>
    <n v="4833.8999999999996"/>
    <n v="4011.11"/>
    <n v="2165.4699999999998"/>
    <n v="1775.69"/>
    <n v="2095.31"/>
    <n v="2095.31"/>
    <n v="2116.2600000000002"/>
    <n v="2031.61"/>
    <n v="5082.4550000000008"/>
    <n v="30494.730000000003"/>
    <n v="12279.65"/>
    <n v="18215.080000000002"/>
    <x v="121"/>
  </r>
  <r>
    <n v="453"/>
    <x v="0"/>
    <x v="2"/>
    <s v="Owned"/>
    <x v="0"/>
    <x v="9"/>
    <x v="1"/>
    <n v="3"/>
    <n v="5"/>
    <n v="3838.6875"/>
    <n v="3838.69"/>
    <n v="3877.07"/>
    <n v="3838.69"/>
    <n v="3838.69"/>
    <n v="3838.69"/>
    <n v="4380.8500000000004"/>
    <n v="3898.96"/>
    <n v="4171.8900000000003"/>
    <n v="4422.2"/>
    <n v="3891.54"/>
    <n v="3930.46"/>
    <n v="3845.0862499999998"/>
    <n v="23070.517499999998"/>
    <n v="24695.9"/>
    <n v="-1625.3825000000033"/>
    <x v="122"/>
  </r>
  <r>
    <n v="458"/>
    <x v="2"/>
    <x v="3"/>
    <s v="Owned"/>
    <x v="1"/>
    <x v="1"/>
    <x v="2"/>
    <n v="1"/>
    <n v="2"/>
    <n v="1129.8"/>
    <n v="1321.87"/>
    <n v="1016.82"/>
    <n v="903.84"/>
    <n v="1005.52"/>
    <n v="1276.67"/>
    <n v="1642.34"/>
    <n v="1724.46"/>
    <n v="1569.26"/>
    <n v="1380.95"/>
    <n v="1629.52"/>
    <n v="1531.75"/>
    <n v="1109.0866666666668"/>
    <n v="6654.52"/>
    <n v="9478.2800000000007"/>
    <n v="-2823.76"/>
    <x v="123"/>
  </r>
  <r>
    <n v="459"/>
    <x v="1"/>
    <x v="2"/>
    <s v="Rented"/>
    <x v="0"/>
    <x v="1"/>
    <x v="2"/>
    <n v="1"/>
    <n v="2"/>
    <n v="500"/>
    <n v="390"/>
    <n v="610"/>
    <n v="375"/>
    <n v="590"/>
    <n v="530"/>
    <n v="774.77"/>
    <n v="805.76"/>
    <n v="797.7"/>
    <n v="717.93"/>
    <n v="818.44"/>
    <n v="752.96"/>
    <n v="499.16666666666669"/>
    <n v="2995"/>
    <n v="4667.5599999999995"/>
    <n v="-1672.5599999999995"/>
    <x v="124"/>
  </r>
  <r>
    <n v="460"/>
    <x v="3"/>
    <x v="0"/>
    <s v="Rented"/>
    <x v="1"/>
    <x v="7"/>
    <x v="1"/>
    <n v="2"/>
    <n v="4"/>
    <n v="1975"/>
    <n v="2291"/>
    <n v="2310.75"/>
    <n v="1876.25"/>
    <n v="1738"/>
    <n v="1975"/>
    <n v="2306.1999999999998"/>
    <n v="2144.77"/>
    <n v="2209.11"/>
    <n v="2032.38"/>
    <n v="2337.2399999999998"/>
    <n v="2687.83"/>
    <n v="2027.6666666666667"/>
    <n v="12166"/>
    <n v="13717.529999999999"/>
    <n v="-1551.5299999999988"/>
    <x v="125"/>
  </r>
  <r>
    <n v="462"/>
    <x v="0"/>
    <x v="2"/>
    <s v="Owned"/>
    <x v="0"/>
    <x v="10"/>
    <x v="2"/>
    <n v="2"/>
    <n v="3"/>
    <n v="3846.15"/>
    <n v="3884.61"/>
    <n v="3884.61"/>
    <n v="3884.61"/>
    <n v="3846.15"/>
    <n v="3846.15"/>
    <n v="5875"/>
    <n v="5581.25"/>
    <n v="6306.81"/>
    <n v="5360.79"/>
    <n v="5521.61"/>
    <n v="6184.2"/>
    <n v="3865.3800000000006"/>
    <n v="23192.280000000002"/>
    <n v="34829.660000000003"/>
    <n v="-11637.380000000001"/>
    <x v="126"/>
  </r>
  <r>
    <n v="465"/>
    <x v="0"/>
    <x v="0"/>
    <s v="Owned"/>
    <x v="0"/>
    <x v="10"/>
    <x v="1"/>
    <n v="3"/>
    <n v="5"/>
    <n v="3643.95"/>
    <n v="3643.95"/>
    <n v="3680.39"/>
    <n v="3643.95"/>
    <n v="3680.39"/>
    <n v="3680.39"/>
    <n v="3418.52"/>
    <n v="3042.48"/>
    <n v="3285.88"/>
    <n v="3778.76"/>
    <n v="3552.03"/>
    <n v="3338.91"/>
    <n v="3662.1699999999996"/>
    <n v="21973.019999999997"/>
    <n v="20416.580000000002"/>
    <n v="1556.4399999999951"/>
    <x v="127"/>
  </r>
  <r>
    <n v="469"/>
    <x v="2"/>
    <x v="3"/>
    <s v="Owned"/>
    <x v="0"/>
    <x v="9"/>
    <x v="1"/>
    <n v="1"/>
    <n v="3"/>
    <n v="3813.0749999999998"/>
    <n v="2897.94"/>
    <n v="3393.64"/>
    <n v="4194.38"/>
    <n v="4156.25"/>
    <n v="3279.24"/>
    <n v="3997.49"/>
    <n v="3437.84"/>
    <n v="3265.95"/>
    <n v="3657.86"/>
    <n v="3950.49"/>
    <n v="3950.49"/>
    <n v="3622.4208333333336"/>
    <n v="21734.525000000001"/>
    <n v="22260.119999999995"/>
    <n v="-525.59499999999389"/>
    <x v="128"/>
  </r>
  <r>
    <n v="471"/>
    <x v="3"/>
    <x v="2"/>
    <s v="Owned"/>
    <x v="1"/>
    <x v="5"/>
    <x v="2"/>
    <n v="1"/>
    <n v="2"/>
    <n v="3489.06"/>
    <n v="2651.69"/>
    <n v="4082.2"/>
    <n v="4082.2"/>
    <n v="2791.25"/>
    <n v="3628.62"/>
    <n v="3569.56"/>
    <n v="3569.56"/>
    <n v="4176.3900000000003"/>
    <n v="4928.1400000000003"/>
    <n v="5618.08"/>
    <n v="6741.7"/>
    <n v="3454.17"/>
    <n v="20725.02"/>
    <n v="28603.430000000004"/>
    <n v="-7878.4100000000035"/>
    <x v="129"/>
  </r>
  <r>
    <n v="483"/>
    <x v="0"/>
    <x v="2"/>
    <s v="Owned"/>
    <x v="0"/>
    <x v="3"/>
    <x v="1"/>
    <n v="3"/>
    <n v="5"/>
    <n v="5924.95"/>
    <n v="5095.46"/>
    <n v="7169.19"/>
    <n v="6754.44"/>
    <n v="4562.21"/>
    <n v="5924.95"/>
    <n v="3811.74"/>
    <n v="3354.33"/>
    <n v="3891.02"/>
    <n v="3891.02"/>
    <n v="3424.1"/>
    <n v="3492.58"/>
    <n v="5905.2"/>
    <n v="35431.199999999997"/>
    <n v="21864.79"/>
    <n v="13566.409999999996"/>
    <x v="130"/>
  </r>
  <r>
    <n v="486"/>
    <x v="0"/>
    <x v="0"/>
    <s v="Owned"/>
    <x v="0"/>
    <x v="7"/>
    <x v="1"/>
    <n v="2"/>
    <n v="4"/>
    <n v="3732.5"/>
    <n v="3732.5"/>
    <n v="3732.5"/>
    <n v="3769.83"/>
    <n v="3769.83"/>
    <n v="3732.5"/>
    <n v="2749.45"/>
    <n v="2721.96"/>
    <n v="3048.6"/>
    <n v="3444.92"/>
    <n v="3169.33"/>
    <n v="2789.01"/>
    <n v="3744.9433333333332"/>
    <n v="22469.66"/>
    <n v="17923.27"/>
    <n v="4546.3899999999994"/>
    <x v="131"/>
  </r>
  <r>
    <n v="489"/>
    <x v="2"/>
    <x v="3"/>
    <s v="Owned"/>
    <x v="1"/>
    <x v="5"/>
    <x v="2"/>
    <n v="1"/>
    <n v="2"/>
    <n v="1091.3500000000001"/>
    <n v="1265.97"/>
    <n v="1058.6099999999999"/>
    <n v="1069.52"/>
    <n v="883.99"/>
    <n v="1233.23"/>
    <n v="1202.8"/>
    <n v="1323.08"/>
    <n v="1402.46"/>
    <n v="1444.53"/>
    <n v="1531.2"/>
    <n v="1393.39"/>
    <n v="1100.4449999999999"/>
    <n v="6602.67"/>
    <n v="8297.4599999999991"/>
    <n v="-1694.7899999999991"/>
    <x v="132"/>
  </r>
  <r>
    <n v="492"/>
    <x v="2"/>
    <x v="3"/>
    <s v="Owned"/>
    <x v="0"/>
    <x v="10"/>
    <x v="0"/>
    <n v="1"/>
    <n v="4"/>
    <n v="5924.95"/>
    <n v="5984.2"/>
    <n v="5628.7"/>
    <n v="6161.95"/>
    <n v="7406.19"/>
    <n v="7287.69"/>
    <n v="2561.35"/>
    <n v="2382.06"/>
    <n v="2429.6999999999998"/>
    <n v="2915.64"/>
    <n v="2828.17"/>
    <n v="2828.17"/>
    <n v="6398.9466666666667"/>
    <n v="38393.68"/>
    <n v="15945.09"/>
    <n v="22448.59"/>
    <x v="133"/>
  </r>
  <r>
    <n v="494"/>
    <x v="2"/>
    <x v="3"/>
    <s v="Owned"/>
    <x v="1"/>
    <x v="1"/>
    <x v="2"/>
    <n v="1"/>
    <n v="2"/>
    <n v="946.46"/>
    <n v="1135.75"/>
    <n v="738.24"/>
    <n v="1164.1500000000001"/>
    <n v="1154.68"/>
    <n v="918.07"/>
    <n v="1879.78"/>
    <n v="1579.02"/>
    <n v="1642.18"/>
    <n v="1855.66"/>
    <n v="1985.56"/>
    <n v="2303.25"/>
    <n v="1009.5583333333333"/>
    <n v="6057.3499999999995"/>
    <n v="11245.45"/>
    <n v="-5188.1000000000013"/>
    <x v="134"/>
  </r>
  <r>
    <n v="498"/>
    <x v="2"/>
    <x v="3"/>
    <s v="Owned"/>
    <x v="0"/>
    <x v="1"/>
    <x v="1"/>
    <n v="1"/>
    <n v="3"/>
    <n v="1168.0500000000002"/>
    <n v="1401.66"/>
    <n v="981.16"/>
    <n v="981.16"/>
    <n v="1144.69"/>
    <n v="922.76"/>
    <n v="2391.75"/>
    <n v="1817.73"/>
    <n v="2072.21"/>
    <n v="2237.9899999999998"/>
    <n v="2417.0300000000002"/>
    <n v="2803.75"/>
    <n v="1099.9133333333332"/>
    <n v="6599.48"/>
    <n v="13740.460000000001"/>
    <n v="-7140.9800000000014"/>
    <x v="135"/>
  </r>
  <r>
    <n v="501"/>
    <x v="2"/>
    <x v="3"/>
    <s v="Owned"/>
    <x v="0"/>
    <x v="0"/>
    <x v="0"/>
    <n v="1"/>
    <n v="4"/>
    <n v="2769.3074999999999"/>
    <n v="3406.25"/>
    <n v="2160.06"/>
    <n v="3184.7"/>
    <n v="2880.08"/>
    <n v="2409.3000000000002"/>
    <n v="2214.0500000000002"/>
    <n v="2036.93"/>
    <n v="1935.08"/>
    <n v="1780.27"/>
    <n v="1531.03"/>
    <n v="1500.41"/>
    <n v="2801.6162500000005"/>
    <n v="16809.697500000002"/>
    <n v="10997.77"/>
    <n v="5811.9275000000016"/>
    <x v="136"/>
  </r>
  <r>
    <n v="507"/>
    <x v="0"/>
    <x v="1"/>
    <s v="Rented"/>
    <x v="1"/>
    <x v="6"/>
    <x v="1"/>
    <n v="1"/>
    <n v="3"/>
    <n v="2394.4"/>
    <n v="2394.4"/>
    <n v="2394.4"/>
    <n v="2394.4"/>
    <n v="2418.34"/>
    <n v="2394.4"/>
    <n v="2550.71"/>
    <n v="2754.77"/>
    <n v="3112.89"/>
    <n v="2708.21"/>
    <n v="2924.87"/>
    <n v="2486.14"/>
    <n v="2398.39"/>
    <n v="14390.34"/>
    <n v="16537.589999999997"/>
    <n v="-2147.2499999999964"/>
    <x v="137"/>
  </r>
  <r>
    <n v="511"/>
    <x v="0"/>
    <x v="0"/>
    <s v="Owned"/>
    <x v="0"/>
    <x v="7"/>
    <x v="1"/>
    <n v="1"/>
    <n v="3"/>
    <n v="3302.4"/>
    <n v="3335.42"/>
    <n v="3335.42"/>
    <n v="3302.4"/>
    <n v="3302.4"/>
    <n v="3302.4"/>
    <n v="1383.65"/>
    <n v="1466.67"/>
    <n v="1730.67"/>
    <n v="1592.22"/>
    <n v="1894.74"/>
    <n v="1989.48"/>
    <n v="3313.4066666666672"/>
    <n v="19880.440000000002"/>
    <n v="10057.43"/>
    <n v="9823.010000000002"/>
    <x v="138"/>
  </r>
  <r>
    <n v="514"/>
    <x v="2"/>
    <x v="3"/>
    <s v="Owned"/>
    <x v="0"/>
    <x v="10"/>
    <x v="1"/>
    <n v="1"/>
    <n v="3"/>
    <n v="3743.7950000000001"/>
    <n v="3481.73"/>
    <n v="4455.12"/>
    <n v="2807.85"/>
    <n v="3331.98"/>
    <n v="2882.72"/>
    <n v="4552.54"/>
    <n v="3596.51"/>
    <n v="3740.37"/>
    <n v="3740.37"/>
    <n v="3515.95"/>
    <n v="3515.95"/>
    <n v="3450.5325000000007"/>
    <n v="20703.195000000003"/>
    <n v="22661.690000000002"/>
    <n v="-1958.494999999999"/>
    <x v="139"/>
  </r>
  <r>
    <n v="519"/>
    <x v="0"/>
    <x v="2"/>
    <s v="Owned"/>
    <x v="0"/>
    <x v="5"/>
    <x v="0"/>
    <n v="3"/>
    <n v="6"/>
    <n v="5924.95"/>
    <n v="5865.7"/>
    <n v="5391.7"/>
    <n v="6161.95"/>
    <n v="6102.7"/>
    <n v="6398.95"/>
    <n v="5875"/>
    <n v="5698.75"/>
    <n v="5698.75"/>
    <n v="5185.8599999999997"/>
    <n v="5497.01"/>
    <n v="4782.3999999999996"/>
    <n v="5974.3249999999998"/>
    <n v="35845.949999999997"/>
    <n v="32737.770000000004"/>
    <n v="3108.179999999993"/>
    <x v="140"/>
  </r>
  <r>
    <n v="522"/>
    <x v="1"/>
    <x v="0"/>
    <s v="Rented"/>
    <x v="0"/>
    <x v="3"/>
    <x v="1"/>
    <n v="3"/>
    <n v="5"/>
    <n v="4225.9500000000007"/>
    <n v="5071.1400000000003"/>
    <n v="4564.03"/>
    <n v="4479.51"/>
    <n v="4310.47"/>
    <n v="3465.28"/>
    <n v="1348.3"/>
    <n v="1253.92"/>
    <n v="1103.45"/>
    <n v="1213.8"/>
    <n v="1408.01"/>
    <n v="1478.41"/>
    <n v="4352.7299999999996"/>
    <n v="26116.379999999997"/>
    <n v="7805.89"/>
    <n v="18310.489999999998"/>
    <x v="141"/>
  </r>
  <r>
    <n v="525"/>
    <x v="0"/>
    <x v="1"/>
    <s v="Owned"/>
    <x v="0"/>
    <x v="9"/>
    <x v="1"/>
    <n v="3"/>
    <n v="5"/>
    <n v="3303.55"/>
    <n v="3336.59"/>
    <n v="3336.59"/>
    <n v="3336.59"/>
    <n v="3303.55"/>
    <n v="3336.59"/>
    <n v="5875"/>
    <n v="4641.25"/>
    <n v="5476.68"/>
    <n v="5969.58"/>
    <n v="5193.53"/>
    <n v="4933.8500000000004"/>
    <n v="3325.5766666666664"/>
    <n v="19953.46"/>
    <n v="32089.89"/>
    <n v="-12136.43"/>
    <x v="142"/>
  </r>
  <r>
    <n v="526"/>
    <x v="2"/>
    <x v="3"/>
    <s v="Rented"/>
    <x v="1"/>
    <x v="10"/>
    <x v="2"/>
    <n v="1"/>
    <n v="2"/>
    <n v="1176.76"/>
    <n v="1106.1500000000001"/>
    <n v="1282.67"/>
    <n v="1376.81"/>
    <n v="1435.65"/>
    <n v="1059.08"/>
    <n v="1433.92"/>
    <n v="1304.8699999999999"/>
    <n v="1370.11"/>
    <n v="1205.7"/>
    <n v="1217.76"/>
    <n v="1156.8699999999999"/>
    <n v="1239.5199999999998"/>
    <n v="7437.119999999999"/>
    <n v="7689.23"/>
    <n v="-252.11000000000058"/>
    <x v="143"/>
  </r>
  <r>
    <n v="535"/>
    <x v="0"/>
    <x v="2"/>
    <s v="Rented"/>
    <x v="0"/>
    <x v="3"/>
    <x v="1"/>
    <n v="1"/>
    <n v="3"/>
    <n v="4692.6499999999996"/>
    <n v="5021.1400000000003"/>
    <n v="3613.34"/>
    <n v="5068.0600000000004"/>
    <n v="4786.5"/>
    <n v="5068.0600000000004"/>
    <n v="3072.22"/>
    <n v="2365.61"/>
    <n v="2058.08"/>
    <n v="2099.2399999999998"/>
    <n v="2057.2600000000002"/>
    <n v="2427.5700000000002"/>
    <n v="4708.291666666667"/>
    <n v="28249.750000000004"/>
    <n v="14079.98"/>
    <n v="14169.770000000004"/>
    <x v="144"/>
  </r>
  <r>
    <n v="536"/>
    <x v="0"/>
    <x v="0"/>
    <s v="Owned"/>
    <x v="0"/>
    <x v="9"/>
    <x v="0"/>
    <n v="3"/>
    <n v="6"/>
    <n v="5192.95"/>
    <n v="6127.68"/>
    <n v="5504.53"/>
    <n v="5816.1"/>
    <n v="5971.89"/>
    <n v="6179.61"/>
    <n v="3123.34"/>
    <n v="2904.71"/>
    <n v="3253.28"/>
    <n v="2765.29"/>
    <n v="3263.04"/>
    <n v="3099.89"/>
    <n v="5798.793333333334"/>
    <n v="34792.76"/>
    <n v="18409.55"/>
    <n v="16383.210000000003"/>
    <x v="145"/>
  </r>
  <r>
    <n v="537"/>
    <x v="2"/>
    <x v="3"/>
    <s v="Owned"/>
    <x v="0"/>
    <x v="6"/>
    <x v="1"/>
    <n v="1"/>
    <n v="3"/>
    <n v="2888.9575000000004"/>
    <n v="3380.08"/>
    <n v="2311.17"/>
    <n v="2195.61"/>
    <n v="3466.75"/>
    <n v="3235.63"/>
    <n v="2172.5"/>
    <n v="2215.9499999999998"/>
    <n v="2437.5500000000002"/>
    <n v="2851.93"/>
    <n v="2509.6999999999998"/>
    <n v="2835.96"/>
    <n v="2913.032916666667"/>
    <n v="17478.197500000002"/>
    <n v="15023.59"/>
    <n v="2454.6075000000019"/>
    <x v="146"/>
  </r>
  <r>
    <n v="539"/>
    <x v="3"/>
    <x v="2"/>
    <s v="Owned"/>
    <x v="1"/>
    <x v="2"/>
    <x v="1"/>
    <n v="3"/>
    <n v="5"/>
    <n v="3504.8500000000004"/>
    <n v="2663.69"/>
    <n v="3259.51"/>
    <n v="4275.92"/>
    <n v="3119.32"/>
    <n v="3049.22"/>
    <n v="4051.64"/>
    <n v="3403.38"/>
    <n v="3539.52"/>
    <n v="3645.71"/>
    <n v="4265.4799999999996"/>
    <n v="4521.41"/>
    <n v="3312.0850000000005"/>
    <n v="19872.510000000002"/>
    <n v="23427.14"/>
    <n v="-3554.6299999999974"/>
    <x v="147"/>
  </r>
  <r>
    <n v="543"/>
    <x v="1"/>
    <x v="2"/>
    <s v="Owned"/>
    <x v="1"/>
    <x v="5"/>
    <x v="1"/>
    <n v="1"/>
    <n v="3"/>
    <n v="5924.95"/>
    <n v="7050.69"/>
    <n v="5213.96"/>
    <n v="4562.21"/>
    <n v="5747.2"/>
    <n v="4680.71"/>
    <n v="2849.32"/>
    <n v="2564.39"/>
    <n v="2974.69"/>
    <n v="3004.44"/>
    <n v="2704"/>
    <n v="3055.52"/>
    <n v="5529.9533333333338"/>
    <n v="33179.72"/>
    <n v="17152.36"/>
    <n v="16027.36"/>
    <x v="148"/>
  </r>
  <r>
    <n v="548"/>
    <x v="0"/>
    <x v="0"/>
    <s v="Rented"/>
    <x v="0"/>
    <x v="10"/>
    <x v="1"/>
    <n v="2"/>
    <n v="4"/>
    <n v="3384.7000000000003"/>
    <n v="3384.7"/>
    <n v="3418.55"/>
    <n v="3418.55"/>
    <n v="3384.7"/>
    <n v="3384.7"/>
    <n v="2407.2800000000002"/>
    <n v="2238.77"/>
    <n v="2328.3200000000002"/>
    <n v="2374.89"/>
    <n v="2754.87"/>
    <n v="2424.29"/>
    <n v="3395.9833333333336"/>
    <n v="20375.900000000001"/>
    <n v="14528.420000000002"/>
    <n v="5847.48"/>
    <x v="149"/>
  </r>
  <r>
    <n v="555"/>
    <x v="0"/>
    <x v="1"/>
    <s v="Rented"/>
    <x v="0"/>
    <x v="9"/>
    <x v="1"/>
    <n v="1"/>
    <n v="3"/>
    <n v="2016.15"/>
    <n v="2036.31"/>
    <n v="2016.15"/>
    <n v="2016.15"/>
    <n v="2016.15"/>
    <n v="2036.31"/>
    <n v="3304.25"/>
    <n v="2709.49"/>
    <n v="2465.64"/>
    <n v="2934.11"/>
    <n v="3110.16"/>
    <n v="3701.09"/>
    <n v="2022.87"/>
    <n v="12137.22"/>
    <n v="18224.739999999998"/>
    <n v="-6087.5199999999986"/>
    <x v="150"/>
  </r>
  <r>
    <n v="557"/>
    <x v="0"/>
    <x v="2"/>
    <s v="Owned"/>
    <x v="0"/>
    <x v="7"/>
    <x v="2"/>
    <n v="1"/>
    <n v="2"/>
    <n v="3524.75"/>
    <n v="3560"/>
    <n v="3560"/>
    <n v="3524.75"/>
    <n v="3524.75"/>
    <n v="3560"/>
    <n v="2192.0300000000002"/>
    <n v="1907.07"/>
    <n v="2135.92"/>
    <n v="2157.2800000000002"/>
    <n v="2243.5700000000002"/>
    <n v="2355.75"/>
    <n v="3542.375"/>
    <n v="21254.25"/>
    <n v="12991.62"/>
    <n v="8262.6299999999992"/>
    <x v="151"/>
  </r>
  <r>
    <n v="559"/>
    <x v="2"/>
    <x v="3"/>
    <s v="Owned"/>
    <x v="0"/>
    <x v="3"/>
    <x v="0"/>
    <n v="1"/>
    <n v="4"/>
    <n v="4813.0349999999999"/>
    <n v="4235.47"/>
    <n v="5920.03"/>
    <n v="3657.91"/>
    <n v="5727.51"/>
    <n v="4331.7299999999996"/>
    <n v="1377.03"/>
    <n v="1115.3900000000001"/>
    <n v="1171.1600000000001"/>
    <n v="1241.43"/>
    <n v="1278.67"/>
    <n v="1406.54"/>
    <n v="4780.9475000000002"/>
    <n v="28685.685000000001"/>
    <n v="7590.22"/>
    <n v="21095.465"/>
    <x v="152"/>
  </r>
  <r>
    <n v="565"/>
    <x v="2"/>
    <x v="3"/>
    <s v="Owned"/>
    <x v="0"/>
    <x v="4"/>
    <x v="1"/>
    <n v="1"/>
    <n v="3"/>
    <n v="5924.95"/>
    <n v="5095.46"/>
    <n v="6043.45"/>
    <n v="5865.7"/>
    <n v="7169.19"/>
    <n v="5628.7"/>
    <n v="5875"/>
    <n v="5287.5"/>
    <n v="4864.5"/>
    <n v="5837.4"/>
    <n v="6246.02"/>
    <n v="6745.7"/>
    <n v="5954.5749999999998"/>
    <n v="35727.449999999997"/>
    <n v="34856.120000000003"/>
    <n v="871.32999999999447"/>
    <x v="153"/>
  </r>
  <r>
    <n v="566"/>
    <x v="0"/>
    <x v="2"/>
    <s v="Owned"/>
    <x v="0"/>
    <x v="4"/>
    <x v="1"/>
    <n v="3"/>
    <n v="5"/>
    <n v="5665.9000000000005"/>
    <n v="7082.38"/>
    <n v="6799.08"/>
    <n v="7082.38"/>
    <n v="6629.1"/>
    <n v="6742.42"/>
    <n v="4677.74"/>
    <n v="4163.1899999999996"/>
    <n v="4704.3999999999996"/>
    <n v="4092.83"/>
    <n v="4706.75"/>
    <n v="4189.01"/>
    <n v="6666.876666666667"/>
    <n v="40001.26"/>
    <n v="26533.919999999998"/>
    <n v="13467.340000000004"/>
    <x v="154"/>
  </r>
  <r>
    <n v="567"/>
    <x v="2"/>
    <x v="3"/>
    <s v="Rented"/>
    <x v="1"/>
    <x v="7"/>
    <x v="2"/>
    <n v="1"/>
    <n v="2"/>
    <n v="1292.21"/>
    <n v="1563.57"/>
    <n v="1511.89"/>
    <n v="1486.04"/>
    <n v="1162.99"/>
    <n v="1382.66"/>
    <n v="655.6"/>
    <n v="668.71"/>
    <n v="615.21"/>
    <n v="633.66999999999996"/>
    <n v="747.73"/>
    <n v="807.55"/>
    <n v="1399.8933333333334"/>
    <n v="8399.36"/>
    <n v="4128.47"/>
    <n v="4270.8900000000003"/>
    <x v="155"/>
  </r>
  <r>
    <n v="573"/>
    <x v="2"/>
    <x v="3"/>
    <s v="Owned"/>
    <x v="0"/>
    <x v="5"/>
    <x v="1"/>
    <n v="1"/>
    <n v="3"/>
    <n v="2903.7849999999999"/>
    <n v="2410.14"/>
    <n v="2526.29"/>
    <n v="3426.47"/>
    <n v="2903.79"/>
    <n v="2874.75"/>
    <n v="4614.8599999999997"/>
    <n v="3553.44"/>
    <n v="3802.18"/>
    <n v="3231.85"/>
    <n v="2779.39"/>
    <n v="3279.68"/>
    <n v="2840.8708333333329"/>
    <n v="17045.224999999999"/>
    <n v="21261.4"/>
    <n v="-4216.1750000000029"/>
    <x v="156"/>
  </r>
  <r>
    <n v="574"/>
    <x v="0"/>
    <x v="2"/>
    <s v="Rented"/>
    <x v="0"/>
    <x v="3"/>
    <x v="1"/>
    <n v="1"/>
    <n v="3"/>
    <n v="4060.7"/>
    <n v="4629.2"/>
    <n v="3329.77"/>
    <n v="4913.45"/>
    <n v="4466.7700000000004"/>
    <n v="3370.38"/>
    <n v="3248.96"/>
    <n v="3248.96"/>
    <n v="2989.04"/>
    <n v="2720.03"/>
    <n v="2937.63"/>
    <n v="3113.89"/>
    <n v="4128.3783333333331"/>
    <n v="24770.27"/>
    <n v="18258.509999999998"/>
    <n v="6511.760000000002"/>
    <x v="157"/>
  </r>
  <r>
    <n v="575"/>
    <x v="2"/>
    <x v="3"/>
    <s v="Owned"/>
    <x v="0"/>
    <x v="4"/>
    <x v="1"/>
    <n v="1"/>
    <n v="3"/>
    <n v="3229.7250000000004"/>
    <n v="3520.4"/>
    <n v="3520.4"/>
    <n v="2551.48"/>
    <n v="3843.37"/>
    <n v="3068.24"/>
    <n v="963.91"/>
    <n v="886.8"/>
    <n v="1019.82"/>
    <n v="1101.4100000000001"/>
    <n v="1134.45"/>
    <n v="1066.3800000000001"/>
    <n v="3288.935833333333"/>
    <n v="19733.614999999998"/>
    <n v="6172.77"/>
    <n v="13560.844999999998"/>
    <x v="158"/>
  </r>
  <r>
    <n v="582"/>
    <x v="0"/>
    <x v="2"/>
    <s v="Owned"/>
    <x v="1"/>
    <x v="2"/>
    <x v="0"/>
    <n v="1"/>
    <n v="4"/>
    <n v="5924.95"/>
    <n v="5924.95"/>
    <n v="6576.69"/>
    <n v="5332.46"/>
    <n v="7346.94"/>
    <n v="6754.44"/>
    <n v="4447.3999999999996"/>
    <n v="4892.1400000000003"/>
    <n v="5528.12"/>
    <n v="4975.3100000000004"/>
    <n v="5472.84"/>
    <n v="6457.95"/>
    <n v="6310.0716666666667"/>
    <n v="37860.43"/>
    <n v="31773.760000000002"/>
    <n v="6086.6699999999983"/>
    <x v="159"/>
  </r>
  <r>
    <n v="583"/>
    <x v="2"/>
    <x v="3"/>
    <s v="Owned"/>
    <x v="0"/>
    <x v="9"/>
    <x v="1"/>
    <n v="1"/>
    <n v="3"/>
    <n v="1706.52"/>
    <n v="1570"/>
    <n v="1621.19"/>
    <n v="1450.54"/>
    <n v="1450.54"/>
    <n v="1996.63"/>
    <n v="1212.18"/>
    <n v="1297.03"/>
    <n v="1310"/>
    <n v="1165.9000000000001"/>
    <n v="1095.95"/>
    <n v="1249.3800000000001"/>
    <n v="1632.57"/>
    <n v="9795.42"/>
    <n v="7330.4400000000005"/>
    <n v="2464.9799999999996"/>
    <x v="160"/>
  </r>
  <r>
    <n v="584"/>
    <x v="0"/>
    <x v="0"/>
    <s v="Owned"/>
    <x v="1"/>
    <x v="8"/>
    <x v="1"/>
    <n v="1"/>
    <n v="3"/>
    <n v="2081.15"/>
    <n v="2101.96"/>
    <n v="2101.96"/>
    <n v="2081.15"/>
    <n v="2081.15"/>
    <n v="2081.15"/>
    <n v="2020.9"/>
    <n v="2121.9499999999998"/>
    <n v="2015.85"/>
    <n v="2318.23"/>
    <n v="2086.41"/>
    <n v="2149"/>
    <n v="2088.0866666666666"/>
    <n v="12528.52"/>
    <n v="12712.34"/>
    <n v="-183.81999999999971"/>
    <x v="161"/>
  </r>
  <r>
    <n v="588"/>
    <x v="0"/>
    <x v="0"/>
    <s v="Rented"/>
    <x v="0"/>
    <x v="5"/>
    <x v="1"/>
    <n v="3"/>
    <n v="5"/>
    <n v="2341"/>
    <n v="2341"/>
    <n v="2341"/>
    <n v="2364.41"/>
    <n v="2341"/>
    <n v="2364.41"/>
    <n v="3241.95"/>
    <n v="2561.14"/>
    <n v="2945.31"/>
    <n v="2562.42"/>
    <n v="2306.1799999999998"/>
    <n v="2029.44"/>
    <n v="2348.8033333333333"/>
    <n v="14092.82"/>
    <n v="15646.44"/>
    <n v="-1553.6200000000008"/>
    <x v="162"/>
  </r>
  <r>
    <n v="590"/>
    <x v="0"/>
    <x v="0"/>
    <s v="Owned"/>
    <x v="0"/>
    <x v="9"/>
    <x v="0"/>
    <n v="3"/>
    <n v="6"/>
    <n v="5924.95"/>
    <n v="5984.2"/>
    <n v="5273.21"/>
    <n v="5450.95"/>
    <n v="5036.21"/>
    <n v="7228.44"/>
    <n v="5875"/>
    <n v="5405"/>
    <n v="5080.7"/>
    <n v="5131.51"/>
    <n v="6157.81"/>
    <n v="6835.17"/>
    <n v="5816.3266666666668"/>
    <n v="34897.96"/>
    <n v="34485.19"/>
    <n v="412.7699999999968"/>
    <x v="163"/>
  </r>
  <r>
    <n v="593"/>
    <x v="2"/>
    <x v="3"/>
    <s v="Owned"/>
    <x v="0"/>
    <x v="9"/>
    <x v="2"/>
    <n v="1"/>
    <n v="2"/>
    <n v="1617.3500000000001"/>
    <n v="2021.69"/>
    <n v="1358.57"/>
    <n v="1390.92"/>
    <n v="1665.87"/>
    <n v="1989.34"/>
    <n v="1740.6"/>
    <n v="1740.6"/>
    <n v="1792.82"/>
    <n v="1559.75"/>
    <n v="1793.71"/>
    <n v="1829.58"/>
    <n v="1673.9566666666667"/>
    <n v="10043.74"/>
    <n v="10457.06"/>
    <n v="-413.31999999999971"/>
    <x v="164"/>
  </r>
  <r>
    <n v="596"/>
    <x v="2"/>
    <x v="3"/>
    <s v="Owned"/>
    <x v="0"/>
    <x v="3"/>
    <x v="2"/>
    <n v="1"/>
    <n v="2"/>
    <n v="2455.35"/>
    <n v="2283.48"/>
    <n v="1841.51"/>
    <n v="2013.39"/>
    <n v="2799.1"/>
    <n v="2406.2399999999998"/>
    <n v="2037.74"/>
    <n v="2180.38"/>
    <n v="2333.0100000000002"/>
    <n v="2333.0100000000002"/>
    <n v="2682.96"/>
    <n v="2709.79"/>
    <n v="2299.8449999999998"/>
    <n v="13799.07"/>
    <n v="14276.89"/>
    <n v="-477.81999999999971"/>
    <x v="165"/>
  </r>
  <r>
    <n v="600"/>
    <x v="2"/>
    <x v="0"/>
    <s v="Rented"/>
    <x v="1"/>
    <x v="7"/>
    <x v="2"/>
    <n v="3"/>
    <n v="4"/>
    <n v="1376.9"/>
    <n v="1473.28"/>
    <n v="1528.36"/>
    <n v="1239.21"/>
    <n v="1032.68"/>
    <n v="1115.29"/>
    <n v="1015.87"/>
    <n v="761.9"/>
    <n v="723.81"/>
    <n v="774.48"/>
    <n v="658.31"/>
    <n v="730.72"/>
    <n v="1294.2866666666666"/>
    <n v="7765.72"/>
    <n v="4665.09"/>
    <n v="3100.63"/>
    <x v="166"/>
  </r>
  <r>
    <n v="611"/>
    <x v="2"/>
    <x v="3"/>
    <s v="Owned"/>
    <x v="0"/>
    <x v="3"/>
    <x v="1"/>
    <n v="1"/>
    <n v="3"/>
    <n v="1922.895"/>
    <n v="1826.75"/>
    <n v="1461.4"/>
    <n v="1922.9"/>
    <n v="1749.83"/>
    <n v="1903.67"/>
    <n v="1867.14"/>
    <n v="1997.84"/>
    <n v="2137.69"/>
    <n v="1902.54"/>
    <n v="1978.64"/>
    <n v="2196.29"/>
    <n v="1797.9075"/>
    <n v="10787.445"/>
    <n v="12080.14"/>
    <n v="-1292.6949999999997"/>
    <x v="167"/>
  </r>
  <r>
    <n v="612"/>
    <x v="0"/>
    <x v="2"/>
    <s v="Owned"/>
    <x v="1"/>
    <x v="0"/>
    <x v="2"/>
    <n v="1"/>
    <n v="2"/>
    <n v="2545.6"/>
    <n v="2571.06"/>
    <n v="2545.6"/>
    <n v="2571.06"/>
    <n v="2545.6"/>
    <n v="2545.6"/>
    <n v="2827.3"/>
    <n v="2996.94"/>
    <n v="3176.76"/>
    <n v="3335.6"/>
    <n v="3502.38"/>
    <n v="3887.64"/>
    <n v="2554.0866666666666"/>
    <n v="15324.52"/>
    <n v="19726.62"/>
    <n v="-4402.0999999999985"/>
    <x v="168"/>
  </r>
  <r>
    <n v="615"/>
    <x v="0"/>
    <x v="2"/>
    <s v="Rented"/>
    <x v="0"/>
    <x v="3"/>
    <x v="2"/>
    <n v="1"/>
    <n v="2"/>
    <n v="5924.95"/>
    <n v="7406.19"/>
    <n v="5332.46"/>
    <n v="5095.46"/>
    <n v="5450.95"/>
    <n v="5332.46"/>
    <n v="3257.32"/>
    <n v="2638.43"/>
    <n v="2348.1999999999998"/>
    <n v="2019.45"/>
    <n v="2019.45"/>
    <n v="2019.45"/>
    <n v="5757.0783333333338"/>
    <n v="34542.47"/>
    <n v="14302.300000000003"/>
    <n v="20240.169999999998"/>
    <x v="169"/>
  </r>
  <r>
    <n v="616"/>
    <x v="0"/>
    <x v="2"/>
    <s v="Owned"/>
    <x v="0"/>
    <x v="0"/>
    <x v="2"/>
    <n v="1"/>
    <n v="2"/>
    <n v="2030"/>
    <n v="2030"/>
    <n v="2050.3000000000002"/>
    <n v="2050.3000000000002"/>
    <n v="2030"/>
    <n v="2050.3000000000002"/>
    <n v="2188.58"/>
    <n v="1750.86"/>
    <n v="1838.4"/>
    <n v="2022.24"/>
    <n v="1941.35"/>
    <n v="1727.8"/>
    <n v="2040.1500000000003"/>
    <n v="12240.900000000001"/>
    <n v="11469.23"/>
    <n v="771.67000000000189"/>
    <x v="170"/>
  </r>
  <r>
    <n v="619"/>
    <x v="2"/>
    <x v="4"/>
    <s v="Rented"/>
    <x v="1"/>
    <x v="1"/>
    <x v="2"/>
    <n v="3"/>
    <n v="4"/>
    <n v="1556.6499999999999"/>
    <n v="1727.88"/>
    <n v="1852.41"/>
    <n v="1494.38"/>
    <n v="1899.11"/>
    <n v="1572.22"/>
    <n v="2054.77"/>
    <n v="2013.67"/>
    <n v="1812.3"/>
    <n v="2084.15"/>
    <n v="2480.14"/>
    <n v="2108.12"/>
    <n v="1683.7749999999999"/>
    <n v="10102.65"/>
    <n v="12553.149999999998"/>
    <n v="-2450.4999999999982"/>
    <x v="171"/>
  </r>
  <r>
    <n v="625"/>
    <x v="0"/>
    <x v="2"/>
    <s v="Owned"/>
    <x v="0"/>
    <x v="6"/>
    <x v="1"/>
    <n v="3"/>
    <n v="5"/>
    <n v="4439.3"/>
    <n v="5460.34"/>
    <n v="3462.65"/>
    <n v="4838.84"/>
    <n v="3507.05"/>
    <n v="3551.44"/>
    <n v="1995.23"/>
    <n v="1616.14"/>
    <n v="1680.79"/>
    <n v="1563.13"/>
    <n v="1469.34"/>
    <n v="1586.89"/>
    <n v="4209.9366666666656"/>
    <n v="25259.619999999995"/>
    <n v="9911.5199999999986"/>
    <n v="15348.099999999997"/>
    <x v="172"/>
  </r>
  <r>
    <n v="628"/>
    <x v="0"/>
    <x v="2"/>
    <s v="Owned"/>
    <x v="1"/>
    <x v="1"/>
    <x v="2"/>
    <n v="1"/>
    <n v="2"/>
    <n v="4383.95"/>
    <n v="3682.52"/>
    <n v="3331.8"/>
    <n v="4866.18"/>
    <n v="4208.59"/>
    <n v="4383.95"/>
    <n v="2221.6999999999998"/>
    <n v="2399.44"/>
    <n v="2039.52"/>
    <n v="1998.73"/>
    <n v="2138.64"/>
    <n v="2395.2800000000002"/>
    <n v="4142.8316666666669"/>
    <n v="24856.99"/>
    <n v="13193.31"/>
    <n v="11663.680000000002"/>
    <x v="173"/>
  </r>
  <r>
    <n v="629"/>
    <x v="0"/>
    <x v="1"/>
    <s v="Rented"/>
    <x v="1"/>
    <x v="6"/>
    <x v="2"/>
    <n v="3"/>
    <n v="4"/>
    <n v="1317.0249999999999"/>
    <n v="1330.2"/>
    <n v="1317.03"/>
    <n v="1317.03"/>
    <n v="1317.03"/>
    <n v="1330.2"/>
    <n v="823.8"/>
    <n v="626.09"/>
    <n v="738.79"/>
    <n v="664.91"/>
    <n v="671.56"/>
    <n v="624.54999999999995"/>
    <n v="1321.4191666666666"/>
    <n v="7928.5149999999994"/>
    <n v="4149.7"/>
    <n v="3778.8149999999996"/>
    <x v="174"/>
  </r>
  <r>
    <n v="633"/>
    <x v="3"/>
    <x v="2"/>
    <s v="Owned"/>
    <x v="0"/>
    <x v="3"/>
    <x v="1"/>
    <n v="1"/>
    <n v="3"/>
    <n v="5924.95"/>
    <n v="5510.2"/>
    <n v="7287.69"/>
    <n v="4739.96"/>
    <n v="6398.95"/>
    <n v="5924.95"/>
    <n v="2753.55"/>
    <n v="2120.23"/>
    <n v="2459.4699999999998"/>
    <n v="2287.31"/>
    <n v="2150.0700000000002"/>
    <n v="2451.08"/>
    <n v="5964.45"/>
    <n v="35786.699999999997"/>
    <n v="14221.71"/>
    <n v="21564.989999999998"/>
    <x v="175"/>
  </r>
  <r>
    <n v="636"/>
    <x v="0"/>
    <x v="2"/>
    <s v="Rented"/>
    <x v="0"/>
    <x v="6"/>
    <x v="2"/>
    <n v="1"/>
    <n v="2"/>
    <n v="3337.9"/>
    <n v="3337.9"/>
    <n v="3337.9"/>
    <n v="3371.28"/>
    <n v="3371.28"/>
    <n v="3371.28"/>
    <n v="2265.46"/>
    <n v="2333.42"/>
    <n v="2660.1"/>
    <n v="2766.5"/>
    <n v="2434.52"/>
    <n v="2312.79"/>
    <n v="3354.59"/>
    <n v="20127.54"/>
    <n v="14772.79"/>
    <n v="5354.75"/>
    <x v="176"/>
  </r>
  <r>
    <n v="639"/>
    <x v="2"/>
    <x v="3"/>
    <s v="Rented"/>
    <x v="1"/>
    <x v="0"/>
    <x v="2"/>
    <n v="1"/>
    <n v="2"/>
    <n v="1006.46"/>
    <n v="905.81"/>
    <n v="1006.46"/>
    <n v="1066.8499999999999"/>
    <n v="774.97"/>
    <n v="885.68"/>
    <n v="1013.6"/>
    <n v="810.88"/>
    <n v="794.66"/>
    <n v="953.59"/>
    <n v="1068.02"/>
    <n v="950.54"/>
    <n v="941.03833333333341"/>
    <n v="5646.2300000000005"/>
    <n v="5591.29"/>
    <n v="54.940000000000509"/>
    <x v="177"/>
  </r>
  <r>
    <n v="641"/>
    <x v="2"/>
    <x v="3"/>
    <s v="Owned"/>
    <x v="0"/>
    <x v="2"/>
    <x v="1"/>
    <n v="1"/>
    <n v="3"/>
    <n v="1725"/>
    <n v="1397.25"/>
    <n v="1794"/>
    <n v="1293.75"/>
    <n v="1569.75"/>
    <n v="2121.75"/>
    <n v="1503.76"/>
    <n v="1233.08"/>
    <n v="1368.72"/>
    <n v="1204.47"/>
    <n v="1144.25"/>
    <n v="1029.83"/>
    <n v="1650.25"/>
    <n v="9901.5"/>
    <n v="7484.1100000000006"/>
    <n v="2417.3899999999994"/>
    <x v="178"/>
  </r>
  <r>
    <n v="643"/>
    <x v="2"/>
    <x v="2"/>
    <s v="Owned"/>
    <x v="0"/>
    <x v="8"/>
    <x v="1"/>
    <n v="1"/>
    <n v="3"/>
    <n v="1984.67"/>
    <n v="2381.6"/>
    <n v="1607.58"/>
    <n v="2004.52"/>
    <n v="2322.06"/>
    <n v="2083.9"/>
    <n v="2605.1799999999998"/>
    <n v="2318.61"/>
    <n v="2735.96"/>
    <n v="2818.04"/>
    <n v="3128.02"/>
    <n v="2690.1"/>
    <n v="2064.0549999999998"/>
    <n v="12384.33"/>
    <n v="16295.910000000002"/>
    <n v="-3911.5800000000017"/>
    <x v="179"/>
  </r>
  <r>
    <n v="645"/>
    <x v="0"/>
    <x v="2"/>
    <s v="Owned"/>
    <x v="0"/>
    <x v="1"/>
    <x v="1"/>
    <n v="3"/>
    <n v="5"/>
    <n v="5924.95"/>
    <n v="6280.45"/>
    <n v="4680.71"/>
    <n v="7346.94"/>
    <n v="5154.71"/>
    <n v="5984.2"/>
    <n v="5875"/>
    <n v="5052.5"/>
    <n v="5507.23"/>
    <n v="5782.59"/>
    <n v="5898.24"/>
    <n v="6134.17"/>
    <n v="5895.3266666666668"/>
    <n v="35371.96"/>
    <n v="34249.729999999996"/>
    <n v="1122.2300000000032"/>
    <x v="180"/>
  </r>
  <r>
    <n v="646"/>
    <x v="2"/>
    <x v="3"/>
    <s v="Owned"/>
    <x v="1"/>
    <x v="5"/>
    <x v="1"/>
    <n v="1"/>
    <n v="3"/>
    <n v="1706.02"/>
    <n v="1944.86"/>
    <n v="1996.04"/>
    <n v="1313.64"/>
    <n v="1450.12"/>
    <n v="1774.26"/>
    <n v="1490.89"/>
    <n v="1267.26"/>
    <n v="1457.35"/>
    <n v="1588.51"/>
    <n v="1747.36"/>
    <n v="1590.1"/>
    <n v="1697.49"/>
    <n v="10184.94"/>
    <n v="9141.4699999999993"/>
    <n v="1043.4700000000012"/>
    <x v="181"/>
  </r>
  <r>
    <n v="649"/>
    <x v="0"/>
    <x v="0"/>
    <s v="Owned"/>
    <x v="1"/>
    <x v="6"/>
    <x v="0"/>
    <n v="1"/>
    <n v="4"/>
    <n v="3626.65"/>
    <n v="3662.92"/>
    <n v="3662.92"/>
    <n v="3662.92"/>
    <n v="3626.65"/>
    <n v="3662.92"/>
    <n v="4996.17"/>
    <n v="4696.3999999999996"/>
    <n v="4273.72"/>
    <n v="4230.9799999999996"/>
    <n v="4230.9799999999996"/>
    <n v="4019.43"/>
    <n v="3650.8300000000004"/>
    <n v="21904.980000000003"/>
    <n v="26447.68"/>
    <n v="-4542.6999999999971"/>
    <x v="182"/>
  </r>
  <r>
    <n v="650"/>
    <x v="2"/>
    <x v="3"/>
    <s v="Owned"/>
    <x v="0"/>
    <x v="3"/>
    <x v="1"/>
    <n v="1"/>
    <n v="3"/>
    <n v="4993.5199999999995"/>
    <n v="5542.81"/>
    <n v="5093.3900000000003"/>
    <n v="6142.03"/>
    <n v="5393"/>
    <n v="4294.43"/>
    <n v="3178.57"/>
    <n v="3242.14"/>
    <n v="3663.62"/>
    <n v="4066.62"/>
    <n v="4757.95"/>
    <n v="4995.8500000000004"/>
    <n v="5243.1966666666667"/>
    <n v="31459.18"/>
    <n v="23904.75"/>
    <n v="7554.43"/>
    <x v="183"/>
  </r>
  <r>
    <n v="655"/>
    <x v="0"/>
    <x v="2"/>
    <s v="Owned"/>
    <x v="0"/>
    <x v="7"/>
    <x v="1"/>
    <n v="3"/>
    <n v="5"/>
    <n v="4640.9500000000007"/>
    <n v="3944.81"/>
    <n v="4780.18"/>
    <n v="5151.45"/>
    <n v="3619.94"/>
    <n v="4223.26"/>
    <n v="4523.8100000000004"/>
    <n v="3845.24"/>
    <n v="4114.41"/>
    <n v="4484.71"/>
    <n v="4215.63"/>
    <n v="4047"/>
    <n v="4393.4316666666664"/>
    <n v="26360.589999999997"/>
    <n v="25230.799999999999"/>
    <n v="1129.7899999999972"/>
    <x v="184"/>
  </r>
  <r>
    <n v="656"/>
    <x v="0"/>
    <x v="2"/>
    <s v="Rented"/>
    <x v="0"/>
    <x v="10"/>
    <x v="1"/>
    <n v="2"/>
    <n v="4"/>
    <n v="2963.8999999999996"/>
    <n v="2993.54"/>
    <n v="2993.54"/>
    <n v="2963.9"/>
    <n v="2993.54"/>
    <n v="2993.54"/>
    <n v="2551.9699999999998"/>
    <n v="2679.57"/>
    <n v="2518.8000000000002"/>
    <n v="2669.93"/>
    <n v="3070.42"/>
    <n v="2671.27"/>
    <n v="2983.66"/>
    <n v="17901.96"/>
    <n v="16161.960000000001"/>
    <n v="1739.9999999999982"/>
    <x v="185"/>
  </r>
  <r>
    <n v="670"/>
    <x v="1"/>
    <x v="4"/>
    <s v="Rented"/>
    <x v="0"/>
    <x v="1"/>
    <x v="2"/>
    <n v="1"/>
    <n v="2"/>
    <n v="355"/>
    <n v="301.75"/>
    <n v="397.6"/>
    <n v="269.8"/>
    <n v="273.35000000000002"/>
    <n v="376.3"/>
    <n v="749.23"/>
    <n v="636.85"/>
    <n v="713.27"/>
    <n v="713.27"/>
    <n v="820.26"/>
    <n v="705.42"/>
    <n v="328.96666666666664"/>
    <n v="1973.8"/>
    <n v="4338.3"/>
    <n v="-2364.5"/>
    <x v="186"/>
  </r>
  <r>
    <n v="672"/>
    <x v="1"/>
    <x v="0"/>
    <s v="Rented"/>
    <x v="0"/>
    <x v="8"/>
    <x v="2"/>
    <n v="1"/>
    <n v="2"/>
    <n v="1790"/>
    <n v="2148"/>
    <n v="1754.2"/>
    <n v="2183.8000000000002"/>
    <n v="1593.1"/>
    <n v="1503.6"/>
    <n v="345.8"/>
    <n v="311.22000000000003"/>
    <n v="273.87"/>
    <n v="265.64999999999998"/>
    <n v="247.05"/>
    <n v="214.93"/>
    <n v="1828.7833333333335"/>
    <n v="10972.7"/>
    <n v="1658.52"/>
    <n v="9314.18"/>
    <x v="187"/>
  </r>
  <r>
    <n v="674"/>
    <x v="2"/>
    <x v="3"/>
    <s v="Owned"/>
    <x v="0"/>
    <x v="6"/>
    <x v="0"/>
    <n v="1"/>
    <n v="4"/>
    <n v="3522.5"/>
    <n v="3592.95"/>
    <n v="2923.68"/>
    <n v="3522.5"/>
    <n v="3628.18"/>
    <n v="3592.95"/>
    <n v="1866.93"/>
    <n v="1773.58"/>
    <n v="1507.54"/>
    <n v="1778.9"/>
    <n v="1547.64"/>
    <n v="1392.88"/>
    <n v="3463.7933333333331"/>
    <n v="20782.759999999998"/>
    <n v="9867.4700000000012"/>
    <n v="10915.289999999997"/>
    <x v="188"/>
  </r>
  <r>
    <n v="675"/>
    <x v="0"/>
    <x v="0"/>
    <s v="Rented"/>
    <x v="0"/>
    <x v="10"/>
    <x v="1"/>
    <n v="1"/>
    <n v="3"/>
    <n v="3556.45"/>
    <n v="3556.45"/>
    <n v="3592.01"/>
    <n v="3556.45"/>
    <n v="3556.45"/>
    <n v="3556.45"/>
    <n v="3655.52"/>
    <n v="3070.64"/>
    <n v="3592.65"/>
    <n v="3915.99"/>
    <n v="3563.55"/>
    <n v="4169.3500000000004"/>
    <n v="3562.376666666667"/>
    <n v="21374.260000000002"/>
    <n v="21967.699999999997"/>
    <n v="-593.43999999999505"/>
    <x v="189"/>
  </r>
  <r>
    <n v="678"/>
    <x v="0"/>
    <x v="0"/>
    <s v="Rented"/>
    <x v="1"/>
    <x v="3"/>
    <x v="1"/>
    <n v="3"/>
    <n v="5"/>
    <n v="2136.5500000000002"/>
    <n v="2157.92"/>
    <n v="2136.5500000000002"/>
    <n v="2136.5500000000002"/>
    <n v="2136.5500000000002"/>
    <n v="2157.92"/>
    <n v="2042.7"/>
    <n v="1940.57"/>
    <n v="2270.4699999999998"/>
    <n v="2701.86"/>
    <n v="2890.99"/>
    <n v="3093.36"/>
    <n v="2143.6733333333332"/>
    <n v="12862.039999999999"/>
    <n v="14939.95"/>
    <n v="-2077.9100000000017"/>
    <x v="190"/>
  </r>
  <r>
    <n v="679"/>
    <x v="2"/>
    <x v="4"/>
    <s v="Rented"/>
    <x v="1"/>
    <x v="4"/>
    <x v="2"/>
    <n v="1"/>
    <n v="2"/>
    <n v="602.4"/>
    <n v="572.28"/>
    <n v="692.76"/>
    <n v="457.82"/>
    <n v="524.09"/>
    <n v="590.35"/>
    <n v="424.85"/>
    <n v="437.6"/>
    <n v="516.37"/>
    <n v="449.24"/>
    <n v="435.76"/>
    <n v="396.54"/>
    <n v="573.2833333333333"/>
    <n v="3439.7"/>
    <n v="2660.36"/>
    <n v="779.33999999999969"/>
    <x v="191"/>
  </r>
  <r>
    <n v="681"/>
    <x v="1"/>
    <x v="0"/>
    <s v="Rented"/>
    <x v="1"/>
    <x v="2"/>
    <x v="2"/>
    <n v="2"/>
    <n v="3"/>
    <n v="757.5"/>
    <n v="651.45000000000005"/>
    <n v="734.78"/>
    <n v="916.58"/>
    <n v="795.38"/>
    <n v="712.05"/>
    <n v="1680.49"/>
    <n v="1730.9"/>
    <n v="1540.5"/>
    <n v="1632.93"/>
    <n v="1469.64"/>
    <n v="1631.3"/>
    <n v="761.29"/>
    <n v="4567.74"/>
    <n v="9685.76"/>
    <n v="-5118.0200000000004"/>
    <x v="192"/>
  </r>
  <r>
    <n v="682"/>
    <x v="0"/>
    <x v="2"/>
    <s v="Owned"/>
    <x v="0"/>
    <x v="3"/>
    <x v="1"/>
    <n v="3"/>
    <n v="5"/>
    <n v="4903.75"/>
    <n v="3677.81"/>
    <n v="4854.71"/>
    <n v="3677.81"/>
    <n v="3726.85"/>
    <n v="5001.83"/>
    <n v="4078.42"/>
    <n v="4119.2"/>
    <n v="3583.7"/>
    <n v="3440.35"/>
    <n v="3922"/>
    <n v="4667.18"/>
    <n v="4307.126666666667"/>
    <n v="25842.760000000002"/>
    <n v="23810.85"/>
    <n v="2031.9100000000035"/>
    <x v="193"/>
  </r>
  <r>
    <n v="684"/>
    <x v="0"/>
    <x v="2"/>
    <s v="Owned"/>
    <x v="1"/>
    <x v="1"/>
    <x v="1"/>
    <n v="1"/>
    <n v="3"/>
    <n v="4670.0599999999995"/>
    <n v="4670.0600000000004"/>
    <n v="3642.65"/>
    <n v="4670.0600000000004"/>
    <n v="4529.96"/>
    <n v="4436.5600000000004"/>
    <n v="2833.76"/>
    <n v="2635.4"/>
    <n v="2319.15"/>
    <n v="2458.3000000000002"/>
    <n v="2409.13"/>
    <n v="2216.4"/>
    <n v="4436.5583333333334"/>
    <n v="26619.35"/>
    <n v="14872.140000000001"/>
    <n v="11747.209999999997"/>
    <x v="194"/>
  </r>
  <r>
    <n v="685"/>
    <x v="0"/>
    <x v="2"/>
    <s v="Owned"/>
    <x v="1"/>
    <x v="3"/>
    <x v="2"/>
    <n v="1"/>
    <n v="2"/>
    <n v="2781"/>
    <n v="2781"/>
    <n v="2781"/>
    <n v="2808.81"/>
    <n v="2808.81"/>
    <n v="2808.81"/>
    <n v="1701.09"/>
    <n v="1820.17"/>
    <n v="1838.37"/>
    <n v="2206.04"/>
    <n v="2117.8000000000002"/>
    <n v="1948.38"/>
    <n v="2794.9050000000002"/>
    <n v="16769.43"/>
    <n v="11631.850000000002"/>
    <n v="5137.5799999999981"/>
    <x v="195"/>
  </r>
  <r>
    <n v="686"/>
    <x v="0"/>
    <x v="2"/>
    <s v="Owned"/>
    <x v="0"/>
    <x v="1"/>
    <x v="2"/>
    <n v="1"/>
    <n v="2"/>
    <n v="4001.8"/>
    <n v="3441.55"/>
    <n v="4482.0200000000004"/>
    <n v="4321.9399999999996"/>
    <n v="3521.58"/>
    <n v="4241.91"/>
    <n v="2771.73"/>
    <n v="2522.27"/>
    <n v="2396.16"/>
    <n v="2156.54"/>
    <n v="2156.54"/>
    <n v="2178.11"/>
    <n v="4001.7999999999997"/>
    <n v="24010.799999999999"/>
    <n v="14181.350000000002"/>
    <n v="9829.4499999999971"/>
    <x v="196"/>
  </r>
  <r>
    <n v="690"/>
    <x v="2"/>
    <x v="3"/>
    <s v="Owned"/>
    <x v="0"/>
    <x v="1"/>
    <x v="1"/>
    <n v="1"/>
    <n v="3"/>
    <n v="2277.2999999999997"/>
    <n v="2026.8"/>
    <n v="2004.02"/>
    <n v="2004.02"/>
    <n v="2368.39"/>
    <n v="2117.89"/>
    <n v="1275.5"/>
    <n v="1211.73"/>
    <n v="1284.43"/>
    <n v="1361.5"/>
    <n v="1388.73"/>
    <n v="1194.31"/>
    <n v="2133.0699999999997"/>
    <n v="12798.419999999998"/>
    <n v="7716.1999999999989"/>
    <n v="5082.2199999999993"/>
    <x v="197"/>
  </r>
  <r>
    <n v="694"/>
    <x v="2"/>
    <x v="1"/>
    <s v="Rented"/>
    <x v="1"/>
    <x v="1"/>
    <x v="2"/>
    <n v="1"/>
    <n v="2"/>
    <n v="567"/>
    <n v="601.02"/>
    <n v="430.92"/>
    <n v="555.66"/>
    <n v="646.38"/>
    <n v="663.39"/>
    <n v="579.66999999999996"/>
    <n v="562.28"/>
    <n v="500.43"/>
    <n v="525.45000000000005"/>
    <n v="514.94000000000005"/>
    <n v="509.79"/>
    <n v="577.39499999999998"/>
    <n v="3464.37"/>
    <n v="3192.56"/>
    <n v="271.80999999999995"/>
    <x v="198"/>
  </r>
  <r>
    <n v="695"/>
    <x v="2"/>
    <x v="4"/>
    <s v="Owned"/>
    <x v="0"/>
    <x v="3"/>
    <x v="2"/>
    <n v="1"/>
    <n v="2"/>
    <n v="2312.16"/>
    <n v="1849.73"/>
    <n v="1734.12"/>
    <n v="2219.67"/>
    <n v="2381.52"/>
    <n v="2820.84"/>
    <n v="533.97"/>
    <n v="517.95000000000005"/>
    <n v="517.95000000000005"/>
    <n v="528.30999999999995"/>
    <n v="449.06"/>
    <n v="484.98"/>
    <n v="2219.6733333333332"/>
    <n v="13318.039999999999"/>
    <n v="3032.2200000000003"/>
    <n v="10285.82"/>
    <x v="199"/>
  </r>
  <r>
    <n v="705"/>
    <x v="2"/>
    <x v="3"/>
    <s v="Owned"/>
    <x v="0"/>
    <x v="3"/>
    <x v="2"/>
    <n v="1"/>
    <n v="2"/>
    <n v="4567.66"/>
    <n v="4887.3999999999996"/>
    <n v="5389.84"/>
    <n v="4110.8900000000003"/>
    <n v="3425.75"/>
    <n v="4933.07"/>
    <n v="1147.21"/>
    <n v="1204.57"/>
    <n v="1060.02"/>
    <n v="1007.02"/>
    <n v="1198.3499999999999"/>
    <n v="1198.3499999999999"/>
    <n v="4552.4350000000004"/>
    <n v="27314.61"/>
    <n v="6815.52"/>
    <n v="20499.09"/>
    <x v="200"/>
  </r>
  <r>
    <n v="706"/>
    <x v="1"/>
    <x v="1"/>
    <s v="Owned"/>
    <x v="0"/>
    <x v="9"/>
    <x v="1"/>
    <n v="1"/>
    <n v="3"/>
    <n v="461.55"/>
    <n v="567.71"/>
    <n v="452.32"/>
    <n v="433.86"/>
    <n v="378.47"/>
    <n v="503.09"/>
    <n v="1781.52"/>
    <n v="1870.6"/>
    <n v="2151.19"/>
    <n v="2301.77"/>
    <n v="2693.07"/>
    <n v="2693.07"/>
    <n v="466.16666666666669"/>
    <n v="2797"/>
    <n v="13491.22"/>
    <n v="-10694.22"/>
    <x v="201"/>
  </r>
  <r>
    <n v="708"/>
    <x v="2"/>
    <x v="0"/>
    <s v="Owned"/>
    <x v="1"/>
    <x v="8"/>
    <x v="0"/>
    <n v="3"/>
    <n v="6"/>
    <n v="3320"/>
    <n v="4116.8"/>
    <n v="2755.6"/>
    <n v="3519.2"/>
    <n v="3618.8"/>
    <n v="3154"/>
    <n v="2000.65"/>
    <n v="1580.51"/>
    <n v="1659.54"/>
    <n v="1410.61"/>
    <n v="1537.56"/>
    <n v="1445.31"/>
    <n v="3414.0666666666662"/>
    <n v="20484.399999999998"/>
    <n v="9634.1799999999985"/>
    <n v="10850.22"/>
    <x v="202"/>
  </r>
  <r>
    <n v="710"/>
    <x v="0"/>
    <x v="2"/>
    <s v="Owned"/>
    <x v="0"/>
    <x v="3"/>
    <x v="1"/>
    <n v="3"/>
    <n v="5"/>
    <n v="5555.5"/>
    <n v="6777.71"/>
    <n v="4944.3999999999996"/>
    <n v="6388.83"/>
    <n v="4166.63"/>
    <n v="5222.17"/>
    <n v="2845.75"/>
    <n v="2874.21"/>
    <n v="3046.66"/>
    <n v="2681.06"/>
    <n v="2788.3"/>
    <n v="3290.19"/>
    <n v="5509.2066666666678"/>
    <n v="33055.240000000005"/>
    <n v="17526.169999999998"/>
    <n v="15529.070000000007"/>
    <x v="203"/>
  </r>
  <r>
    <n v="711"/>
    <x v="0"/>
    <x v="2"/>
    <s v="Owned"/>
    <x v="0"/>
    <x v="10"/>
    <x v="1"/>
    <n v="2"/>
    <n v="4"/>
    <n v="5924.95"/>
    <n v="7109.94"/>
    <n v="5628.7"/>
    <n v="4621.46"/>
    <n v="6458.2"/>
    <n v="4799.21"/>
    <n v="2670"/>
    <n v="2483.1"/>
    <n v="2731.41"/>
    <n v="2594.84"/>
    <n v="2776.48"/>
    <n v="2915.3"/>
    <n v="5757.0766666666668"/>
    <n v="34542.46"/>
    <n v="16171.130000000001"/>
    <n v="18371.329999999998"/>
    <x v="204"/>
  </r>
  <r>
    <n v="719"/>
    <x v="3"/>
    <x v="1"/>
    <s v="Owned"/>
    <x v="1"/>
    <x v="10"/>
    <x v="1"/>
    <n v="3"/>
    <n v="5"/>
    <n v="4197.0999999999995"/>
    <n v="4616.8100000000004"/>
    <n v="3399.65"/>
    <n v="5120.46"/>
    <n v="3399.65"/>
    <n v="4994.55"/>
    <n v="3374.99"/>
    <n v="3307.49"/>
    <n v="3935.91"/>
    <n v="4486.9399999999996"/>
    <n v="3858.77"/>
    <n v="4399"/>
    <n v="4288.0366666666669"/>
    <n v="25728.22"/>
    <n v="23363.1"/>
    <n v="2365.1200000000026"/>
    <x v="205"/>
  </r>
  <r>
    <n v="722"/>
    <x v="0"/>
    <x v="1"/>
    <s v="Owned"/>
    <x v="1"/>
    <x v="0"/>
    <x v="2"/>
    <n v="1"/>
    <n v="2"/>
    <n v="4767.7999999999993"/>
    <n v="4910.83"/>
    <n v="4720.12"/>
    <n v="5626"/>
    <n v="4147.99"/>
    <n v="5912.07"/>
    <n v="2174.73"/>
    <n v="2044.25"/>
    <n v="2248.6799999999998"/>
    <n v="2113.7600000000002"/>
    <n v="2388.5500000000002"/>
    <n v="2866.26"/>
    <n v="5014.1349999999993"/>
    <n v="30084.809999999998"/>
    <n v="13836.230000000001"/>
    <n v="16248.579999999996"/>
    <x v="206"/>
  </r>
  <r>
    <n v="729"/>
    <x v="3"/>
    <x v="4"/>
    <s v="Rented"/>
    <x v="0"/>
    <x v="9"/>
    <x v="0"/>
    <n v="1"/>
    <n v="4"/>
    <n v="2232.5374999999999"/>
    <n v="2009.28"/>
    <n v="2679.05"/>
    <n v="2009.28"/>
    <n v="1786.03"/>
    <n v="2344.16"/>
    <n v="2324.2800000000002"/>
    <n v="1975.64"/>
    <n v="1679.29"/>
    <n v="1578.53"/>
    <n v="1767.95"/>
    <n v="1803.31"/>
    <n v="2176.7229166666671"/>
    <n v="13060.337500000001"/>
    <n v="11129"/>
    <n v="1931.3375000000015"/>
    <x v="207"/>
  </r>
  <r>
    <n v="731"/>
    <x v="2"/>
    <x v="0"/>
    <s v="Owned"/>
    <x v="1"/>
    <x v="1"/>
    <x v="1"/>
    <n v="3"/>
    <n v="5"/>
    <n v="1646"/>
    <n v="1925.82"/>
    <n v="1646"/>
    <n v="1711.84"/>
    <n v="1777.68"/>
    <n v="1481.4"/>
    <n v="1736.34"/>
    <n v="1597.43"/>
    <n v="1565.48"/>
    <n v="1424.59"/>
    <n v="1367.61"/>
    <n v="1244.53"/>
    <n v="1698.1233333333332"/>
    <n v="10188.74"/>
    <n v="8935.98"/>
    <n v="1252.7600000000002"/>
    <x v="208"/>
  </r>
  <r>
    <n v="733"/>
    <x v="2"/>
    <x v="3"/>
    <s v="Owned"/>
    <x v="0"/>
    <x v="6"/>
    <x v="1"/>
    <n v="1"/>
    <n v="3"/>
    <n v="1065.2075"/>
    <n v="1310.21"/>
    <n v="1022.6"/>
    <n v="1033.25"/>
    <n v="1214.3399999999999"/>
    <n v="1054.56"/>
    <n v="1120.6099999999999"/>
    <n v="1120.6099999999999"/>
    <n v="1243.8800000000001"/>
    <n v="1082.18"/>
    <n v="1168.75"/>
    <n v="1250.56"/>
    <n v="1116.6945833333332"/>
    <n v="6700.1674999999996"/>
    <n v="6986.59"/>
    <n v="-286.42250000000058"/>
    <x v="209"/>
  </r>
  <r>
    <n v="734"/>
    <x v="0"/>
    <x v="0"/>
    <s v="Owned"/>
    <x v="0"/>
    <x v="2"/>
    <x v="1"/>
    <n v="2"/>
    <n v="4"/>
    <n v="3172"/>
    <n v="3172"/>
    <n v="3172"/>
    <n v="3172"/>
    <n v="3203.72"/>
    <n v="3172"/>
    <n v="2731.98"/>
    <n v="2786.62"/>
    <n v="3093.15"/>
    <n v="3464.33"/>
    <n v="4157.2"/>
    <n v="3990.91"/>
    <n v="3177.2866666666669"/>
    <n v="19063.72"/>
    <n v="20224.189999999999"/>
    <n v="-1160.4699999999975"/>
    <x v="210"/>
  </r>
  <r>
    <n v="747"/>
    <x v="3"/>
    <x v="2"/>
    <s v="Owned"/>
    <x v="1"/>
    <x v="1"/>
    <x v="1"/>
    <n v="2"/>
    <n v="4"/>
    <n v="2812.1749999999997"/>
    <n v="3374.61"/>
    <n v="3234"/>
    <n v="3234"/>
    <n v="3121.51"/>
    <n v="2390.35"/>
    <n v="2509.12"/>
    <n v="2634.58"/>
    <n v="2476.5100000000002"/>
    <n v="2649.87"/>
    <n v="2570.37"/>
    <n v="3033.04"/>
    <n v="3027.7741666666666"/>
    <n v="18166.645"/>
    <n v="15873.490000000002"/>
    <n v="2293.1549999999988"/>
    <x v="211"/>
  </r>
  <r>
    <n v="752"/>
    <x v="2"/>
    <x v="3"/>
    <s v="Rented"/>
    <x v="0"/>
    <x v="0"/>
    <x v="2"/>
    <n v="1"/>
    <n v="2"/>
    <n v="1172.9099999999999"/>
    <n v="1055.6199999999999"/>
    <n v="1255.01"/>
    <n v="1114.26"/>
    <n v="1219.83"/>
    <n v="914.87"/>
    <n v="395.58"/>
    <n v="383.71"/>
    <n v="414.41"/>
    <n v="464.14"/>
    <n v="427.01"/>
    <n v="435.55"/>
    <n v="1122.0833333333333"/>
    <n v="6732.5"/>
    <n v="2520.4000000000005"/>
    <n v="4212.0999999999995"/>
    <x v="212"/>
  </r>
  <r>
    <n v="755"/>
    <x v="0"/>
    <x v="2"/>
    <s v="Owned"/>
    <x v="0"/>
    <x v="1"/>
    <x v="1"/>
    <n v="1"/>
    <n v="3"/>
    <n v="5924.95"/>
    <n v="7228.44"/>
    <n v="5510.2"/>
    <n v="4562.21"/>
    <n v="5273.21"/>
    <n v="4502.96"/>
    <n v="1711.67"/>
    <n v="1437.8"/>
    <n v="1236.51"/>
    <n v="1199.4100000000001"/>
    <n v="1283.3699999999999"/>
    <n v="1103.7"/>
    <n v="5500.3283333333338"/>
    <n v="33001.97"/>
    <n v="7972.46"/>
    <n v="25029.510000000002"/>
    <x v="213"/>
  </r>
  <r>
    <n v="756"/>
    <x v="1"/>
    <x v="4"/>
    <s v="Rented"/>
    <x v="0"/>
    <x v="7"/>
    <x v="2"/>
    <n v="1"/>
    <n v="2"/>
    <n v="260"/>
    <n v="236.6"/>
    <n v="291.2"/>
    <n v="221"/>
    <n v="280.8"/>
    <n v="215.8"/>
    <n v="544.75"/>
    <n v="588.33000000000004"/>
    <n v="706"/>
    <n v="840.14"/>
    <n v="999.77"/>
    <n v="1029.76"/>
    <n v="250.89999999999998"/>
    <n v="1505.3999999999999"/>
    <n v="4708.75"/>
    <n v="-3203.3500000000004"/>
    <x v="214"/>
  </r>
  <r>
    <n v="762"/>
    <x v="2"/>
    <x v="3"/>
    <s v="Rented"/>
    <x v="0"/>
    <x v="5"/>
    <x v="1"/>
    <n v="1"/>
    <n v="3"/>
    <n v="1120.72"/>
    <n v="1244"/>
    <n v="918.99"/>
    <n v="885.37"/>
    <n v="1098.31"/>
    <n v="1075.8900000000001"/>
    <n v="1387.4"/>
    <n v="1220.9100000000001"/>
    <n v="1208.7"/>
    <n v="1099.92"/>
    <n v="1220.9100000000001"/>
    <n v="1404.05"/>
    <n v="1057.2133333333334"/>
    <n v="6343.28"/>
    <n v="7541.89"/>
    <n v="-1198.6100000000006"/>
    <x v="215"/>
  </r>
  <r>
    <n v="766"/>
    <x v="0"/>
    <x v="2"/>
    <s v="Rented"/>
    <x v="1"/>
    <x v="1"/>
    <x v="2"/>
    <n v="1"/>
    <n v="2"/>
    <n v="2218.8000000000002"/>
    <n v="2240.9899999999998"/>
    <n v="2218.8000000000002"/>
    <n v="2218.8000000000002"/>
    <n v="2240.9899999999998"/>
    <n v="2240.9899999999998"/>
    <n v="2046.22"/>
    <n v="2148.5300000000002"/>
    <n v="1976.65"/>
    <n v="1818.52"/>
    <n v="1945.82"/>
    <n v="2023.65"/>
    <n v="2229.895"/>
    <n v="13379.369999999999"/>
    <n v="11959.39"/>
    <n v="1419.9799999999996"/>
    <x v="216"/>
  </r>
  <r>
    <n v="770"/>
    <x v="0"/>
    <x v="2"/>
    <s v="Rented"/>
    <x v="0"/>
    <x v="1"/>
    <x v="1"/>
    <n v="1"/>
    <n v="3"/>
    <n v="5924.95"/>
    <n v="5924.95"/>
    <n v="5036.21"/>
    <n v="5273.21"/>
    <n v="5332.46"/>
    <n v="6280.45"/>
    <n v="3427.87"/>
    <n v="3462.15"/>
    <n v="3115.94"/>
    <n v="2648.55"/>
    <n v="2939.89"/>
    <n v="2528.31"/>
    <n v="5628.704999999999"/>
    <n v="33772.229999999996"/>
    <n v="18122.710000000003"/>
    <n v="15649.519999999993"/>
    <x v="217"/>
  </r>
  <r>
    <n v="775"/>
    <x v="0"/>
    <x v="2"/>
    <s v="Rented"/>
    <x v="1"/>
    <x v="4"/>
    <x v="2"/>
    <n v="2"/>
    <n v="3"/>
    <n v="1567.25"/>
    <n v="1567.25"/>
    <n v="1567.25"/>
    <n v="1567.25"/>
    <n v="1582.92"/>
    <n v="1582.92"/>
    <n v="1109.3800000000001"/>
    <n v="931.88"/>
    <n v="829.37"/>
    <n v="837.66"/>
    <n v="846.04"/>
    <n v="854.5"/>
    <n v="1572.4733333333334"/>
    <n v="9434.84"/>
    <n v="5408.83"/>
    <n v="4026.01"/>
    <x v="218"/>
  </r>
  <r>
    <n v="777"/>
    <x v="3"/>
    <x v="0"/>
    <s v="Rented"/>
    <x v="0"/>
    <x v="4"/>
    <x v="2"/>
    <n v="1"/>
    <n v="2"/>
    <n v="480"/>
    <n v="393.6"/>
    <n v="470.4"/>
    <n v="412.8"/>
    <n v="384"/>
    <n v="600"/>
    <n v="376.19"/>
    <n v="395"/>
    <n v="462.15"/>
    <n v="402.07"/>
    <n v="353.82"/>
    <n v="350.28"/>
    <n v="456.8"/>
    <n v="2740.8"/>
    <n v="2339.5100000000002"/>
    <n v="401.28999999999996"/>
    <x v="219"/>
  </r>
  <r>
    <n v="787"/>
    <x v="2"/>
    <x v="3"/>
    <s v="Rented"/>
    <x v="1"/>
    <x v="4"/>
    <x v="1"/>
    <n v="2"/>
    <n v="4"/>
    <n v="662.5"/>
    <n v="589.63"/>
    <n v="695.63"/>
    <n v="755.25"/>
    <n v="556.5"/>
    <n v="761.88"/>
    <n v="568.35"/>
    <n v="602.45000000000005"/>
    <n v="692.82"/>
    <n v="755.17"/>
    <n v="883.55"/>
    <n v="821.7"/>
    <n v="670.23166666666668"/>
    <n v="4021.3900000000003"/>
    <n v="4324.04"/>
    <n v="-302.64999999999964"/>
    <x v="220"/>
  </r>
  <r>
    <n v="788"/>
    <x v="3"/>
    <x v="2"/>
    <s v="Owned"/>
    <x v="1"/>
    <x v="9"/>
    <x v="2"/>
    <n v="1"/>
    <n v="2"/>
    <n v="3448.7849999999999"/>
    <n v="3276.35"/>
    <n v="4035.08"/>
    <n v="3552.25"/>
    <n v="4104.05"/>
    <n v="3724.69"/>
    <n v="3394.23"/>
    <n v="2613.56"/>
    <n v="2665.83"/>
    <n v="2425.91"/>
    <n v="2304.61"/>
    <n v="2650.3"/>
    <n v="3690.2008333333329"/>
    <n v="22141.204999999998"/>
    <n v="16054.439999999999"/>
    <n v="6086.7649999999994"/>
    <x v="221"/>
  </r>
  <r>
    <n v="790"/>
    <x v="2"/>
    <x v="3"/>
    <s v="Rented"/>
    <x v="1"/>
    <x v="3"/>
    <x v="2"/>
    <n v="1"/>
    <n v="2"/>
    <n v="1414.0100000000002"/>
    <n v="1583.69"/>
    <n v="1258.47"/>
    <n v="1131.21"/>
    <n v="1131.21"/>
    <n v="1074.6500000000001"/>
    <n v="1084.46"/>
    <n v="1138.68"/>
    <n v="1172.8399999999999"/>
    <n v="1008.64"/>
    <n v="927.95"/>
    <n v="1104.26"/>
    <n v="1265.54"/>
    <n v="7593.24"/>
    <n v="6436.8300000000008"/>
    <n v="1156.4099999999989"/>
    <x v="222"/>
  </r>
  <r>
    <n v="791"/>
    <x v="0"/>
    <x v="2"/>
    <s v="Owned"/>
    <x v="0"/>
    <x v="4"/>
    <x v="1"/>
    <n v="3"/>
    <n v="5"/>
    <n v="5924.95"/>
    <n v="5510.2"/>
    <n v="7406.19"/>
    <n v="6991.44"/>
    <n v="5510.2"/>
    <n v="6991.44"/>
    <n v="5799.02"/>
    <n v="6378.92"/>
    <n v="6506.5"/>
    <n v="7742.74"/>
    <n v="8594.44"/>
    <n v="7305.27"/>
    <n v="6389.07"/>
    <n v="38334.42"/>
    <n v="42326.89"/>
    <n v="-3992.4700000000012"/>
    <x v="223"/>
  </r>
  <r>
    <n v="792"/>
    <x v="2"/>
    <x v="3"/>
    <s v="Rented"/>
    <x v="0"/>
    <x v="0"/>
    <x v="1"/>
    <n v="1"/>
    <n v="3"/>
    <n v="1550.05"/>
    <n v="1689.55"/>
    <n v="1720.56"/>
    <n v="1658.55"/>
    <n v="1286.54"/>
    <n v="1503.55"/>
    <n v="1714.79"/>
    <n v="1457.57"/>
    <n v="1399.27"/>
    <n v="1399.27"/>
    <n v="1595.17"/>
    <n v="1371.85"/>
    <n v="1568.1333333333332"/>
    <n v="9408.7999999999993"/>
    <n v="8937.92"/>
    <n v="470.8799999999992"/>
    <x v="224"/>
  </r>
  <r>
    <n v="793"/>
    <x v="0"/>
    <x v="0"/>
    <s v="Rented"/>
    <x v="0"/>
    <x v="2"/>
    <x v="1"/>
    <n v="3"/>
    <n v="5"/>
    <n v="2750.85"/>
    <n v="2778.36"/>
    <n v="2778.36"/>
    <n v="2750.85"/>
    <n v="2778.36"/>
    <n v="2750.85"/>
    <n v="2444.5"/>
    <n v="2004.49"/>
    <n v="1884.22"/>
    <n v="2016.12"/>
    <n v="2197.5700000000002"/>
    <n v="1977.81"/>
    <n v="2764.605"/>
    <n v="16587.63"/>
    <n v="12524.71"/>
    <n v="4062.9200000000019"/>
    <x v="225"/>
  </r>
  <r>
    <n v="794"/>
    <x v="3"/>
    <x v="0"/>
    <s v="Rented"/>
    <x v="1"/>
    <x v="7"/>
    <x v="1"/>
    <n v="2"/>
    <n v="4"/>
    <n v="1553.8999999999999"/>
    <n v="1631.6"/>
    <n v="1507.28"/>
    <n v="1662.67"/>
    <n v="1507.28"/>
    <n v="1911.3"/>
    <n v="1395.05"/>
    <n v="1116.04"/>
    <n v="959.79"/>
    <n v="1026.98"/>
    <n v="1139.95"/>
    <n v="1094.3499999999999"/>
    <n v="1629.0049999999999"/>
    <n v="9774.0299999999988"/>
    <n v="6732.16"/>
    <n v="3041.869999999999"/>
    <x v="226"/>
  </r>
  <r>
    <n v="796"/>
    <x v="2"/>
    <x v="3"/>
    <s v="Rented"/>
    <x v="1"/>
    <x v="8"/>
    <x v="2"/>
    <n v="1"/>
    <n v="2"/>
    <n v="1028.8500000000001"/>
    <n v="802.5"/>
    <n v="781.93"/>
    <n v="833.37"/>
    <n v="1142.02"/>
    <n v="987.7"/>
    <n v="408.6"/>
    <n v="441.29"/>
    <n v="476.59"/>
    <n v="571.91"/>
    <n v="554.75"/>
    <n v="482.63"/>
    <n v="929.39499999999998"/>
    <n v="5576.37"/>
    <n v="2935.77"/>
    <n v="2640.6"/>
    <x v="227"/>
  </r>
  <r>
    <n v="798"/>
    <x v="3"/>
    <x v="0"/>
    <s v="Rented"/>
    <x v="1"/>
    <x v="6"/>
    <x v="1"/>
    <n v="3"/>
    <n v="5"/>
    <n v="1908.3500000000001"/>
    <n v="2041.93"/>
    <n v="1984.68"/>
    <n v="1870.18"/>
    <n v="2003.77"/>
    <n v="2366.35"/>
    <n v="599.65"/>
    <n v="497.71"/>
    <n v="532.54999999999995"/>
    <n v="569.83000000000004"/>
    <n v="638.21"/>
    <n v="650.97"/>
    <n v="2029.21"/>
    <n v="12175.26"/>
    <n v="3488.92"/>
    <n v="8686.34"/>
    <x v="228"/>
  </r>
  <r>
    <n v="806"/>
    <x v="3"/>
    <x v="0"/>
    <s v="Rented"/>
    <x v="0"/>
    <x v="10"/>
    <x v="1"/>
    <n v="1"/>
    <n v="3"/>
    <n v="937.91"/>
    <n v="815.98"/>
    <n v="1106.73"/>
    <n v="806.6"/>
    <n v="984.81"/>
    <n v="731.57"/>
    <n v="564.78"/>
    <n v="593.02"/>
    <n v="587.09"/>
    <n v="516.64"/>
    <n v="594.14"/>
    <n v="582.26"/>
    <n v="897.26666666666654"/>
    <n v="5383.5999999999995"/>
    <n v="3437.9299999999994"/>
    <n v="1945.67"/>
    <x v="229"/>
  </r>
  <r>
    <n v="807"/>
    <x v="0"/>
    <x v="2"/>
    <s v="Owned"/>
    <x v="0"/>
    <x v="4"/>
    <x v="1"/>
    <n v="1"/>
    <n v="3"/>
    <n v="5924.95"/>
    <n v="5036.21"/>
    <n v="6695.19"/>
    <n v="6517.45"/>
    <n v="7228.44"/>
    <n v="5391.7"/>
    <n v="1499.51"/>
    <n v="1319.57"/>
    <n v="1266.79"/>
    <n v="1152.78"/>
    <n v="1106.67"/>
    <n v="1007.07"/>
    <n v="6132.3233333333328"/>
    <n v="36793.939999999995"/>
    <n v="7352.3899999999994"/>
    <n v="29441.549999999996"/>
    <x v="230"/>
  </r>
  <r>
    <n v="815"/>
    <x v="0"/>
    <x v="2"/>
    <s v="Owned"/>
    <x v="0"/>
    <x v="3"/>
    <x v="1"/>
    <n v="2"/>
    <n v="4"/>
    <n v="2431.7625000000003"/>
    <n v="2431.7600000000002"/>
    <n v="2456.08"/>
    <n v="2456.08"/>
    <n v="2456.08"/>
    <n v="2456.08"/>
    <n v="5875"/>
    <n v="4465"/>
    <n v="4732.8999999999996"/>
    <n v="5679.48"/>
    <n v="6644.99"/>
    <n v="6578.54"/>
    <n v="2447.9737500000001"/>
    <n v="14687.842500000001"/>
    <n v="33975.909999999996"/>
    <n v="-19288.067499999997"/>
    <x v="231"/>
  </r>
  <r>
    <n v="816"/>
    <x v="3"/>
    <x v="2"/>
    <s v="Owned"/>
    <x v="0"/>
    <x v="2"/>
    <x v="1"/>
    <n v="1"/>
    <n v="3"/>
    <n v="4164.76"/>
    <n v="4831.12"/>
    <n v="4539.59"/>
    <n v="3290.16"/>
    <n v="4123.1099999999997"/>
    <n v="3831.58"/>
    <n v="2664.95"/>
    <n v="2558.35"/>
    <n v="2686.27"/>
    <n v="2793.72"/>
    <n v="2374.66"/>
    <n v="2802.1"/>
    <n v="4130.0533333333333"/>
    <n v="24780.32"/>
    <n v="15880.05"/>
    <n v="8900.27"/>
    <x v="232"/>
  </r>
  <r>
    <n v="818"/>
    <x v="2"/>
    <x v="3"/>
    <s v="Rented"/>
    <x v="1"/>
    <x v="5"/>
    <x v="1"/>
    <n v="1"/>
    <n v="3"/>
    <n v="1178.51"/>
    <n v="1308.1500000000001"/>
    <n v="1107.8"/>
    <n v="883.88"/>
    <n v="1414.21"/>
    <n v="1473.14"/>
    <n v="1090.6500000000001"/>
    <n v="1101.56"/>
    <n v="1189.68"/>
    <n v="1046.92"/>
    <n v="1203.96"/>
    <n v="1312.32"/>
    <n v="1227.615"/>
    <n v="7365.6900000000005"/>
    <n v="6945.09"/>
    <n v="420.60000000000036"/>
    <x v="233"/>
  </r>
  <r>
    <n v="822"/>
    <x v="0"/>
    <x v="1"/>
    <s v="Owned"/>
    <x v="0"/>
    <x v="2"/>
    <x v="1"/>
    <n v="3"/>
    <n v="5"/>
    <n v="4706.95"/>
    <n v="4377.46"/>
    <n v="4330.3900000000003"/>
    <n v="5789.55"/>
    <n v="5695.41"/>
    <n v="4095.05"/>
    <n v="2549.33"/>
    <n v="2090.4499999999998"/>
    <n v="2174.0700000000002"/>
    <n v="2065.37"/>
    <n v="2313.21"/>
    <n v="2266.9499999999998"/>
    <n v="4832.4683333333332"/>
    <n v="28994.809999999998"/>
    <n v="13459.380000000001"/>
    <n v="15535.429999999997"/>
    <x v="234"/>
  </r>
  <r>
    <n v="823"/>
    <x v="2"/>
    <x v="3"/>
    <s v="Owned"/>
    <x v="1"/>
    <x v="1"/>
    <x v="2"/>
    <n v="1"/>
    <n v="2"/>
    <n v="1678.0600000000002"/>
    <n v="1996.89"/>
    <n v="2064.0100000000002"/>
    <n v="1879.43"/>
    <n v="2047.23"/>
    <n v="1728.4"/>
    <n v="1323.22"/>
    <n v="1389.38"/>
    <n v="1250.44"/>
    <n v="1187.92"/>
    <n v="1187.92"/>
    <n v="1413.62"/>
    <n v="1899.0033333333333"/>
    <n v="11394.02"/>
    <n v="7752.5000000000009"/>
    <n v="3641.5199999999995"/>
    <x v="235"/>
  </r>
  <r>
    <n v="828"/>
    <x v="0"/>
    <x v="0"/>
    <s v="Owned"/>
    <x v="0"/>
    <x v="6"/>
    <x v="0"/>
    <n v="1"/>
    <n v="4"/>
    <n v="2901.45"/>
    <n v="2901.45"/>
    <n v="2901.45"/>
    <n v="2901.45"/>
    <n v="2930.46"/>
    <n v="2930.46"/>
    <n v="1733.03"/>
    <n v="1421.08"/>
    <n v="1591.61"/>
    <n v="1639.36"/>
    <n v="1606.57"/>
    <n v="1606.57"/>
    <n v="2911.1199999999994"/>
    <n v="17466.719999999998"/>
    <n v="9598.2199999999993"/>
    <n v="7868.4999999999982"/>
    <x v="236"/>
  </r>
  <r>
    <n v="831"/>
    <x v="0"/>
    <x v="0"/>
    <s v="Owned"/>
    <x v="0"/>
    <x v="0"/>
    <x v="1"/>
    <n v="3"/>
    <n v="5"/>
    <n v="5565.7000000000007"/>
    <n v="6233.58"/>
    <n v="4229.93"/>
    <n v="4842.16"/>
    <n v="4786.5"/>
    <n v="4396.8999999999996"/>
    <n v="3516.07"/>
    <n v="2812.86"/>
    <n v="2925.37"/>
    <n v="2749.85"/>
    <n v="2722.35"/>
    <n v="3239.6"/>
    <n v="5009.128333333334"/>
    <n v="30054.770000000004"/>
    <n v="17966.099999999999"/>
    <n v="12088.670000000006"/>
    <x v="237"/>
  </r>
  <r>
    <n v="834"/>
    <x v="2"/>
    <x v="2"/>
    <s v="Owned"/>
    <x v="0"/>
    <x v="9"/>
    <x v="2"/>
    <n v="3"/>
    <n v="4"/>
    <n v="4956.7"/>
    <n v="3965.36"/>
    <n v="6096.74"/>
    <n v="4907.13"/>
    <n v="5303.67"/>
    <n v="4907.13"/>
    <n v="2323.84"/>
    <n v="2440.0300000000002"/>
    <n v="2366.83"/>
    <n v="2698.19"/>
    <n v="2806.12"/>
    <n v="3255.1"/>
    <n v="5022.788333333333"/>
    <n v="30136.73"/>
    <n v="15890.110000000002"/>
    <n v="14246.619999999997"/>
    <x v="238"/>
  </r>
  <r>
    <n v="839"/>
    <x v="0"/>
    <x v="2"/>
    <s v="Owned"/>
    <x v="0"/>
    <x v="6"/>
    <x v="1"/>
    <n v="1"/>
    <n v="3"/>
    <n v="5924.95"/>
    <n v="6813.69"/>
    <n v="6813.69"/>
    <n v="5628.7"/>
    <n v="5806.45"/>
    <n v="7169.19"/>
    <n v="5875"/>
    <n v="4993.75"/>
    <n v="5892.63"/>
    <n v="5598"/>
    <n v="6045.84"/>
    <n v="6227.22"/>
    <n v="6359.4449999999997"/>
    <n v="38156.67"/>
    <n v="34632.44"/>
    <n v="3524.2299999999959"/>
    <x v="239"/>
  </r>
  <r>
    <n v="840"/>
    <x v="0"/>
    <x v="2"/>
    <s v="Owned"/>
    <x v="1"/>
    <x v="5"/>
    <x v="2"/>
    <n v="1"/>
    <n v="2"/>
    <n v="3849.9"/>
    <n v="3888.4"/>
    <n v="3849.9"/>
    <n v="3849.9"/>
    <n v="3849.9"/>
    <n v="3849.9"/>
    <n v="1339.72"/>
    <n v="1339.72"/>
    <n v="1594.27"/>
    <n v="1833.41"/>
    <n v="1558.4"/>
    <n v="1651.9"/>
    <n v="3856.3166666666671"/>
    <n v="23137.9"/>
    <n v="9317.42"/>
    <n v="13820.480000000001"/>
    <x v="240"/>
  </r>
  <r>
    <n v="842"/>
    <x v="2"/>
    <x v="3"/>
    <s v="Rented"/>
    <x v="1"/>
    <x v="6"/>
    <x v="0"/>
    <n v="1"/>
    <n v="4"/>
    <n v="2888.9800000000005"/>
    <n v="2513.41"/>
    <n v="3553.45"/>
    <n v="2715.64"/>
    <n v="2368.96"/>
    <n v="2195.62"/>
    <n v="1375.21"/>
    <n v="1141.42"/>
    <n v="1027.28"/>
    <n v="1068.3699999999999"/>
    <n v="1111.0999999999999"/>
    <n v="1266.6500000000001"/>
    <n v="2706.0099999999998"/>
    <n v="16236.059999999998"/>
    <n v="6990.0299999999988"/>
    <n v="9246.0299999999988"/>
    <x v="241"/>
  </r>
  <r>
    <n v="846"/>
    <x v="2"/>
    <x v="0"/>
    <s v="Rented"/>
    <x v="1"/>
    <x v="0"/>
    <x v="2"/>
    <n v="1"/>
    <n v="2"/>
    <n v="455.96"/>
    <n v="433.16"/>
    <n v="497"/>
    <n v="419.48"/>
    <n v="373.89"/>
    <n v="360.21"/>
    <n v="186.38"/>
    <n v="186.38"/>
    <n v="178.92"/>
    <n v="161.03"/>
    <n v="157.81"/>
    <n v="164.12"/>
    <n v="423.2833333333333"/>
    <n v="2539.6999999999998"/>
    <n v="1034.6399999999999"/>
    <n v="1505.06"/>
    <x v="242"/>
  </r>
  <r>
    <n v="850"/>
    <x v="3"/>
    <x v="0"/>
    <s v="Rented"/>
    <x v="0"/>
    <x v="4"/>
    <x v="1"/>
    <n v="1"/>
    <n v="3"/>
    <n v="2631"/>
    <n v="2078.4899999999998"/>
    <n v="2709.93"/>
    <n v="2183.73"/>
    <n v="2367.9"/>
    <n v="2552.0700000000002"/>
    <n v="2225.08"/>
    <n v="1824.57"/>
    <n v="2171.2399999999998"/>
    <n v="1954.12"/>
    <n v="2169.0700000000002"/>
    <n v="2342.6"/>
    <n v="2420.52"/>
    <n v="14523.119999999999"/>
    <n v="12686.68"/>
    <n v="1836.4399999999987"/>
    <x v="243"/>
  </r>
  <r>
    <n v="852"/>
    <x v="3"/>
    <x v="0"/>
    <s v="Owned"/>
    <x v="1"/>
    <x v="10"/>
    <x v="1"/>
    <n v="2"/>
    <n v="4"/>
    <n v="4525.6499999999996"/>
    <n v="4299.37"/>
    <n v="4118.34"/>
    <n v="4344.62"/>
    <n v="5249.75"/>
    <n v="5113.9799999999996"/>
    <n v="1815"/>
    <n v="1960.2"/>
    <n v="1666.17"/>
    <n v="1616.18"/>
    <n v="1729.31"/>
    <n v="2075.17"/>
    <n v="4608.6183333333329"/>
    <n v="27651.71"/>
    <n v="10862.03"/>
    <n v="16789.68"/>
    <x v="244"/>
  </r>
  <r>
    <n v="854"/>
    <x v="0"/>
    <x v="1"/>
    <s v="Owned"/>
    <x v="0"/>
    <x v="3"/>
    <x v="1"/>
    <n v="3"/>
    <n v="5"/>
    <n v="5924.95"/>
    <n v="5984.2"/>
    <n v="7287.69"/>
    <n v="5924.95"/>
    <n v="5747.2"/>
    <n v="4443.71"/>
    <n v="3561.74"/>
    <n v="3063.1"/>
    <n v="3001.84"/>
    <n v="2971.82"/>
    <n v="3031.26"/>
    <n v="3516.26"/>
    <n v="5885.4500000000007"/>
    <n v="35312.700000000004"/>
    <n v="19146.02"/>
    <n v="16166.680000000004"/>
    <x v="245"/>
  </r>
  <r>
    <n v="858"/>
    <x v="0"/>
    <x v="1"/>
    <s v="Owned"/>
    <x v="0"/>
    <x v="3"/>
    <x v="1"/>
    <n v="1"/>
    <n v="3"/>
    <n v="2886.375"/>
    <n v="2886.38"/>
    <n v="2886.38"/>
    <n v="2886.38"/>
    <n v="2915.24"/>
    <n v="2886.38"/>
    <n v="3305.26"/>
    <n v="2809.47"/>
    <n v="3034.23"/>
    <n v="2609.44"/>
    <n v="2766.01"/>
    <n v="2434.09"/>
    <n v="2891.1891666666666"/>
    <n v="17347.134999999998"/>
    <n v="16958.5"/>
    <n v="388.6349999999984"/>
    <x v="246"/>
  </r>
  <r>
    <n v="866"/>
    <x v="0"/>
    <x v="1"/>
    <s v="Owned"/>
    <x v="0"/>
    <x v="8"/>
    <x v="1"/>
    <n v="1"/>
    <n v="3"/>
    <n v="5924.95"/>
    <n v="6576.69"/>
    <n v="6161.95"/>
    <n v="5687.95"/>
    <n v="4502.96"/>
    <n v="5806.45"/>
    <n v="5875"/>
    <n v="4758.75"/>
    <n v="4806.34"/>
    <n v="5383.1"/>
    <n v="6298.23"/>
    <n v="6550.16"/>
    <n v="5776.8249999999998"/>
    <n v="34660.949999999997"/>
    <n v="33671.58"/>
    <n v="989.36999999999534"/>
    <x v="247"/>
  </r>
  <r>
    <n v="868"/>
    <x v="2"/>
    <x v="3"/>
    <s v="Owned"/>
    <x v="1"/>
    <x v="10"/>
    <x v="2"/>
    <n v="1"/>
    <n v="2"/>
    <n v="743.76"/>
    <n v="855.32"/>
    <n v="647.07000000000005"/>
    <n v="654.51"/>
    <n v="617.32000000000005"/>
    <n v="877.64"/>
    <n v="862.08"/>
    <n v="879.32"/>
    <n v="914.49"/>
    <n v="1088.24"/>
    <n v="968.53"/>
    <n v="987.9"/>
    <n v="732.60333333333335"/>
    <n v="4395.62"/>
    <n v="5700.5599999999995"/>
    <n v="-1304.9399999999996"/>
    <x v="248"/>
  </r>
  <r>
    <n v="869"/>
    <x v="2"/>
    <x v="0"/>
    <s v="Rented"/>
    <x v="1"/>
    <x v="9"/>
    <x v="0"/>
    <n v="3"/>
    <n v="6"/>
    <n v="2992.5"/>
    <n v="2902.73"/>
    <n v="2513.6999999999998"/>
    <n v="3650.85"/>
    <n v="3411.45"/>
    <n v="3052.35"/>
    <n v="5616.07"/>
    <n v="5279.11"/>
    <n v="4962.3599999999997"/>
    <n v="5061.6099999999997"/>
    <n v="5669"/>
    <n v="6179.21"/>
    <n v="3087.2633333333329"/>
    <n v="18523.579999999998"/>
    <n v="32767.360000000001"/>
    <n v="-14243.780000000002"/>
    <x v="249"/>
  </r>
  <r>
    <n v="870"/>
    <x v="3"/>
    <x v="0"/>
    <s v="Owned"/>
    <x v="0"/>
    <x v="9"/>
    <x v="1"/>
    <n v="1"/>
    <n v="3"/>
    <n v="3798.82"/>
    <n v="4026.75"/>
    <n v="2887.1"/>
    <n v="4026.75"/>
    <n v="4558.58"/>
    <n v="4406.63"/>
    <n v="2358.52"/>
    <n v="2099.08"/>
    <n v="1826.2"/>
    <n v="1661.84"/>
    <n v="1545.51"/>
    <n v="1375.5"/>
    <n v="3950.771666666667"/>
    <n v="23704.63"/>
    <n v="10866.65"/>
    <n v="12837.980000000001"/>
    <x v="250"/>
  </r>
  <r>
    <n v="876"/>
    <x v="0"/>
    <x v="1"/>
    <s v="Owned"/>
    <x v="0"/>
    <x v="7"/>
    <x v="1"/>
    <n v="2"/>
    <n v="4"/>
    <n v="2999.6499999999996"/>
    <n v="2999.65"/>
    <n v="3029.65"/>
    <n v="3029.65"/>
    <n v="2999.65"/>
    <n v="3029.65"/>
    <n v="3588.36"/>
    <n v="2834.8"/>
    <n v="2636.36"/>
    <n v="2425.4499999999998"/>
    <n v="2110.14"/>
    <n v="2025.73"/>
    <n v="3014.6499999999996"/>
    <n v="18087.899999999998"/>
    <n v="15620.84"/>
    <n v="2467.0599999999977"/>
    <x v="251"/>
  </r>
  <r>
    <n v="877"/>
    <x v="2"/>
    <x v="3"/>
    <s v="Owned"/>
    <x v="0"/>
    <x v="3"/>
    <x v="1"/>
    <n v="1"/>
    <n v="3"/>
    <n v="3641.5699999999997"/>
    <n v="3095.33"/>
    <n v="3423.08"/>
    <n v="2767.59"/>
    <n v="3568.74"/>
    <n v="4114.97"/>
    <n v="4516.22"/>
    <n v="3793.62"/>
    <n v="4476.47"/>
    <n v="4476.47"/>
    <n v="4655.53"/>
    <n v="4469.3100000000004"/>
    <n v="3435.2133333333331"/>
    <n v="20611.28"/>
    <n v="26387.620000000003"/>
    <n v="-5776.3400000000038"/>
    <x v="252"/>
  </r>
  <r>
    <n v="879"/>
    <x v="2"/>
    <x v="3"/>
    <s v="Owned"/>
    <x v="0"/>
    <x v="6"/>
    <x v="1"/>
    <n v="1"/>
    <n v="3"/>
    <n v="1888.9725000000001"/>
    <n v="1473.4"/>
    <n v="2191.21"/>
    <n v="2172.3200000000002"/>
    <n v="1737.85"/>
    <n v="1832.3"/>
    <n v="1107.0899999999999"/>
    <n v="1073.8800000000001"/>
    <n v="955.75"/>
    <n v="898.41"/>
    <n v="916.38"/>
    <n v="962.2"/>
    <n v="1882.6754166666667"/>
    <n v="11296.0525"/>
    <n v="5913.71"/>
    <n v="5382.3424999999997"/>
    <x v="253"/>
  </r>
  <r>
    <n v="883"/>
    <x v="0"/>
    <x v="2"/>
    <s v="Owned"/>
    <x v="0"/>
    <x v="10"/>
    <x v="1"/>
    <n v="1"/>
    <n v="3"/>
    <n v="5924.95"/>
    <n v="5984.2"/>
    <n v="7050.69"/>
    <n v="4621.46"/>
    <n v="4739.96"/>
    <n v="6280.45"/>
    <n v="2775.68"/>
    <n v="2609.14"/>
    <n v="3104.88"/>
    <n v="3135.93"/>
    <n v="2979.13"/>
    <n v="2562.0500000000002"/>
    <n v="5766.9516666666668"/>
    <n v="34601.71"/>
    <n v="17166.810000000001"/>
    <n v="17434.899999999998"/>
    <x v="254"/>
  </r>
  <r>
    <n v="884"/>
    <x v="3"/>
    <x v="0"/>
    <s v="Owned"/>
    <x v="1"/>
    <x v="6"/>
    <x v="1"/>
    <n v="1"/>
    <n v="3"/>
    <n v="1558.1999999999998"/>
    <n v="1542.62"/>
    <n v="1324.47"/>
    <n v="1527.04"/>
    <n v="1667.27"/>
    <n v="1355.63"/>
    <n v="1366.69"/>
    <n v="1503.36"/>
    <n v="1623.63"/>
    <n v="1802.23"/>
    <n v="1784.21"/>
    <n v="1695"/>
    <n v="1495.8716666666667"/>
    <n v="8975.23"/>
    <n v="9775.119999999999"/>
    <n v="-799.88999999999942"/>
    <x v="255"/>
  </r>
  <r>
    <n v="887"/>
    <x v="0"/>
    <x v="2"/>
    <s v="Owned"/>
    <x v="0"/>
    <x v="4"/>
    <x v="2"/>
    <n v="1"/>
    <n v="2"/>
    <n v="5924.95"/>
    <n v="5332.46"/>
    <n v="4976.96"/>
    <n v="5154.71"/>
    <n v="4562.21"/>
    <n v="4858.46"/>
    <n v="2293.6999999999998"/>
    <n v="2316.64"/>
    <n v="2617.8000000000002"/>
    <n v="3115.18"/>
    <n v="2897.12"/>
    <n v="2520.4899999999998"/>
    <n v="5134.958333333333"/>
    <n v="30809.749999999996"/>
    <n v="15760.929999999998"/>
    <n v="15048.819999999998"/>
    <x v="256"/>
  </r>
  <r>
    <n v="897"/>
    <x v="0"/>
    <x v="0"/>
    <s v="Owned"/>
    <x v="0"/>
    <x v="8"/>
    <x v="1"/>
    <n v="2"/>
    <n v="4"/>
    <n v="3492.5"/>
    <n v="3527.43"/>
    <n v="3527.43"/>
    <n v="3492.5"/>
    <n v="3527.43"/>
    <n v="3527.43"/>
    <n v="1909.14"/>
    <n v="2080.96"/>
    <n v="1956.1"/>
    <n v="1662.69"/>
    <n v="1928.72"/>
    <n v="2295.1799999999998"/>
    <n v="3515.7866666666669"/>
    <n v="21094.720000000001"/>
    <n v="11832.79"/>
    <n v="9261.93"/>
    <x v="257"/>
  </r>
  <r>
    <n v="899"/>
    <x v="0"/>
    <x v="2"/>
    <s v="Owned"/>
    <x v="0"/>
    <x v="3"/>
    <x v="0"/>
    <n v="2"/>
    <n v="5"/>
    <n v="5924.95"/>
    <n v="6635.94"/>
    <n v="5510.2"/>
    <n v="7228.44"/>
    <n v="5332.46"/>
    <n v="5332.46"/>
    <n v="5875"/>
    <n v="5875"/>
    <n v="6345"/>
    <n v="6725.7"/>
    <n v="6120.39"/>
    <n v="6671.23"/>
    <n v="5994.0749999999998"/>
    <n v="35964.449999999997"/>
    <n v="37612.32"/>
    <n v="-1647.8700000000026"/>
    <x v="258"/>
  </r>
  <r>
    <n v="900"/>
    <x v="0"/>
    <x v="1"/>
    <s v="Owned"/>
    <x v="0"/>
    <x v="2"/>
    <x v="1"/>
    <n v="1"/>
    <n v="3"/>
    <n v="2713.25"/>
    <n v="2740.38"/>
    <n v="2740.38"/>
    <n v="2740.38"/>
    <n v="2713.25"/>
    <n v="2713.25"/>
    <n v="951.97"/>
    <n v="904.37"/>
    <n v="822.98"/>
    <n v="971.12"/>
    <n v="932.28"/>
    <n v="792.44"/>
    <n v="2726.8150000000001"/>
    <n v="16360.89"/>
    <n v="5375.16"/>
    <n v="10985.73"/>
    <x v="259"/>
  </r>
  <r>
    <n v="901"/>
    <x v="2"/>
    <x v="3"/>
    <s v="Owned"/>
    <x v="1"/>
    <x v="3"/>
    <x v="2"/>
    <n v="1"/>
    <n v="2"/>
    <n v="827.23500000000001"/>
    <n v="835.51"/>
    <n v="794.15"/>
    <n v="1017.5"/>
    <n v="810.69"/>
    <n v="670.06"/>
    <n v="679.01"/>
    <n v="522.84"/>
    <n v="470.56"/>
    <n v="508.2"/>
    <n v="508.2"/>
    <n v="462.46"/>
    <n v="825.85750000000007"/>
    <n v="4955.1450000000004"/>
    <n v="3151.2699999999995"/>
    <n v="1803.8750000000009"/>
    <x v="260"/>
  </r>
  <r>
    <n v="904"/>
    <x v="2"/>
    <x v="3"/>
    <s v="Owned"/>
    <x v="0"/>
    <x v="6"/>
    <x v="1"/>
    <n v="1"/>
    <n v="3"/>
    <n v="3692.1"/>
    <n v="3913.63"/>
    <n v="3249.05"/>
    <n v="3322.89"/>
    <n v="3359.81"/>
    <n v="3950.55"/>
    <n v="1808.53"/>
    <n v="1989.38"/>
    <n v="2287.79"/>
    <n v="2676.71"/>
    <n v="2516.11"/>
    <n v="2390.3000000000002"/>
    <n v="3581.3383333333331"/>
    <n v="21488.03"/>
    <n v="13668.82"/>
    <n v="7819.2099999999991"/>
    <x v="261"/>
  </r>
  <r>
    <n v="907"/>
    <x v="2"/>
    <x v="3"/>
    <s v="Owned"/>
    <x v="1"/>
    <x v="9"/>
    <x v="2"/>
    <n v="1"/>
    <n v="2"/>
    <n v="5126.5875000000005"/>
    <n v="5434.18"/>
    <n v="5536.71"/>
    <n v="4665.1899999999996"/>
    <n v="6408.23"/>
    <n v="4972.79"/>
    <n v="4008.84"/>
    <n v="3808.4"/>
    <n v="3389.48"/>
    <n v="3558.95"/>
    <n v="3914.85"/>
    <n v="4462.93"/>
    <n v="5357.28125"/>
    <n v="32143.6875"/>
    <n v="23143.449999999997"/>
    <n v="9000.2375000000029"/>
    <x v="262"/>
  </r>
  <r>
    <n v="910"/>
    <x v="3"/>
    <x v="1"/>
    <s v="Rented"/>
    <x v="0"/>
    <x v="4"/>
    <x v="1"/>
    <n v="2"/>
    <n v="4"/>
    <n v="787.25"/>
    <n v="944.7"/>
    <n v="684.91"/>
    <n v="708.53"/>
    <n v="614.05999999999995"/>
    <n v="708.53"/>
    <n v="2460.06"/>
    <n v="1845.05"/>
    <n v="1881.95"/>
    <n v="1674.94"/>
    <n v="1423.7"/>
    <n v="1594.54"/>
    <n v="741.33"/>
    <n v="4447.9800000000005"/>
    <n v="10880.240000000002"/>
    <n v="-6432.2600000000011"/>
    <x v="263"/>
  </r>
  <r>
    <n v="916"/>
    <x v="0"/>
    <x v="2"/>
    <s v="Owned"/>
    <x v="0"/>
    <x v="5"/>
    <x v="1"/>
    <n v="3"/>
    <n v="5"/>
    <n v="3985.1"/>
    <n v="3985.1"/>
    <n v="3985.1"/>
    <n v="3985.1"/>
    <n v="4024.95"/>
    <n v="3985.1"/>
    <n v="4218.67"/>
    <n v="4134.3"/>
    <n v="4134.3"/>
    <n v="4671.76"/>
    <n v="4111.1499999999996"/>
    <n v="3782.26"/>
    <n v="3991.7416666666663"/>
    <n v="23950.449999999997"/>
    <n v="25052.440000000002"/>
    <n v="-1101.9900000000052"/>
    <x v="264"/>
  </r>
  <r>
    <n v="917"/>
    <x v="2"/>
    <x v="2"/>
    <s v="Owned"/>
    <x v="0"/>
    <x v="1"/>
    <x v="1"/>
    <n v="1"/>
    <n v="3"/>
    <n v="2028.4"/>
    <n v="1825.56"/>
    <n v="2129.8200000000002"/>
    <n v="2129.8200000000002"/>
    <n v="2312.38"/>
    <n v="1906.7"/>
    <n v="4154.3999999999996"/>
    <n v="3572.78"/>
    <n v="3394.14"/>
    <n v="3428.08"/>
    <n v="3942.29"/>
    <n v="3626.91"/>
    <n v="2055.4466666666667"/>
    <n v="12332.68"/>
    <n v="22118.6"/>
    <n v="-9785.9199999999983"/>
    <x v="265"/>
  </r>
  <r>
    <n v="919"/>
    <x v="0"/>
    <x v="2"/>
    <s v="Owned"/>
    <x v="0"/>
    <x v="5"/>
    <x v="1"/>
    <n v="1"/>
    <n v="3"/>
    <n v="5924.95"/>
    <n v="4739.96"/>
    <n v="6635.94"/>
    <n v="5569.45"/>
    <n v="6991.44"/>
    <n v="4562.21"/>
    <n v="5687.54"/>
    <n v="5346.29"/>
    <n v="5239.3599999999997"/>
    <n v="5553.72"/>
    <n v="6220.17"/>
    <n v="6282.37"/>
    <n v="5737.3249999999998"/>
    <n v="34423.949999999997"/>
    <n v="34329.450000000004"/>
    <n v="94.499999999992724"/>
    <x v="266"/>
  </r>
  <r>
    <n v="922"/>
    <x v="0"/>
    <x v="2"/>
    <s v="Owned"/>
    <x v="0"/>
    <x v="9"/>
    <x v="1"/>
    <n v="3"/>
    <n v="5"/>
    <n v="5141.9000000000005"/>
    <n v="5399"/>
    <n v="5450.41"/>
    <n v="4422.03"/>
    <n v="5553.25"/>
    <n v="4884.8100000000004"/>
    <n v="4758.3999999999996"/>
    <n v="3663.97"/>
    <n v="3590.69"/>
    <n v="3231.62"/>
    <n v="3102.36"/>
    <n v="2730.08"/>
    <n v="5141.9000000000005"/>
    <n v="30851.4"/>
    <n v="21077.120000000003"/>
    <n v="9774.2799999999988"/>
    <x v="267"/>
  </r>
  <r>
    <n v="932"/>
    <x v="0"/>
    <x v="2"/>
    <s v="Owned"/>
    <x v="0"/>
    <x v="5"/>
    <x v="0"/>
    <n v="1"/>
    <n v="4"/>
    <n v="5326.8499999999995"/>
    <n v="6179.15"/>
    <n v="4847.43"/>
    <n v="6338.95"/>
    <n v="4527.82"/>
    <n v="4048.41"/>
    <n v="2782.58"/>
    <n v="2448.67"/>
    <n v="2277.2600000000002"/>
    <n v="2322.81"/>
    <n v="1997.62"/>
    <n v="2337.2199999999998"/>
    <n v="5211.4350000000004"/>
    <n v="31268.61"/>
    <n v="14166.159999999998"/>
    <n v="17102.450000000004"/>
    <x v="268"/>
  </r>
  <r>
    <n v="936"/>
    <x v="2"/>
    <x v="3"/>
    <s v="Owned"/>
    <x v="0"/>
    <x v="8"/>
    <x v="1"/>
    <n v="1"/>
    <n v="3"/>
    <n v="2759.95"/>
    <n v="2097.56"/>
    <n v="2345.96"/>
    <n v="2456.36"/>
    <n v="2870.35"/>
    <n v="2373.56"/>
    <n v="2575.25"/>
    <n v="2343.48"/>
    <n v="2273.1799999999998"/>
    <n v="2523.23"/>
    <n v="2952.18"/>
    <n v="2597.92"/>
    <n v="2483.9566666666665"/>
    <n v="14903.74"/>
    <n v="15265.24"/>
    <n v="-361.5"/>
    <x v="269"/>
  </r>
  <r>
    <n v="938"/>
    <x v="2"/>
    <x v="3"/>
    <s v="Rented"/>
    <x v="1"/>
    <x v="1"/>
    <x v="1"/>
    <n v="1"/>
    <n v="3"/>
    <n v="1270"/>
    <n v="1143"/>
    <n v="1346.2"/>
    <n v="1206.5"/>
    <n v="1219.2"/>
    <n v="1104.9000000000001"/>
    <n v="1568.8"/>
    <n v="1286.42"/>
    <n v="1453.65"/>
    <n v="1322.82"/>
    <n v="1283.1400000000001"/>
    <n v="1514.11"/>
    <n v="1214.9666666666665"/>
    <n v="7289.7999999999993"/>
    <n v="8428.94"/>
    <n v="-1139.1400000000012"/>
    <x v="270"/>
  </r>
  <r>
    <n v="940"/>
    <x v="0"/>
    <x v="1"/>
    <s v="Owned"/>
    <x v="1"/>
    <x v="7"/>
    <x v="2"/>
    <n v="1"/>
    <n v="2"/>
    <n v="1596.45"/>
    <n v="1612.41"/>
    <n v="1596.45"/>
    <n v="1612.41"/>
    <n v="1612.41"/>
    <n v="1612.41"/>
    <n v="494.73"/>
    <n v="450.2"/>
    <n v="481.71"/>
    <n v="467.26"/>
    <n v="425.21"/>
    <n v="429.46"/>
    <n v="1607.0900000000001"/>
    <n v="9642.5400000000009"/>
    <n v="2748.57"/>
    <n v="6893.9700000000012"/>
    <x v="271"/>
  </r>
  <r>
    <n v="942"/>
    <x v="2"/>
    <x v="3"/>
    <s v="Rented"/>
    <x v="0"/>
    <x v="6"/>
    <x v="2"/>
    <n v="1"/>
    <n v="2"/>
    <n v="626.36"/>
    <n v="739.1"/>
    <n v="732.84"/>
    <n v="682.73"/>
    <n v="757.9"/>
    <n v="676.47"/>
    <n v="311.7"/>
    <n v="271.18"/>
    <n v="257.62"/>
    <n v="234.43"/>
    <n v="220.36"/>
    <n v="213.75"/>
    <n v="702.56666666666672"/>
    <n v="4215.4000000000005"/>
    <n v="1509.04"/>
    <n v="2706.3600000000006"/>
    <x v="272"/>
  </r>
  <r>
    <n v="950"/>
    <x v="2"/>
    <x v="3"/>
    <s v="Owned"/>
    <x v="0"/>
    <x v="10"/>
    <x v="1"/>
    <n v="1"/>
    <n v="3"/>
    <n v="3407.6"/>
    <n v="3305.37"/>
    <n v="3169.07"/>
    <n v="2726.08"/>
    <n v="2828.31"/>
    <n v="2964.61"/>
    <n v="1032.9100000000001"/>
    <n v="857.32"/>
    <n v="900.19"/>
    <n v="765.16"/>
    <n v="703.95"/>
    <n v="654.66999999999996"/>
    <n v="3066.8399999999997"/>
    <n v="18401.039999999997"/>
    <n v="4914.2"/>
    <n v="13486.839999999997"/>
    <x v="273"/>
  </r>
  <r>
    <n v="955"/>
    <x v="0"/>
    <x v="1"/>
    <s v="Rented"/>
    <x v="0"/>
    <x v="6"/>
    <x v="1"/>
    <n v="1"/>
    <n v="3"/>
    <n v="1424.25"/>
    <n v="1424.25"/>
    <n v="1438.49"/>
    <n v="1424.25"/>
    <n v="1438.49"/>
    <n v="1424.25"/>
    <n v="1548.27"/>
    <n v="1346.99"/>
    <n v="1144.94"/>
    <n v="1190.74"/>
    <n v="1428.89"/>
    <n v="1628.93"/>
    <n v="1428.9966666666667"/>
    <n v="8573.98"/>
    <n v="8288.76"/>
    <n v="285.21999999999935"/>
    <x v="274"/>
  </r>
  <r>
    <n v="957"/>
    <x v="0"/>
    <x v="1"/>
    <s v="Owned"/>
    <x v="1"/>
    <x v="7"/>
    <x v="2"/>
    <n v="1"/>
    <n v="2"/>
    <n v="1906.25"/>
    <n v="1906.25"/>
    <n v="1906.25"/>
    <n v="1906.25"/>
    <n v="1925.31"/>
    <n v="1925.31"/>
    <n v="1543.51"/>
    <n v="1250.24"/>
    <n v="1187.73"/>
    <n v="1306.5"/>
    <n v="1502.48"/>
    <n v="1517.5"/>
    <n v="1912.6033333333332"/>
    <n v="11475.619999999999"/>
    <n v="8307.9599999999991"/>
    <n v="3167.66"/>
    <x v="275"/>
  </r>
  <r>
    <n v="958"/>
    <x v="2"/>
    <x v="3"/>
    <s v="Owned"/>
    <x v="1"/>
    <x v="5"/>
    <x v="2"/>
    <n v="1"/>
    <n v="2"/>
    <n v="824.67499999999995"/>
    <n v="857.66"/>
    <n v="651.49"/>
    <n v="907.14"/>
    <n v="816.43"/>
    <n v="841.17"/>
    <n v="920.77"/>
    <n v="801.07"/>
    <n v="704.94"/>
    <n v="817.73"/>
    <n v="956.74"/>
    <n v="880.2"/>
    <n v="816.4274999999999"/>
    <n v="4898.5649999999996"/>
    <n v="5081.45"/>
    <n v="-182.88500000000022"/>
    <x v="276"/>
  </r>
  <r>
    <n v="959"/>
    <x v="2"/>
    <x v="3"/>
    <s v="Owned"/>
    <x v="0"/>
    <x v="3"/>
    <x v="1"/>
    <n v="1"/>
    <n v="3"/>
    <n v="2428.92"/>
    <n v="2380.34"/>
    <n v="3036.15"/>
    <n v="2088.87"/>
    <n v="2817.55"/>
    <n v="3011.86"/>
    <n v="2877.39"/>
    <n v="2963.71"/>
    <n v="2904.44"/>
    <n v="2846.35"/>
    <n v="3187.91"/>
    <n v="2901"/>
    <n v="2627.2816666666663"/>
    <n v="15763.689999999999"/>
    <n v="17680.800000000003"/>
    <n v="-1917.1100000000042"/>
    <x v="277"/>
  </r>
  <r>
    <n v="960"/>
    <x v="3"/>
    <x v="0"/>
    <s v="Owned"/>
    <x v="1"/>
    <x v="5"/>
    <x v="2"/>
    <n v="3"/>
    <n v="4"/>
    <n v="993.40000000000009"/>
    <n v="1023.2"/>
    <n v="1033.1400000000001"/>
    <n v="1142.4100000000001"/>
    <n v="923.86"/>
    <n v="1241.75"/>
    <n v="1817.59"/>
    <n v="1617.66"/>
    <n v="1908.84"/>
    <n v="1698.87"/>
    <n v="1478.02"/>
    <n v="1315.44"/>
    <n v="1059.6266666666668"/>
    <n v="6357.76"/>
    <n v="9836.42"/>
    <n v="-3478.66"/>
    <x v="278"/>
  </r>
  <r>
    <n v="967"/>
    <x v="0"/>
    <x v="2"/>
    <s v="Owned"/>
    <x v="0"/>
    <x v="9"/>
    <x v="3"/>
    <n v="1"/>
    <n v="5"/>
    <n v="4024.5"/>
    <n v="3420.83"/>
    <n v="3702.54"/>
    <n v="5030.63"/>
    <n v="4668.42"/>
    <n v="3984.26"/>
    <n v="2934.5"/>
    <n v="3051.88"/>
    <n v="2960.32"/>
    <n v="3108.34"/>
    <n v="3667.84"/>
    <n v="3154.34"/>
    <n v="4138.53"/>
    <n v="24831.18"/>
    <n v="18877.22"/>
    <n v="5953.9599999999991"/>
    <x v="279"/>
  </r>
  <r>
    <n v="969"/>
    <x v="0"/>
    <x v="2"/>
    <s v="Owned"/>
    <x v="0"/>
    <x v="0"/>
    <x v="1"/>
    <n v="3"/>
    <n v="5"/>
    <n v="5924.95"/>
    <n v="5747.2"/>
    <n v="5391.7"/>
    <n v="6517.45"/>
    <n v="6576.69"/>
    <n v="6576.69"/>
    <n v="5875"/>
    <n v="6051.25"/>
    <n v="5809.2"/>
    <n v="5518.74"/>
    <n v="4690.93"/>
    <n v="5160.0200000000004"/>
    <n v="6122.4466666666667"/>
    <n v="36734.68"/>
    <n v="33105.14"/>
    <n v="3629.5400000000009"/>
    <x v="280"/>
  </r>
  <r>
    <n v="972"/>
    <x v="0"/>
    <x v="2"/>
    <s v="Rented"/>
    <x v="0"/>
    <x v="4"/>
    <x v="1"/>
    <n v="1"/>
    <n v="3"/>
    <n v="1443"/>
    <n v="1457.43"/>
    <n v="1457.43"/>
    <n v="1443"/>
    <n v="1457.43"/>
    <n v="1457.43"/>
    <n v="2808.7"/>
    <n v="2162.6999999999998"/>
    <n v="2508.73"/>
    <n v="2182.6"/>
    <n v="1877.04"/>
    <n v="1989.66"/>
    <n v="1452.6200000000001"/>
    <n v="8715.7200000000012"/>
    <n v="13529.43"/>
    <n v="-4813.7099999999991"/>
    <x v="281"/>
  </r>
  <r>
    <n v="974"/>
    <x v="2"/>
    <x v="4"/>
    <s v="Owned"/>
    <x v="0"/>
    <x v="9"/>
    <x v="2"/>
    <n v="1"/>
    <n v="2"/>
    <n v="1482.9375"/>
    <n v="1809.18"/>
    <n v="1453.28"/>
    <n v="1764.7"/>
    <n v="1275.33"/>
    <n v="1453.28"/>
    <n v="3220.08"/>
    <n v="2640.47"/>
    <n v="2561.2600000000002"/>
    <n v="2638.1"/>
    <n v="2295.15"/>
    <n v="2731.23"/>
    <n v="1539.7845833333333"/>
    <n v="9238.7075000000004"/>
    <n v="16086.289999999999"/>
    <n v="-6847.5824999999986"/>
    <x v="282"/>
  </r>
  <r>
    <n v="976"/>
    <x v="3"/>
    <x v="1"/>
    <s v="Rented"/>
    <x v="1"/>
    <x v="5"/>
    <x v="2"/>
    <n v="2"/>
    <n v="3"/>
    <n v="1536.25"/>
    <n v="1290.45"/>
    <n v="1659.15"/>
    <n v="1904.95"/>
    <n v="1889.59"/>
    <n v="1582.34"/>
    <n v="1148.29"/>
    <n v="1228.67"/>
    <n v="1056.6600000000001"/>
    <n v="1067.23"/>
    <n v="1163.28"/>
    <n v="1361.04"/>
    <n v="1643.7883333333332"/>
    <n v="9862.73"/>
    <n v="7025.17"/>
    <n v="2837.5599999999995"/>
    <x v="283"/>
  </r>
  <r>
    <n v="977"/>
    <x v="2"/>
    <x v="3"/>
    <s v="Owned"/>
    <x v="1"/>
    <x v="1"/>
    <x v="2"/>
    <n v="1"/>
    <n v="2"/>
    <n v="2019.21"/>
    <n v="1776.9"/>
    <n v="2140.36"/>
    <n v="2281.71"/>
    <n v="1534.6"/>
    <n v="1978.83"/>
    <n v="1027.43"/>
    <n v="821.94"/>
    <n v="715.09"/>
    <n v="722.24"/>
    <n v="816.13"/>
    <n v="734.52"/>
    <n v="1955.2683333333334"/>
    <n v="11731.61"/>
    <n v="4837.3500000000004"/>
    <n v="6894.26"/>
    <x v="284"/>
  </r>
  <r>
    <n v="978"/>
    <x v="0"/>
    <x v="2"/>
    <s v="Owned"/>
    <x v="0"/>
    <x v="0"/>
    <x v="2"/>
    <n v="1"/>
    <n v="2"/>
    <n v="4272.25"/>
    <n v="3930.47"/>
    <n v="4272.25"/>
    <n v="5126.7"/>
    <n v="5340.31"/>
    <n v="3674.14"/>
    <n v="1799.84"/>
    <n v="1529.86"/>
    <n v="1453.37"/>
    <n v="1424.3"/>
    <n v="1224.9000000000001"/>
    <n v="1077.9100000000001"/>
    <n v="4436.0199999999995"/>
    <n v="26616.12"/>
    <n v="8510.18"/>
    <n v="18105.939999999999"/>
    <x v="285"/>
  </r>
  <r>
    <n v="981"/>
    <x v="0"/>
    <x v="0"/>
    <s v="Owned"/>
    <x v="1"/>
    <x v="10"/>
    <x v="1"/>
    <n v="1"/>
    <n v="3"/>
    <n v="3781.7200000000003"/>
    <n v="3781.72"/>
    <n v="3781.72"/>
    <n v="3819.54"/>
    <n v="3819.54"/>
    <n v="3819.54"/>
    <n v="1759.32"/>
    <n v="1337.08"/>
    <n v="1551.01"/>
    <n v="1582.03"/>
    <n v="1866.8"/>
    <n v="2128.15"/>
    <n v="3800.6300000000006"/>
    <n v="22803.780000000002"/>
    <n v="10224.39"/>
    <n v="12579.390000000003"/>
    <x v="286"/>
  </r>
  <r>
    <n v="983"/>
    <x v="0"/>
    <x v="2"/>
    <s v="Owned"/>
    <x v="0"/>
    <x v="6"/>
    <x v="1"/>
    <n v="1"/>
    <n v="3"/>
    <n v="4388.6499999999996"/>
    <n v="4739.74"/>
    <n v="4037.56"/>
    <n v="4432.54"/>
    <n v="4476.42"/>
    <n v="3774.24"/>
    <n v="3506.31"/>
    <n v="2629.73"/>
    <n v="2708.62"/>
    <n v="2979.48"/>
    <n v="2770.92"/>
    <n v="3048.01"/>
    <n v="4308.1916666666657"/>
    <n v="25849.149999999994"/>
    <n v="17643.07"/>
    <n v="8206.0799999999945"/>
    <x v="287"/>
  </r>
  <r>
    <n v="986"/>
    <x v="2"/>
    <x v="3"/>
    <s v="Rented"/>
    <x v="0"/>
    <x v="6"/>
    <x v="1"/>
    <n v="1"/>
    <n v="3"/>
    <n v="1133.0500000000002"/>
    <n v="1110.3900000000001"/>
    <n v="1076.4000000000001"/>
    <n v="1404.98"/>
    <n v="929.1"/>
    <n v="1404.98"/>
    <n v="3675.53"/>
    <n v="3197.71"/>
    <n v="3293.64"/>
    <n v="2898.4"/>
    <n v="3391.13"/>
    <n v="2950.28"/>
    <n v="1176.4833333333336"/>
    <n v="7058.9000000000015"/>
    <n v="19406.689999999999"/>
    <n v="-12347.789999999997"/>
    <x v="288"/>
  </r>
  <r>
    <n v="989"/>
    <x v="2"/>
    <x v="4"/>
    <s v="Rented"/>
    <x v="1"/>
    <x v="7"/>
    <x v="2"/>
    <n v="2"/>
    <n v="3"/>
    <n v="852.84999999999991"/>
    <n v="946.66"/>
    <n v="784.62"/>
    <n v="716.39"/>
    <n v="869.91"/>
    <n v="895.49"/>
    <n v="688"/>
    <n v="701.76"/>
    <n v="807.02"/>
    <n v="936.14"/>
    <n v="1076.56"/>
    <n v="1001.2"/>
    <n v="844.31999999999982"/>
    <n v="5065.9199999999992"/>
    <n v="5210.6799999999994"/>
    <n v="-144.76000000000022"/>
    <x v="289"/>
  </r>
  <r>
    <n v="992"/>
    <x v="2"/>
    <x v="3"/>
    <s v="Rented"/>
    <x v="0"/>
    <x v="2"/>
    <x v="1"/>
    <n v="1"/>
    <n v="3"/>
    <n v="2007.15"/>
    <n v="1826.51"/>
    <n v="2207.87"/>
    <n v="2007.15"/>
    <n v="2167.7199999999998"/>
    <n v="1525.43"/>
    <n v="932.85"/>
    <n v="914.19"/>
    <n v="996.47"/>
    <n v="926.72"/>
    <n v="1056.46"/>
    <n v="1162.1099999999999"/>
    <n v="1956.9716666666666"/>
    <n v="11741.83"/>
    <n v="5988.8"/>
    <n v="5753.03"/>
    <x v="290"/>
  </r>
  <r>
    <n v="993"/>
    <x v="0"/>
    <x v="0"/>
    <s v="Owned"/>
    <x v="1"/>
    <x v="5"/>
    <x v="2"/>
    <n v="3"/>
    <n v="4"/>
    <n v="3090.5"/>
    <n v="3121.41"/>
    <n v="3090.5"/>
    <n v="3090.5"/>
    <n v="3121.41"/>
    <n v="3121.41"/>
    <n v="1420.49"/>
    <n v="1107.98"/>
    <n v="1285.26"/>
    <n v="1426.64"/>
    <n v="1483.71"/>
    <n v="1706.27"/>
    <n v="3105.9549999999999"/>
    <n v="18635.73"/>
    <n v="8430.35"/>
    <n v="10205.379999999999"/>
    <x v="291"/>
  </r>
  <r>
    <n v="994"/>
    <x v="2"/>
    <x v="3"/>
    <s v="Owned"/>
    <x v="0"/>
    <x v="1"/>
    <x v="1"/>
    <n v="1"/>
    <n v="3"/>
    <n v="2544.37"/>
    <n v="3078.69"/>
    <n v="2442.6"/>
    <n v="2111.83"/>
    <n v="2111.83"/>
    <n v="3129.58"/>
    <n v="2885.33"/>
    <n v="2567.94"/>
    <n v="2336.83"/>
    <n v="2406.9299999999998"/>
    <n v="2479.14"/>
    <n v="2132.06"/>
    <n v="2569.8166666666666"/>
    <n v="15418.9"/>
    <n v="14808.23"/>
    <n v="610.67000000000007"/>
    <x v="292"/>
  </r>
  <r>
    <n v="996"/>
    <x v="0"/>
    <x v="2"/>
    <s v="Owned"/>
    <x v="0"/>
    <x v="6"/>
    <x v="1"/>
    <n v="1"/>
    <n v="3"/>
    <n v="5206.5"/>
    <n v="6299.87"/>
    <n v="4009.01"/>
    <n v="5466.83"/>
    <n v="4842.05"/>
    <n v="6195.74"/>
    <n v="2387.5100000000002"/>
    <n v="2005.51"/>
    <n v="2346.4499999999998"/>
    <n v="2534.17"/>
    <n v="2610.1999999999998"/>
    <n v="2558"/>
    <n v="5336.666666666667"/>
    <n v="32020"/>
    <n v="14441.84"/>
    <n v="17578.16"/>
    <x v="293"/>
  </r>
  <r>
    <n v="997"/>
    <x v="0"/>
    <x v="2"/>
    <s v="Rented"/>
    <x v="1"/>
    <x v="1"/>
    <x v="1"/>
    <n v="1"/>
    <n v="3"/>
    <n v="3370.65"/>
    <n v="3370.65"/>
    <n v="3404.36"/>
    <n v="3404.36"/>
    <n v="3370.65"/>
    <n v="3370.65"/>
    <n v="1779.22"/>
    <n v="1547.92"/>
    <n v="1656.27"/>
    <n v="1855.02"/>
    <n v="1984.87"/>
    <n v="2322.3000000000002"/>
    <n v="3381.8866666666672"/>
    <n v="20291.320000000003"/>
    <n v="11145.599999999999"/>
    <n v="9145.7200000000048"/>
    <x v="294"/>
  </r>
  <r>
    <n v="1002"/>
    <x v="0"/>
    <x v="2"/>
    <s v="Owned"/>
    <x v="0"/>
    <x v="3"/>
    <x v="0"/>
    <n v="2"/>
    <n v="5"/>
    <n v="5924.95"/>
    <n v="6872.94"/>
    <n v="5095.46"/>
    <n v="6339.7"/>
    <n v="6221.2"/>
    <n v="4680.71"/>
    <n v="5875"/>
    <n v="5757.5"/>
    <n v="5009.03"/>
    <n v="5610.11"/>
    <n v="4824.6899999999996"/>
    <n v="5741.38"/>
    <n v="5855.8266666666668"/>
    <n v="35134.959999999999"/>
    <n v="32817.71"/>
    <n v="2317.25"/>
    <x v="295"/>
  </r>
  <r>
    <n v="1004"/>
    <x v="0"/>
    <x v="2"/>
    <s v="Owned"/>
    <x v="1"/>
    <x v="5"/>
    <x v="1"/>
    <n v="2"/>
    <n v="4"/>
    <n v="4661.1499999999996"/>
    <n v="3589.09"/>
    <n v="5639.99"/>
    <n v="5639.99"/>
    <n v="4987.43"/>
    <n v="3728.92"/>
    <n v="2702.73"/>
    <n v="2216.2399999999998"/>
    <n v="2304.89"/>
    <n v="2189.65"/>
    <n v="2364.8200000000002"/>
    <n v="2624.95"/>
    <n v="4707.7616666666663"/>
    <n v="28246.57"/>
    <n v="14403.279999999999"/>
    <n v="13843.29"/>
    <x v="296"/>
  </r>
  <r>
    <n v="1005"/>
    <x v="3"/>
    <x v="0"/>
    <s v="Rented"/>
    <x v="0"/>
    <x v="3"/>
    <x v="2"/>
    <n v="1"/>
    <n v="2"/>
    <n v="333.75"/>
    <n v="287.02999999999997"/>
    <n v="290.36"/>
    <n v="310.39"/>
    <n v="390.49"/>
    <n v="300.38"/>
    <n v="547.53"/>
    <n v="591.33000000000004"/>
    <n v="638.64"/>
    <n v="632.25"/>
    <n v="556.38"/>
    <n v="617.58000000000004"/>
    <n v="318.73333333333335"/>
    <n v="1912.4"/>
    <n v="3583.71"/>
    <n v="-1671.31"/>
    <x v="297"/>
  </r>
  <r>
    <n v="1009"/>
    <x v="2"/>
    <x v="3"/>
    <s v="Owned"/>
    <x v="1"/>
    <x v="6"/>
    <x v="2"/>
    <n v="1"/>
    <n v="2"/>
    <n v="856.08500000000004"/>
    <n v="941.69"/>
    <n v="1061.55"/>
    <n v="958.82"/>
    <n v="659.19"/>
    <n v="727.67"/>
    <n v="1258.3399999999999"/>
    <n v="1359.01"/>
    <n v="1291.06"/>
    <n v="1471.81"/>
    <n v="1427.66"/>
    <n v="1299.17"/>
    <n v="867.50083333333339"/>
    <n v="5205.0050000000001"/>
    <n v="8107.0499999999993"/>
    <n v="-2902.0449999999992"/>
    <x v="298"/>
  </r>
  <r>
    <n v="1024"/>
    <x v="3"/>
    <x v="2"/>
    <s v="Owned"/>
    <x v="1"/>
    <x v="3"/>
    <x v="1"/>
    <n v="3"/>
    <n v="5"/>
    <n v="3149.2599999999998"/>
    <n v="3842.1"/>
    <n v="3779.11"/>
    <n v="3779.11"/>
    <n v="3149.26"/>
    <n v="3779.11"/>
    <n v="1686.5"/>
    <n v="1585.31"/>
    <n v="1854.81"/>
    <n v="2077.39"/>
    <n v="2035.84"/>
    <n v="2137.63"/>
    <n v="3579.6583333333333"/>
    <n v="21477.95"/>
    <n v="11377.48"/>
    <n v="10100.470000000001"/>
    <x v="299"/>
  </r>
  <r>
    <n v="1028"/>
    <x v="0"/>
    <x v="0"/>
    <s v="Owned"/>
    <x v="0"/>
    <x v="1"/>
    <x v="1"/>
    <n v="3"/>
    <n v="5"/>
    <n v="4184.1000000000004"/>
    <n v="4351.46"/>
    <n v="5230.13"/>
    <n v="3807.53"/>
    <n v="3974.9"/>
    <n v="4560.67"/>
    <n v="1966.92"/>
    <n v="1652.21"/>
    <n v="1850.48"/>
    <n v="1998.52"/>
    <n v="1738.71"/>
    <n v="1617"/>
    <n v="4351.4650000000001"/>
    <n v="26108.79"/>
    <n v="10823.84"/>
    <n v="15284.95"/>
    <x v="300"/>
  </r>
  <r>
    <n v="1029"/>
    <x v="3"/>
    <x v="4"/>
    <s v="Rented"/>
    <x v="0"/>
    <x v="4"/>
    <x v="1"/>
    <n v="3"/>
    <n v="5"/>
    <n v="1780.1"/>
    <n v="1655.49"/>
    <n v="2153.92"/>
    <n v="1388.48"/>
    <n v="1708.9"/>
    <n v="1815.7"/>
    <n v="1264.78"/>
    <n v="1125.6500000000001"/>
    <n v="1317.01"/>
    <n v="1501.39"/>
    <n v="1756.63"/>
    <n v="1721.5"/>
    <n v="1750.4316666666666"/>
    <n v="10502.59"/>
    <n v="8686.9600000000009"/>
    <n v="1815.6299999999992"/>
    <x v="301"/>
  </r>
  <r>
    <n v="1031"/>
    <x v="0"/>
    <x v="1"/>
    <s v="Owned"/>
    <x v="1"/>
    <x v="6"/>
    <x v="1"/>
    <n v="1"/>
    <n v="3"/>
    <n v="2936.75"/>
    <n v="2966.12"/>
    <n v="2936.75"/>
    <n v="2936.75"/>
    <n v="2936.75"/>
    <n v="2936.75"/>
    <n v="1099.8699999999999"/>
    <n v="1165.8599999999999"/>
    <n v="1084.25"/>
    <n v="1008.35"/>
    <n v="1189.8499999999999"/>
    <n v="1142.26"/>
    <n v="2941.645"/>
    <n v="17649.87"/>
    <n v="6690.4400000000005"/>
    <n v="10959.429999999998"/>
    <x v="302"/>
  </r>
  <r>
    <n v="1043"/>
    <x v="0"/>
    <x v="2"/>
    <s v="Rented"/>
    <x v="0"/>
    <x v="4"/>
    <x v="1"/>
    <n v="3"/>
    <n v="5"/>
    <n v="5924.95"/>
    <n v="5332.46"/>
    <n v="5510.2"/>
    <n v="7169.19"/>
    <n v="6872.94"/>
    <n v="6576.69"/>
    <n v="2320.27"/>
    <n v="1856.22"/>
    <n v="1930.47"/>
    <n v="1988.38"/>
    <n v="2226.9899999999998"/>
    <n v="2650.12"/>
    <n v="6231.0716666666667"/>
    <n v="37386.43"/>
    <n v="12972.45"/>
    <n v="24413.98"/>
    <x v="303"/>
  </r>
  <r>
    <n v="1055"/>
    <x v="2"/>
    <x v="3"/>
    <s v="Rented"/>
    <x v="0"/>
    <x v="0"/>
    <x v="1"/>
    <n v="1"/>
    <n v="3"/>
    <n v="1729.82"/>
    <n v="2162.2800000000002"/>
    <n v="1902.8"/>
    <n v="1470.35"/>
    <n v="1660.63"/>
    <n v="1539.54"/>
    <n v="1137.8399999999999"/>
    <n v="944.41"/>
    <n v="1038.8499999999999"/>
    <n v="934.97"/>
    <n v="1000.42"/>
    <n v="850.36"/>
    <n v="1744.2366666666669"/>
    <n v="10465.420000000002"/>
    <n v="5906.8499999999995"/>
    <n v="4558.5700000000024"/>
    <x v="304"/>
  </r>
  <r>
    <n v="1061"/>
    <x v="0"/>
    <x v="2"/>
    <s v="Rented"/>
    <x v="1"/>
    <x v="6"/>
    <x v="0"/>
    <n v="1"/>
    <n v="4"/>
    <n v="5924.95"/>
    <n v="6102.7"/>
    <n v="4502.96"/>
    <n v="6458.2"/>
    <n v="6280.45"/>
    <n v="6754.44"/>
    <n v="2974.44"/>
    <n v="3182.65"/>
    <n v="3055.34"/>
    <n v="3574.75"/>
    <n v="3896.48"/>
    <n v="3818.55"/>
    <n v="6003.9500000000007"/>
    <n v="36023.700000000004"/>
    <n v="20502.21"/>
    <n v="15521.490000000005"/>
    <x v="305"/>
  </r>
  <r>
    <n v="1064"/>
    <x v="2"/>
    <x v="3"/>
    <s v="Owned"/>
    <x v="1"/>
    <x v="4"/>
    <x v="1"/>
    <n v="1"/>
    <n v="3"/>
    <n v="1279.81"/>
    <n v="1049.44"/>
    <n v="1254.21"/>
    <n v="1394.99"/>
    <n v="1036.6500000000001"/>
    <n v="1561.37"/>
    <n v="1814.82"/>
    <n v="1488.15"/>
    <n v="1636.97"/>
    <n v="1440.53"/>
    <n v="1224.45"/>
    <n v="1089.76"/>
    <n v="1262.7450000000001"/>
    <n v="7576.47"/>
    <n v="8694.68"/>
    <n v="-1118.21"/>
    <x v="306"/>
  </r>
  <r>
    <n v="1070"/>
    <x v="2"/>
    <x v="3"/>
    <s v="Owned"/>
    <x v="1"/>
    <x v="10"/>
    <x v="2"/>
    <n v="1"/>
    <n v="2"/>
    <n v="821.74750000000006"/>
    <n v="945.01"/>
    <n v="912.14"/>
    <n v="1010.75"/>
    <n v="706.7"/>
    <n v="920.36"/>
    <n v="524.28"/>
    <n v="414.18"/>
    <n v="385.19"/>
    <n v="327.41000000000003"/>
    <n v="356.88"/>
    <n v="371.16"/>
    <n v="886.11791666666659"/>
    <n v="5316.7074999999995"/>
    <n v="2379.1"/>
    <n v="2937.6074999999996"/>
    <x v="307"/>
  </r>
  <r>
    <n v="1071"/>
    <x v="0"/>
    <x v="2"/>
    <s v="Owned"/>
    <x v="0"/>
    <x v="10"/>
    <x v="2"/>
    <n v="1"/>
    <n v="2"/>
    <n v="5924.95"/>
    <n v="5036.21"/>
    <n v="5213.96"/>
    <n v="6872.94"/>
    <n v="5865.7"/>
    <n v="7228.44"/>
    <n v="1980.83"/>
    <n v="1842.17"/>
    <n v="1786.9"/>
    <n v="1786.9"/>
    <n v="1608.21"/>
    <n v="1366.98"/>
    <n v="6023.7"/>
    <n v="36142.199999999997"/>
    <n v="10371.989999999998"/>
    <n v="25770.21"/>
    <x v="308"/>
  </r>
  <r>
    <n v="1077"/>
    <x v="2"/>
    <x v="3"/>
    <s v="Owned"/>
    <x v="0"/>
    <x v="7"/>
    <x v="1"/>
    <n v="1"/>
    <n v="3"/>
    <n v="1662.7199999999998"/>
    <n v="1712.6"/>
    <n v="1928.76"/>
    <n v="1496.45"/>
    <n v="1296.92"/>
    <n v="1479.82"/>
    <n v="992.16"/>
    <n v="1091.3800000000001"/>
    <n v="1113.21"/>
    <n v="1068.68"/>
    <n v="1175.55"/>
    <n v="1304.8599999999999"/>
    <n v="1596.2116666666668"/>
    <n v="9577.27"/>
    <n v="6745.84"/>
    <n v="2831.4300000000003"/>
    <x v="309"/>
  </r>
  <r>
    <n v="1078"/>
    <x v="3"/>
    <x v="0"/>
    <s v="Rented"/>
    <x v="1"/>
    <x v="1"/>
    <x v="1"/>
    <n v="2"/>
    <n v="4"/>
    <n v="1630.6"/>
    <n v="1386.01"/>
    <n v="1646.91"/>
    <n v="1826.27"/>
    <n v="2005.64"/>
    <n v="1386.01"/>
    <n v="1532.49"/>
    <n v="1287.29"/>
    <n v="1287.29"/>
    <n v="1145.69"/>
    <n v="1271.72"/>
    <n v="1424.33"/>
    <n v="1646.9066666666665"/>
    <n v="9881.4399999999987"/>
    <n v="7948.81"/>
    <n v="1932.6299999999983"/>
    <x v="310"/>
  </r>
  <r>
    <n v="1084"/>
    <x v="0"/>
    <x v="1"/>
    <s v="Owned"/>
    <x v="0"/>
    <x v="10"/>
    <x v="2"/>
    <n v="1"/>
    <n v="2"/>
    <n v="1177.2"/>
    <n v="1188.97"/>
    <n v="1177.2"/>
    <n v="1188.97"/>
    <n v="1177.2"/>
    <n v="1188.97"/>
    <n v="495.04"/>
    <n v="544.54"/>
    <n v="500.98"/>
    <n v="465.91"/>
    <n v="479.89"/>
    <n v="407.91"/>
    <n v="1183.085"/>
    <n v="7098.51"/>
    <n v="2894.27"/>
    <n v="4204.24"/>
    <x v="311"/>
  </r>
  <r>
    <n v="1085"/>
    <x v="2"/>
    <x v="3"/>
    <s v="Owned"/>
    <x v="1"/>
    <x v="1"/>
    <x v="1"/>
    <n v="1"/>
    <n v="3"/>
    <n v="3479.1575000000003"/>
    <n v="4035.82"/>
    <n v="4279.3599999999997"/>
    <n v="4314.16"/>
    <n v="3548.74"/>
    <n v="3026.87"/>
    <n v="1121.1500000000001"/>
    <n v="930.55"/>
    <n v="911.94"/>
    <n v="1057.8499999999999"/>
    <n v="952.07"/>
    <n v="1132.96"/>
    <n v="3780.6845833333336"/>
    <n v="22684.107500000002"/>
    <n v="6106.5199999999995"/>
    <n v="16577.587500000001"/>
    <x v="312"/>
  </r>
  <r>
    <n v="1086"/>
    <x v="2"/>
    <x v="3"/>
    <s v="Owned"/>
    <x v="0"/>
    <x v="0"/>
    <x v="2"/>
    <n v="1"/>
    <n v="2"/>
    <n v="2961.7349999999997"/>
    <n v="2517.4699999999998"/>
    <n v="3317.14"/>
    <n v="2547.09"/>
    <n v="2991.35"/>
    <n v="2458.2399999999998"/>
    <n v="1414.95"/>
    <n v="1160.26"/>
    <n v="1102.25"/>
    <n v="1179.4100000000001"/>
    <n v="1061.47"/>
    <n v="987.17"/>
    <n v="2798.8375000000001"/>
    <n v="16793.025000000001"/>
    <n v="6905.51"/>
    <n v="9887.5150000000012"/>
    <x v="313"/>
  </r>
  <r>
    <n v="1087"/>
    <x v="2"/>
    <x v="3"/>
    <s v="Owned"/>
    <x v="0"/>
    <x v="9"/>
    <x v="1"/>
    <n v="1"/>
    <n v="3"/>
    <n v="3604.8"/>
    <n v="4397.8599999999997"/>
    <n v="3496.66"/>
    <n v="4506"/>
    <n v="4109.47"/>
    <n v="3136.18"/>
    <n v="3361.58"/>
    <n v="2588.42"/>
    <n v="2277.81"/>
    <n v="2050.0300000000002"/>
    <n v="1845.03"/>
    <n v="1863.48"/>
    <n v="3875.1616666666669"/>
    <n v="23250.97"/>
    <n v="13986.35"/>
    <n v="9264.6200000000008"/>
    <x v="314"/>
  </r>
  <r>
    <n v="1090"/>
    <x v="0"/>
    <x v="2"/>
    <s v="Rented"/>
    <x v="0"/>
    <x v="4"/>
    <x v="1"/>
    <n v="1"/>
    <n v="3"/>
    <n v="5129.625"/>
    <n v="3847.22"/>
    <n v="6360.74"/>
    <n v="4667.96"/>
    <n v="6206.85"/>
    <n v="6258.14"/>
    <n v="4274.72"/>
    <n v="4103.7299999999996"/>
    <n v="4637.21"/>
    <n v="4637.21"/>
    <n v="5471.91"/>
    <n v="5581.35"/>
    <n v="5411.7558333333327"/>
    <n v="32470.534999999996"/>
    <n v="28706.129999999997"/>
    <n v="3764.4049999999988"/>
    <x v="315"/>
  </r>
  <r>
    <n v="1091"/>
    <x v="2"/>
    <x v="0"/>
    <s v="Rented"/>
    <x v="0"/>
    <x v="9"/>
    <x v="2"/>
    <n v="1"/>
    <n v="2"/>
    <n v="739.46"/>
    <n v="591.57000000000005"/>
    <n v="606.36"/>
    <n v="776.43"/>
    <n v="687.7"/>
    <n v="909.54"/>
    <n v="1379.08"/>
    <n v="1337.71"/>
    <n v="1605.25"/>
    <n v="1653.41"/>
    <n v="1868.35"/>
    <n v="1793.62"/>
    <n v="718.5100000000001"/>
    <n v="4311.0600000000004"/>
    <n v="9637.4199999999983"/>
    <n v="-5326.3599999999979"/>
    <x v="316"/>
  </r>
  <r>
    <n v="1092"/>
    <x v="2"/>
    <x v="3"/>
    <s v="Owned"/>
    <x v="1"/>
    <x v="10"/>
    <x v="2"/>
    <n v="1"/>
    <n v="2"/>
    <n v="1915.4099999999999"/>
    <n v="1953.72"/>
    <n v="1723.87"/>
    <n v="1513.17"/>
    <n v="2202.7199999999998"/>
    <n v="2106.9499999999998"/>
    <n v="1859.73"/>
    <n v="1710.95"/>
    <n v="1864.94"/>
    <n v="2219.2800000000002"/>
    <n v="2574.36"/>
    <n v="2780.31"/>
    <n v="1902.64"/>
    <n v="11415.84"/>
    <n v="13009.570000000002"/>
    <n v="-1593.7300000000014"/>
    <x v="317"/>
  </r>
  <r>
    <n v="1093"/>
    <x v="1"/>
    <x v="2"/>
    <s v="Owned"/>
    <x v="1"/>
    <x v="6"/>
    <x v="2"/>
    <n v="1"/>
    <n v="2"/>
    <n v="1523.15"/>
    <n v="1782.09"/>
    <n v="1690.7"/>
    <n v="1218.52"/>
    <n v="1660.23"/>
    <n v="1629.77"/>
    <n v="1357.54"/>
    <n v="1086.03"/>
    <n v="1205.49"/>
    <n v="1277.82"/>
    <n v="1367.27"/>
    <n v="1203.2"/>
    <n v="1584.0766666666666"/>
    <n v="9504.4599999999991"/>
    <n v="7497.3499999999995"/>
    <n v="2007.1099999999997"/>
    <x v="318"/>
  </r>
  <r>
    <n v="1095"/>
    <x v="0"/>
    <x v="0"/>
    <s v="Owned"/>
    <x v="0"/>
    <x v="3"/>
    <x v="0"/>
    <n v="3"/>
    <n v="6"/>
    <n v="5924.95"/>
    <n v="5213.96"/>
    <n v="5095.46"/>
    <n v="6221.2"/>
    <n v="6043.45"/>
    <n v="6339.7"/>
    <n v="4836.87"/>
    <n v="4595.03"/>
    <n v="4916.68"/>
    <n v="5359.18"/>
    <n v="4930.45"/>
    <n v="5423.5"/>
    <n v="5806.4533333333338"/>
    <n v="34838.720000000001"/>
    <n v="30061.710000000003"/>
    <n v="4777.0099999999984"/>
    <x v="319"/>
  </r>
  <r>
    <n v="1098"/>
    <x v="0"/>
    <x v="1"/>
    <s v="Owned"/>
    <x v="1"/>
    <x v="6"/>
    <x v="0"/>
    <n v="1"/>
    <n v="4"/>
    <n v="5924.95"/>
    <n v="6576.69"/>
    <n v="4739.96"/>
    <n v="6398.95"/>
    <n v="5687.95"/>
    <n v="5687.95"/>
    <n v="2944.31"/>
    <n v="2738.21"/>
    <n v="3121.56"/>
    <n v="3371.28"/>
    <n v="3337.57"/>
    <n v="3704.7"/>
    <n v="5836.0749999999998"/>
    <n v="35016.449999999997"/>
    <n v="19217.63"/>
    <n v="15798.819999999996"/>
    <x v="320"/>
  </r>
  <r>
    <n v="1099"/>
    <x v="2"/>
    <x v="3"/>
    <s v="Owned"/>
    <x v="1"/>
    <x v="6"/>
    <x v="2"/>
    <n v="1"/>
    <n v="2"/>
    <n v="1791.96"/>
    <n v="1612.76"/>
    <n v="1899.48"/>
    <n v="1774.04"/>
    <n v="2168.27"/>
    <n v="1487.33"/>
    <n v="1376.52"/>
    <n v="1307.69"/>
    <n v="1503.84"/>
    <n v="1609.11"/>
    <n v="1786.11"/>
    <n v="1893.28"/>
    <n v="1788.9733333333334"/>
    <n v="10733.84"/>
    <n v="9476.5499999999993"/>
    <n v="1257.2900000000009"/>
    <x v="321"/>
  </r>
  <r>
    <n v="1104"/>
    <x v="0"/>
    <x v="2"/>
    <s v="Owned"/>
    <x v="0"/>
    <x v="9"/>
    <x v="1"/>
    <n v="2"/>
    <n v="4"/>
    <n v="3951.7128205128201"/>
    <n v="3991.23"/>
    <n v="3951.71"/>
    <n v="3951.71"/>
    <n v="3951.71"/>
    <n v="3991.23"/>
    <n v="2837.31"/>
    <n v="2326.59"/>
    <n v="2024.13"/>
    <n v="1943.16"/>
    <n v="1884.87"/>
    <n v="1903.72"/>
    <n v="3964.8838034188029"/>
    <n v="23789.302820512818"/>
    <n v="12919.78"/>
    <n v="10869.522820512817"/>
    <x v="322"/>
  </r>
  <r>
    <n v="1107"/>
    <x v="2"/>
    <x v="3"/>
    <s v="Rented"/>
    <x v="0"/>
    <x v="3"/>
    <x v="1"/>
    <n v="1"/>
    <n v="3"/>
    <n v="1505.47"/>
    <n v="1866.78"/>
    <n v="1535.58"/>
    <n v="1234.49"/>
    <n v="1475.36"/>
    <n v="1324.81"/>
    <n v="1284.56"/>
    <n v="1233.18"/>
    <n v="1048.2"/>
    <n v="1090.1300000000001"/>
    <n v="1297.25"/>
    <n v="1530.76"/>
    <n v="1490.415"/>
    <n v="8942.49"/>
    <n v="7484.08"/>
    <n v="1458.4099999999999"/>
    <x v="323"/>
  </r>
  <r>
    <n v="1108"/>
    <x v="2"/>
    <x v="3"/>
    <s v="Owned"/>
    <x v="0"/>
    <x v="5"/>
    <x v="0"/>
    <n v="1"/>
    <n v="4"/>
    <n v="2864.01"/>
    <n v="3436.81"/>
    <n v="2548.9699999999998"/>
    <n v="2377.13"/>
    <n v="2176.65"/>
    <n v="2778.09"/>
    <n v="2092.39"/>
    <n v="2029.62"/>
    <n v="1867.25"/>
    <n v="2222.0300000000002"/>
    <n v="2666.44"/>
    <n v="2826.43"/>
    <n v="2696.9433333333332"/>
    <n v="16181.659999999998"/>
    <n v="13704.160000000002"/>
    <n v="2477.4999999999964"/>
    <x v="324"/>
  </r>
  <r>
    <n v="1109"/>
    <x v="2"/>
    <x v="3"/>
    <s v="Owned"/>
    <x v="0"/>
    <x v="10"/>
    <x v="1"/>
    <n v="1"/>
    <n v="3"/>
    <n v="1195.3700000000001"/>
    <n v="1374.68"/>
    <n v="1422.49"/>
    <n v="1243.18"/>
    <n v="1386.63"/>
    <n v="1004.11"/>
    <n v="1272.75"/>
    <n v="1043.6600000000001"/>
    <n v="1106.28"/>
    <n v="1073.0899999999999"/>
    <n v="1201.8599999999999"/>
    <n v="1418.19"/>
    <n v="1271.0766666666666"/>
    <n v="7626.46"/>
    <n v="7115.83"/>
    <n v="510.63000000000011"/>
    <x v="325"/>
  </r>
  <r>
    <n v="1112"/>
    <x v="0"/>
    <x v="0"/>
    <s v="Owned"/>
    <x v="0"/>
    <x v="0"/>
    <x v="1"/>
    <n v="2"/>
    <n v="4"/>
    <n v="2028.5374999999999"/>
    <n v="2048.8200000000002"/>
    <n v="2048.8200000000002"/>
    <n v="2028.54"/>
    <n v="2028.54"/>
    <n v="2048.8200000000002"/>
    <n v="2418.9899999999998"/>
    <n v="2056.14"/>
    <n v="1994.46"/>
    <n v="2014.4"/>
    <n v="1974.11"/>
    <n v="2092.56"/>
    <n v="2038.6795833333333"/>
    <n v="12232.077499999999"/>
    <n v="12550.66"/>
    <n v="-318.58250000000044"/>
    <x v="326"/>
  </r>
  <r>
    <n v="1113"/>
    <x v="3"/>
    <x v="1"/>
    <s v="Owned"/>
    <x v="1"/>
    <x v="5"/>
    <x v="2"/>
    <n v="1"/>
    <n v="2"/>
    <n v="4002.6499999999996"/>
    <n v="3442.28"/>
    <n v="5003.3100000000004"/>
    <n v="4923.26"/>
    <n v="3522.33"/>
    <n v="3402.25"/>
    <n v="4502.45"/>
    <n v="3692.01"/>
    <n v="3987.37"/>
    <n v="3748.13"/>
    <n v="4272.87"/>
    <n v="3888.31"/>
    <n v="4049.3466666666668"/>
    <n v="24296.080000000002"/>
    <n v="24091.14"/>
    <n v="204.94000000000233"/>
    <x v="327"/>
  </r>
  <r>
    <n v="1115"/>
    <x v="2"/>
    <x v="4"/>
    <s v="Rented"/>
    <x v="0"/>
    <x v="8"/>
    <x v="2"/>
    <n v="1"/>
    <n v="2"/>
    <n v="250"/>
    <n v="257.5"/>
    <n v="210"/>
    <n v="282.5"/>
    <n v="207.5"/>
    <n v="250"/>
    <n v="575.08000000000004"/>
    <n v="592.33000000000004"/>
    <n v="539.02"/>
    <n v="549.79999999999995"/>
    <n v="632.27"/>
    <n v="739.76"/>
    <n v="242.91666666666666"/>
    <n v="1457.5"/>
    <n v="3628.26"/>
    <n v="-2170.7600000000002"/>
    <x v="328"/>
  </r>
  <r>
    <n v="1117"/>
    <x v="0"/>
    <x v="2"/>
    <s v="Rented"/>
    <x v="1"/>
    <x v="4"/>
    <x v="2"/>
    <n v="1"/>
    <n v="2"/>
    <n v="4387.25"/>
    <n v="3290.44"/>
    <n v="3948.53"/>
    <n v="4475"/>
    <n v="5484.06"/>
    <n v="4650.49"/>
    <n v="1465.55"/>
    <n v="1216.4100000000001"/>
    <n v="1082.5999999999999"/>
    <n v="1266.6400000000001"/>
    <n v="1405.97"/>
    <n v="1195.07"/>
    <n v="4372.628333333334"/>
    <n v="26235.770000000004"/>
    <n v="7632.24"/>
    <n v="18603.530000000006"/>
    <x v="329"/>
  </r>
  <r>
    <n v="1120"/>
    <x v="2"/>
    <x v="3"/>
    <s v="Owned"/>
    <x v="0"/>
    <x v="2"/>
    <x v="2"/>
    <n v="1"/>
    <n v="2"/>
    <n v="1637.5350000000001"/>
    <n v="1703.04"/>
    <n v="1915.92"/>
    <n v="1784.91"/>
    <n v="1408.28"/>
    <n v="1768.54"/>
    <n v="871.15"/>
    <n v="906"/>
    <n v="788.22"/>
    <n v="748.81"/>
    <n v="741.32"/>
    <n v="845.1"/>
    <n v="1703.0374999999997"/>
    <n v="10218.224999999999"/>
    <n v="4900.6000000000004"/>
    <n v="5317.6249999999982"/>
    <x v="330"/>
  </r>
  <r>
    <n v="1121"/>
    <x v="0"/>
    <x v="2"/>
    <s v="Owned"/>
    <x v="1"/>
    <x v="2"/>
    <x v="1"/>
    <n v="1"/>
    <n v="3"/>
    <n v="5924.95"/>
    <n v="5391.7"/>
    <n v="5036.21"/>
    <n v="6932.19"/>
    <n v="5687.95"/>
    <n v="7287.69"/>
    <n v="3456.49"/>
    <n v="3352.8"/>
    <n v="3688.08"/>
    <n v="4167.53"/>
    <n v="3792.45"/>
    <n v="3223.58"/>
    <n v="6043.4483333333337"/>
    <n v="36260.69"/>
    <n v="21680.93"/>
    <n v="14579.760000000002"/>
    <x v="331"/>
  </r>
  <r>
    <n v="1122"/>
    <x v="2"/>
    <x v="3"/>
    <s v="Owned"/>
    <x v="0"/>
    <x v="3"/>
    <x v="1"/>
    <n v="1"/>
    <n v="3"/>
    <n v="4537.8325000000004"/>
    <n v="5490.78"/>
    <n v="3947.91"/>
    <n v="3448.75"/>
    <n v="5309.26"/>
    <n v="5445.4"/>
    <n v="2711.04"/>
    <n v="2548.38"/>
    <n v="2446.44"/>
    <n v="2177.33"/>
    <n v="2569.25"/>
    <n v="3057.41"/>
    <n v="4696.6554166666674"/>
    <n v="28179.932500000003"/>
    <n v="15509.85"/>
    <n v="12670.082500000002"/>
    <x v="332"/>
  </r>
  <r>
    <n v="1123"/>
    <x v="0"/>
    <x v="2"/>
    <s v="Rented"/>
    <x v="0"/>
    <x v="1"/>
    <x v="2"/>
    <n v="1"/>
    <n v="2"/>
    <n v="3173.2999999999997"/>
    <n v="3173.3"/>
    <n v="3173.3"/>
    <n v="3205.03"/>
    <n v="3205.03"/>
    <n v="3205.03"/>
    <n v="2148.42"/>
    <n v="1955.06"/>
    <n v="2267.87"/>
    <n v="2721.44"/>
    <n v="3156.87"/>
    <n v="3220.01"/>
    <n v="3189.1650000000004"/>
    <n v="19134.990000000002"/>
    <n v="15469.67"/>
    <n v="3665.3200000000015"/>
    <x v="333"/>
  </r>
  <r>
    <n v="1124"/>
    <x v="0"/>
    <x v="0"/>
    <s v="Rented"/>
    <x v="1"/>
    <x v="8"/>
    <x v="2"/>
    <n v="1"/>
    <n v="2"/>
    <n v="1444.7"/>
    <n v="1444.7"/>
    <n v="1444.7"/>
    <n v="1444.7"/>
    <n v="1444.7"/>
    <n v="1459.15"/>
    <n v="906.28"/>
    <n v="806.59"/>
    <n v="935.64"/>
    <n v="888.86"/>
    <n v="906.64"/>
    <n v="1087.97"/>
    <n v="1447.1083333333333"/>
    <n v="8682.65"/>
    <n v="5531.9800000000005"/>
    <n v="3150.6699999999992"/>
    <x v="334"/>
  </r>
  <r>
    <n v="1125"/>
    <x v="2"/>
    <x v="3"/>
    <s v="Owned"/>
    <x v="0"/>
    <x v="6"/>
    <x v="1"/>
    <n v="1"/>
    <n v="3"/>
    <n v="2317.02"/>
    <n v="2780.42"/>
    <n v="2317.02"/>
    <n v="1899.96"/>
    <n v="2849.93"/>
    <n v="1784.11"/>
    <n v="2065.81"/>
    <n v="1693.96"/>
    <n v="1948.05"/>
    <n v="1753.25"/>
    <n v="1805.85"/>
    <n v="2022.55"/>
    <n v="2324.7433333333338"/>
    <n v="13948.460000000003"/>
    <n v="11289.47"/>
    <n v="2658.9900000000034"/>
    <x v="335"/>
  </r>
  <r>
    <n v="1139"/>
    <x v="2"/>
    <x v="3"/>
    <s v="Owned"/>
    <x v="0"/>
    <x v="4"/>
    <x v="1"/>
    <n v="1"/>
    <n v="3"/>
    <n v="5924.95"/>
    <n v="7169.19"/>
    <n v="5569.45"/>
    <n v="6576.69"/>
    <n v="5569.45"/>
    <n v="6695.19"/>
    <n v="3344.56"/>
    <n v="3545.23"/>
    <n v="3048.9"/>
    <n v="2926.94"/>
    <n v="3512.33"/>
    <n v="3477.21"/>
    <n v="6250.82"/>
    <n v="37504.92"/>
    <n v="19855.170000000002"/>
    <n v="17649.749999999996"/>
    <x v="336"/>
  </r>
  <r>
    <n v="1140"/>
    <x v="0"/>
    <x v="2"/>
    <s v="Owned"/>
    <x v="0"/>
    <x v="6"/>
    <x v="1"/>
    <n v="1"/>
    <n v="3"/>
    <n v="5722.7999999999993"/>
    <n v="4463.78"/>
    <n v="6810.13"/>
    <n v="6752.9"/>
    <n v="6466.76"/>
    <n v="6752.9"/>
    <n v="3229.27"/>
    <n v="3455.32"/>
    <n v="3973.62"/>
    <n v="3457.05"/>
    <n v="4044.75"/>
    <n v="4570.57"/>
    <n v="6161.545000000001"/>
    <n v="36969.270000000004"/>
    <n v="22730.579999999998"/>
    <n v="14238.690000000006"/>
    <x v="337"/>
  </r>
  <r>
    <n v="1142"/>
    <x v="2"/>
    <x v="3"/>
    <s v="Owned"/>
    <x v="0"/>
    <x v="1"/>
    <x v="1"/>
    <n v="1"/>
    <n v="3"/>
    <n v="1136.56"/>
    <n v="931.98"/>
    <n v="1272.95"/>
    <n v="1057"/>
    <n v="1045.6400000000001"/>
    <n v="1329.78"/>
    <n v="1459.3"/>
    <n v="1473.89"/>
    <n v="1414.93"/>
    <n v="1358.33"/>
    <n v="1168.1600000000001"/>
    <n v="1390.11"/>
    <n v="1128.9849999999999"/>
    <n v="6773.91"/>
    <n v="8264.7199999999993"/>
    <n v="-1490.8099999999995"/>
    <x v="338"/>
  </r>
  <r>
    <n v="1144"/>
    <x v="3"/>
    <x v="4"/>
    <s v="Rented"/>
    <x v="0"/>
    <x v="1"/>
    <x v="0"/>
    <n v="1"/>
    <n v="4"/>
    <n v="1925.05"/>
    <n v="2059.8000000000002"/>
    <n v="1790.3"/>
    <n v="1617.04"/>
    <n v="2194.56"/>
    <n v="1963.55"/>
    <n v="2390.25"/>
    <n v="1912.2"/>
    <n v="1663.61"/>
    <n v="1530.52"/>
    <n v="1622.35"/>
    <n v="1898.15"/>
    <n v="1925.05"/>
    <n v="11550.3"/>
    <n v="11017.08"/>
    <n v="533.21999999999935"/>
    <x v="339"/>
  </r>
  <r>
    <n v="1145"/>
    <x v="0"/>
    <x v="2"/>
    <s v="Owned"/>
    <x v="0"/>
    <x v="3"/>
    <x v="1"/>
    <n v="1"/>
    <n v="3"/>
    <n v="5924.95"/>
    <n v="5687.95"/>
    <n v="5865.7"/>
    <n v="5332.46"/>
    <n v="5036.21"/>
    <n v="6813.69"/>
    <n v="3649.92"/>
    <n v="3868.92"/>
    <n v="4526.6400000000003"/>
    <n v="4662.4399999999996"/>
    <n v="5175.3100000000004"/>
    <n v="5382.32"/>
    <n v="5776.8266666666668"/>
    <n v="34660.959999999999"/>
    <n v="27265.55"/>
    <n v="7395.41"/>
    <x v="340"/>
  </r>
  <r>
    <n v="1147"/>
    <x v="2"/>
    <x v="4"/>
    <s v="Rented"/>
    <x v="0"/>
    <x v="0"/>
    <x v="2"/>
    <n v="1"/>
    <n v="2"/>
    <n v="991.91000000000008"/>
    <n v="1081.18"/>
    <n v="952.23"/>
    <n v="892.72"/>
    <n v="1071.26"/>
    <n v="1200.21"/>
    <n v="350.89"/>
    <n v="382.47"/>
    <n v="386.29"/>
    <n v="463.55"/>
    <n v="398.65"/>
    <n v="470.41"/>
    <n v="1031.585"/>
    <n v="6189.51"/>
    <n v="2452.2599999999998"/>
    <n v="3737.2500000000005"/>
    <x v="341"/>
  </r>
  <r>
    <n v="1152"/>
    <x v="2"/>
    <x v="3"/>
    <s v="Owned"/>
    <x v="0"/>
    <x v="10"/>
    <x v="1"/>
    <n v="1"/>
    <n v="3"/>
    <n v="1106.1199999999999"/>
    <n v="1150.3599999999999"/>
    <n v="1238.8499999999999"/>
    <n v="1061.8800000000001"/>
    <n v="1283.0999999999999"/>
    <n v="1338.41"/>
    <n v="741.93"/>
    <n v="712.25"/>
    <n v="633.9"/>
    <n v="741.66"/>
    <n v="823.24"/>
    <n v="790.31"/>
    <n v="1196.4533333333331"/>
    <n v="7178.7199999999993"/>
    <n v="4443.2899999999991"/>
    <n v="2735.4300000000003"/>
    <x v="342"/>
  </r>
  <r>
    <n v="1158"/>
    <x v="2"/>
    <x v="2"/>
    <s v="Owned"/>
    <x v="0"/>
    <x v="4"/>
    <x v="1"/>
    <n v="1"/>
    <n v="3"/>
    <n v="1026.1125"/>
    <n v="882.46"/>
    <n v="1149.25"/>
    <n v="1169.77"/>
    <n v="1056.9000000000001"/>
    <n v="1097.94"/>
    <n v="2508.1"/>
    <n v="2508.1"/>
    <n v="2257.29"/>
    <n v="2528.16"/>
    <n v="2578.7199999999998"/>
    <n v="3042.89"/>
    <n v="1063.7387500000002"/>
    <n v="6382.4325000000008"/>
    <n v="15423.259999999998"/>
    <n v="-9040.8274999999976"/>
    <x v="343"/>
  </r>
  <r>
    <n v="1160"/>
    <x v="0"/>
    <x v="0"/>
    <s v="Owned"/>
    <x v="0"/>
    <x v="6"/>
    <x v="1"/>
    <n v="1"/>
    <n v="3"/>
    <n v="1211.3"/>
    <n v="1223.4100000000001"/>
    <n v="1223.4100000000001"/>
    <n v="1211.3"/>
    <n v="1211.3"/>
    <n v="1211.3"/>
    <n v="1761.27"/>
    <n v="1373.79"/>
    <n v="1524.91"/>
    <n v="1509.66"/>
    <n v="1615.34"/>
    <n v="1373.04"/>
    <n v="1215.3366666666668"/>
    <n v="7292.02"/>
    <n v="9158.01"/>
    <n v="-1865.9899999999998"/>
    <x v="344"/>
  </r>
  <r>
    <n v="1162"/>
    <x v="0"/>
    <x v="2"/>
    <s v="Owned"/>
    <x v="0"/>
    <x v="1"/>
    <x v="1"/>
    <n v="3"/>
    <n v="5"/>
    <n v="3039.7000000000003"/>
    <n v="3070.1"/>
    <n v="3070.1"/>
    <n v="3039.7"/>
    <n v="3039.7"/>
    <n v="3070.1"/>
    <n v="5875"/>
    <n v="5052.5"/>
    <n v="4900.93"/>
    <n v="5194.99"/>
    <n v="4987.1899999999996"/>
    <n v="5485.91"/>
    <n v="3054.8999999999996"/>
    <n v="18329.399999999998"/>
    <n v="31496.519999999997"/>
    <n v="-13167.119999999999"/>
    <x v="345"/>
  </r>
  <r>
    <n v="1185"/>
    <x v="2"/>
    <x v="3"/>
    <s v="Owned"/>
    <x v="1"/>
    <x v="0"/>
    <x v="2"/>
    <n v="1"/>
    <n v="2"/>
    <n v="2331.5974999999999"/>
    <n v="1888.59"/>
    <n v="2238.33"/>
    <n v="2401.5500000000002"/>
    <n v="1958.54"/>
    <n v="1841.96"/>
    <n v="1108.78"/>
    <n v="920.29"/>
    <n v="892.68"/>
    <n v="758.78"/>
    <n v="713.25"/>
    <n v="770.31"/>
    <n v="2110.0945833333335"/>
    <n v="12660.567500000001"/>
    <n v="5164.09"/>
    <n v="7496.4775000000009"/>
    <x v="346"/>
  </r>
  <r>
    <n v="1187"/>
    <x v="0"/>
    <x v="2"/>
    <s v="Owned"/>
    <x v="0"/>
    <x v="9"/>
    <x v="1"/>
    <n v="3"/>
    <n v="5"/>
    <n v="5924.95"/>
    <n v="5687.95"/>
    <n v="5450.95"/>
    <n v="5984.2"/>
    <n v="5865.7"/>
    <n v="4680.71"/>
    <n v="4054.16"/>
    <n v="3446.04"/>
    <n v="3342.66"/>
    <n v="3008.39"/>
    <n v="3279.15"/>
    <n v="3738.23"/>
    <n v="5599.0766666666668"/>
    <n v="33594.46"/>
    <n v="20868.63"/>
    <n v="12725.829999999998"/>
    <x v="347"/>
  </r>
  <r>
    <n v="1191"/>
    <x v="0"/>
    <x v="2"/>
    <s v="Owned"/>
    <x v="0"/>
    <x v="4"/>
    <x v="2"/>
    <n v="1"/>
    <n v="2"/>
    <n v="5022.55"/>
    <n v="5323.9"/>
    <n v="5323.9"/>
    <n v="4972.32"/>
    <n v="5926.61"/>
    <n v="5625.26"/>
    <n v="1468.79"/>
    <n v="1204.4100000000001"/>
    <n v="1083.97"/>
    <n v="1040.6099999999999"/>
    <n v="1227.92"/>
    <n v="1215.6400000000001"/>
    <n v="5365.7566666666671"/>
    <n v="32194.54"/>
    <n v="7241.34"/>
    <n v="24953.200000000001"/>
    <x v="348"/>
  </r>
  <r>
    <n v="1192"/>
    <x v="0"/>
    <x v="1"/>
    <s v="Owned"/>
    <x v="0"/>
    <x v="6"/>
    <x v="1"/>
    <n v="2"/>
    <n v="4"/>
    <n v="3628.2"/>
    <n v="3628.2"/>
    <n v="3628.2"/>
    <n v="3664.48"/>
    <n v="3664.48"/>
    <n v="3628.2"/>
    <n v="3253.35"/>
    <n v="2862.95"/>
    <n v="2519.4"/>
    <n v="2897.31"/>
    <n v="2781.42"/>
    <n v="3226.45"/>
    <n v="3640.2933333333331"/>
    <n v="21841.759999999998"/>
    <n v="17540.879999999997"/>
    <n v="4300.880000000001"/>
    <x v="349"/>
  </r>
  <r>
    <n v="1193"/>
    <x v="0"/>
    <x v="0"/>
    <s v="Owned"/>
    <x v="0"/>
    <x v="10"/>
    <x v="1"/>
    <n v="2"/>
    <n v="4"/>
    <n v="2240.35"/>
    <n v="2240.35"/>
    <n v="2240.35"/>
    <n v="2240.35"/>
    <n v="2262.75"/>
    <n v="2262.75"/>
    <n v="2665.41"/>
    <n v="2345.56"/>
    <n v="2040.64"/>
    <n v="2244.6999999999998"/>
    <n v="2244.6999999999998"/>
    <n v="2267.15"/>
    <n v="2247.8166666666666"/>
    <n v="13486.9"/>
    <n v="13808.159999999998"/>
    <n v="-321.2599999999984"/>
    <x v="350"/>
  </r>
  <r>
    <n v="1194"/>
    <x v="0"/>
    <x v="1"/>
    <s v="Owned"/>
    <x v="0"/>
    <x v="9"/>
    <x v="1"/>
    <n v="1"/>
    <n v="3"/>
    <n v="3227.1499999999996"/>
    <n v="3227.15"/>
    <n v="3259.42"/>
    <n v="3259.42"/>
    <n v="3227.15"/>
    <n v="3259.42"/>
    <n v="1821.73"/>
    <n v="1967.47"/>
    <n v="2105.19"/>
    <n v="1831.52"/>
    <n v="2051.3000000000002"/>
    <n v="1743.61"/>
    <n v="3243.2849999999999"/>
    <n v="19459.71"/>
    <n v="11520.82"/>
    <n v="7938.8899999999994"/>
    <x v="351"/>
  </r>
  <r>
    <n v="1195"/>
    <x v="0"/>
    <x v="2"/>
    <s v="Owned"/>
    <x v="1"/>
    <x v="3"/>
    <x v="1"/>
    <n v="1"/>
    <n v="3"/>
    <n v="5750.5"/>
    <n v="4830.42"/>
    <n v="5405.47"/>
    <n v="4887.93"/>
    <n v="5117.95"/>
    <n v="6210.54"/>
    <n v="2761.8"/>
    <n v="2927.51"/>
    <n v="3337.36"/>
    <n v="3137.12"/>
    <n v="3764.54"/>
    <n v="3689.25"/>
    <n v="5367.1350000000002"/>
    <n v="32202.81"/>
    <n v="19617.580000000002"/>
    <n v="12585.23"/>
    <x v="352"/>
  </r>
  <r>
    <n v="1204"/>
    <x v="0"/>
    <x v="0"/>
    <s v="Owned"/>
    <x v="0"/>
    <x v="3"/>
    <x v="1"/>
    <n v="1"/>
    <n v="3"/>
    <n v="3902.7749999999996"/>
    <n v="3902.78"/>
    <n v="3941.8"/>
    <n v="3902.78"/>
    <n v="3941.8"/>
    <n v="3902.78"/>
    <n v="2930.07"/>
    <n v="2607.7600000000002"/>
    <n v="2738.15"/>
    <n v="3285.78"/>
    <n v="3384.35"/>
    <n v="3688.94"/>
    <n v="3915.7858333333334"/>
    <n v="23494.715"/>
    <n v="18635.05"/>
    <n v="4859.6650000000009"/>
    <x v="353"/>
  </r>
  <r>
    <n v="1205"/>
    <x v="2"/>
    <x v="3"/>
    <s v="Owned"/>
    <x v="0"/>
    <x v="3"/>
    <x v="0"/>
    <n v="1"/>
    <n v="4"/>
    <n v="2211.645"/>
    <n v="2366.46"/>
    <n v="2145.3000000000002"/>
    <n v="2012.6"/>
    <n v="2720.32"/>
    <n v="2300.11"/>
    <n v="1258.3599999999999"/>
    <n v="943.77"/>
    <n v="972.08"/>
    <n v="894.31"/>
    <n v="992.68"/>
    <n v="943.05"/>
    <n v="2292.7391666666667"/>
    <n v="13756.434999999999"/>
    <n v="6004.25"/>
    <n v="7752.1849999999995"/>
    <x v="354"/>
  </r>
  <r>
    <n v="1207"/>
    <x v="0"/>
    <x v="1"/>
    <s v="Rented"/>
    <x v="1"/>
    <x v="4"/>
    <x v="2"/>
    <n v="1"/>
    <n v="2"/>
    <n v="1888.1999999999998"/>
    <n v="1888.2"/>
    <n v="1907.08"/>
    <n v="1888.2"/>
    <n v="1907.08"/>
    <n v="1907.08"/>
    <n v="1168.79"/>
    <n v="1168.79"/>
    <n v="1086.97"/>
    <n v="1239.1500000000001"/>
    <n v="1090.45"/>
    <n v="959.6"/>
    <n v="1897.6399999999996"/>
    <n v="11385.839999999998"/>
    <n v="6713.7500000000009"/>
    <n v="4672.0899999999974"/>
    <x v="355"/>
  </r>
  <r>
    <n v="1210"/>
    <x v="2"/>
    <x v="3"/>
    <s v="Owned"/>
    <x v="0"/>
    <x v="5"/>
    <x v="1"/>
    <n v="1"/>
    <n v="3"/>
    <n v="4107.3824999999997"/>
    <n v="3737.72"/>
    <n v="5093.1499999999996"/>
    <n v="5134.2299999999996"/>
    <n v="4107.38"/>
    <n v="4435.97"/>
    <n v="2648.03"/>
    <n v="2859.87"/>
    <n v="3317.45"/>
    <n v="3682.37"/>
    <n v="3682.37"/>
    <n v="3792.84"/>
    <n v="4435.9720833333331"/>
    <n v="26615.8325"/>
    <n v="19982.929999999997"/>
    <n v="6632.9025000000038"/>
    <x v="356"/>
  </r>
  <r>
    <n v="1211"/>
    <x v="2"/>
    <x v="0"/>
    <s v="Rented"/>
    <x v="1"/>
    <x v="6"/>
    <x v="1"/>
    <n v="3"/>
    <n v="5"/>
    <n v="1307.2"/>
    <n v="1045.76"/>
    <n v="1228.77"/>
    <n v="1594.78"/>
    <n v="1006.54"/>
    <n v="1084.98"/>
    <n v="1453.7"/>
    <n v="1555.46"/>
    <n v="1462.13"/>
    <n v="1389.02"/>
    <n v="1194.56"/>
    <n v="1361.8"/>
    <n v="1211.3383333333334"/>
    <n v="7268.0300000000007"/>
    <n v="8416.6699999999983"/>
    <n v="-1148.6399999999976"/>
    <x v="357"/>
  </r>
  <r>
    <n v="1213"/>
    <x v="3"/>
    <x v="1"/>
    <s v="Owned"/>
    <x v="1"/>
    <x v="0"/>
    <x v="1"/>
    <n v="3"/>
    <n v="5"/>
    <n v="3321.5"/>
    <n v="2790.06"/>
    <n v="3454.36"/>
    <n v="3952.59"/>
    <n v="3786.51"/>
    <n v="3587.22"/>
    <n v="2101.9899999999998"/>
    <n v="1681.59"/>
    <n v="1496.62"/>
    <n v="1691.18"/>
    <n v="1555.89"/>
    <n v="1742.6"/>
    <n v="3482.0400000000004"/>
    <n v="20892.240000000002"/>
    <n v="10269.870000000001"/>
    <n v="10622.37"/>
    <x v="358"/>
  </r>
  <r>
    <n v="1214"/>
    <x v="1"/>
    <x v="0"/>
    <s v="Rented"/>
    <x v="1"/>
    <x v="5"/>
    <x v="0"/>
    <n v="3"/>
    <n v="6"/>
    <n v="1724.8500000000001"/>
    <n v="1448.87"/>
    <n v="1949.08"/>
    <n v="1586.86"/>
    <n v="1552.37"/>
    <n v="1845.59"/>
    <n v="991.81"/>
    <n v="803.37"/>
    <n v="690.9"/>
    <n v="690.9"/>
    <n v="801.44"/>
    <n v="825.48"/>
    <n v="1684.6033333333332"/>
    <n v="10107.619999999999"/>
    <n v="4803.8999999999996"/>
    <n v="5303.7199999999993"/>
    <x v="359"/>
  </r>
  <r>
    <n v="1218"/>
    <x v="0"/>
    <x v="0"/>
    <s v="Rented"/>
    <x v="0"/>
    <x v="6"/>
    <x v="1"/>
    <n v="1"/>
    <n v="3"/>
    <n v="2243.75"/>
    <n v="2266.19"/>
    <n v="2266.19"/>
    <n v="2243.75"/>
    <n v="2266.19"/>
    <n v="2266.19"/>
    <n v="1808.67"/>
    <n v="1465.02"/>
    <n v="1479.67"/>
    <n v="1316.91"/>
    <n v="1264.23"/>
    <n v="1302.1600000000001"/>
    <n v="2258.7100000000005"/>
    <n v="13552.260000000002"/>
    <n v="8636.66"/>
    <n v="4915.6000000000022"/>
    <x v="360"/>
  </r>
  <r>
    <n v="1220"/>
    <x v="0"/>
    <x v="0"/>
    <s v="Rented"/>
    <x v="0"/>
    <x v="0"/>
    <x v="1"/>
    <n v="3"/>
    <n v="5"/>
    <n v="1145.1500000000001"/>
    <n v="1156.5999999999999"/>
    <n v="1156.5999999999999"/>
    <n v="1156.5999999999999"/>
    <n v="1145.1500000000001"/>
    <n v="1156.5999999999999"/>
    <n v="1185.53"/>
    <n v="960.28"/>
    <n v="1008.29"/>
    <n v="1159.53"/>
    <n v="1229.0999999999999"/>
    <n v="1253.68"/>
    <n v="1152.7833333333335"/>
    <n v="6916.7000000000007"/>
    <n v="6796.41"/>
    <n v="120.29000000000087"/>
    <x v="361"/>
  </r>
  <r>
    <n v="1223"/>
    <x v="3"/>
    <x v="4"/>
    <s v="Rented"/>
    <x v="1"/>
    <x v="10"/>
    <x v="1"/>
    <n v="1"/>
    <n v="3"/>
    <n v="1176.5"/>
    <n v="1105.9100000000001"/>
    <n v="894.14"/>
    <n v="1388.27"/>
    <n v="1388.27"/>
    <n v="1152.97"/>
    <n v="2967.53"/>
    <n v="2255.3200000000002"/>
    <n v="2661.28"/>
    <n v="2714.51"/>
    <n v="2741.66"/>
    <n v="3125.49"/>
    <n v="1184.3433333333335"/>
    <n v="7106.06"/>
    <n v="16465.79"/>
    <n v="-9359.73"/>
    <x v="362"/>
  </r>
  <r>
    <n v="1224"/>
    <x v="0"/>
    <x v="0"/>
    <s v="Owned"/>
    <x v="0"/>
    <x v="9"/>
    <x v="1"/>
    <n v="3"/>
    <n v="5"/>
    <n v="3677.3500000000004"/>
    <n v="3677.35"/>
    <n v="3714.12"/>
    <n v="3714.12"/>
    <n v="3714.12"/>
    <n v="3677.35"/>
    <n v="2333.34"/>
    <n v="2520.0100000000002"/>
    <n v="2570.41"/>
    <n v="2853.16"/>
    <n v="3423.79"/>
    <n v="3012.94"/>
    <n v="3695.7349999999992"/>
    <n v="22174.409999999996"/>
    <n v="16713.649999999998"/>
    <n v="5460.7599999999984"/>
    <x v="363"/>
  </r>
  <r>
    <n v="1233"/>
    <x v="0"/>
    <x v="2"/>
    <s v="Rented"/>
    <x v="0"/>
    <x v="5"/>
    <x v="2"/>
    <n v="1"/>
    <n v="2"/>
    <n v="3060.75"/>
    <n v="3060.75"/>
    <n v="3060.75"/>
    <n v="3060.75"/>
    <n v="3091.36"/>
    <n v="3060.75"/>
    <n v="1623.45"/>
    <n v="1314.99"/>
    <n v="1183.49"/>
    <n v="1372.85"/>
    <n v="1400.31"/>
    <n v="1610.36"/>
    <n v="3065.8516666666669"/>
    <n v="18395.11"/>
    <n v="8505.4500000000007"/>
    <n v="9889.66"/>
    <x v="364"/>
  </r>
  <r>
    <n v="1234"/>
    <x v="3"/>
    <x v="0"/>
    <s v="Owned"/>
    <x v="0"/>
    <x v="6"/>
    <x v="1"/>
    <n v="3"/>
    <n v="5"/>
    <n v="3157.9"/>
    <n v="2936.85"/>
    <n v="3852.64"/>
    <n v="2968.43"/>
    <n v="2557.9"/>
    <n v="2368.4299999999998"/>
    <n v="946.5"/>
    <n v="766.67"/>
    <n v="874"/>
    <n v="1031.32"/>
    <n v="876.62"/>
    <n v="990.58"/>
    <n v="2973.6916666666662"/>
    <n v="17842.149999999998"/>
    <n v="5485.69"/>
    <n v="12356.46"/>
    <x v="365"/>
  </r>
  <r>
    <n v="1235"/>
    <x v="0"/>
    <x v="1"/>
    <s v="Owned"/>
    <x v="1"/>
    <x v="3"/>
    <x v="2"/>
    <n v="1"/>
    <n v="2"/>
    <n v="2166.75"/>
    <n v="2188.42"/>
    <n v="2188.42"/>
    <n v="2188.42"/>
    <n v="2188.42"/>
    <n v="2166.75"/>
    <n v="1804.07"/>
    <n v="1587.58"/>
    <n v="1508.2"/>
    <n v="1478.04"/>
    <n v="1256.33"/>
    <n v="1294.02"/>
    <n v="2181.1966666666667"/>
    <n v="13087.18"/>
    <n v="8928.24"/>
    <n v="4158.9400000000005"/>
    <x v="366"/>
  </r>
  <r>
    <n v="1242"/>
    <x v="2"/>
    <x v="3"/>
    <s v="Owned"/>
    <x v="1"/>
    <x v="10"/>
    <x v="1"/>
    <n v="1"/>
    <n v="3"/>
    <n v="2165"/>
    <n v="2338.1999999999998"/>
    <n v="2468.1"/>
    <n v="1861.9"/>
    <n v="2641.3"/>
    <n v="1883.55"/>
    <n v="1203.25"/>
    <n v="1022.76"/>
    <n v="879.57"/>
    <n v="976.32"/>
    <n v="986.08"/>
    <n v="1163.57"/>
    <n v="2226.3416666666667"/>
    <n v="13358.05"/>
    <n v="6231.55"/>
    <n v="7126.4999999999991"/>
    <x v="367"/>
  </r>
  <r>
    <n v="1247"/>
    <x v="2"/>
    <x v="3"/>
    <s v="Owned"/>
    <x v="0"/>
    <x v="0"/>
    <x v="1"/>
    <n v="1"/>
    <n v="3"/>
    <n v="2480.7325000000001"/>
    <n v="2356.6999999999998"/>
    <n v="2952.07"/>
    <n v="1885.36"/>
    <n v="2902.46"/>
    <n v="2108.62"/>
    <n v="3551.64"/>
    <n v="3338.54"/>
    <n v="3805.94"/>
    <n v="4148.47"/>
    <n v="3733.62"/>
    <n v="3210.91"/>
    <n v="2447.6570833333335"/>
    <n v="14685.942500000001"/>
    <n v="21789.119999999999"/>
    <n v="-7103.177499999998"/>
    <x v="368"/>
  </r>
  <r>
    <n v="1251"/>
    <x v="0"/>
    <x v="2"/>
    <s v="Owned"/>
    <x v="0"/>
    <x v="5"/>
    <x v="1"/>
    <n v="1"/>
    <n v="3"/>
    <n v="5887.9807692307495"/>
    <n v="6182.38"/>
    <n v="4710.38"/>
    <n v="4769.26"/>
    <n v="7359.98"/>
    <n v="5946.86"/>
    <n v="4182.2700000000004"/>
    <n v="4516.8500000000004"/>
    <n v="4471.68"/>
    <n v="3935.08"/>
    <n v="3541.57"/>
    <n v="3789.48"/>
    <n v="5809.4734615384577"/>
    <n v="34856.840769230745"/>
    <n v="24436.93"/>
    <n v="10419.910769230744"/>
    <x v="369"/>
  </r>
  <r>
    <n v="1252"/>
    <x v="3"/>
    <x v="0"/>
    <s v="Owned"/>
    <x v="0"/>
    <x v="0"/>
    <x v="1"/>
    <n v="1"/>
    <n v="3"/>
    <n v="3281.35"/>
    <n v="3773.55"/>
    <n v="3117.28"/>
    <n v="2789.15"/>
    <n v="2887.59"/>
    <n v="2953.22"/>
    <n v="4777.68"/>
    <n v="4108.8"/>
    <n v="3615.74"/>
    <n v="3073.38"/>
    <n v="2981.18"/>
    <n v="3338.92"/>
    <n v="3133.69"/>
    <n v="18802.14"/>
    <n v="21895.699999999997"/>
    <n v="-3093.5599999999977"/>
    <x v="370"/>
  </r>
  <r>
    <n v="1256"/>
    <x v="2"/>
    <x v="0"/>
    <s v="Rented"/>
    <x v="1"/>
    <x v="9"/>
    <x v="2"/>
    <n v="1"/>
    <n v="2"/>
    <n v="361.34999999999997"/>
    <n v="339.67"/>
    <n v="281.85000000000002"/>
    <n v="411.94"/>
    <n v="278.24"/>
    <n v="339.67"/>
    <n v="233.88"/>
    <n v="196.46"/>
    <n v="188.6"/>
    <n v="171.63"/>
    <n v="183.64"/>
    <n v="198.33"/>
    <n v="335.45333333333332"/>
    <n v="2012.72"/>
    <n v="1172.54"/>
    <n v="840.18000000000006"/>
    <x v="371"/>
  </r>
  <r>
    <n v="1259"/>
    <x v="2"/>
    <x v="0"/>
    <s v="Rented"/>
    <x v="1"/>
    <x v="6"/>
    <x v="2"/>
    <n v="2"/>
    <n v="3"/>
    <n v="731.5"/>
    <n v="731.5"/>
    <n v="629.09"/>
    <n v="585.20000000000005"/>
    <n v="694.93"/>
    <n v="731.5"/>
    <n v="1152.25"/>
    <n v="1013.98"/>
    <n v="1044.4000000000001"/>
    <n v="887.74"/>
    <n v="1038.6600000000001"/>
    <n v="1007.5"/>
    <n v="683.95333333333326"/>
    <n v="4103.7199999999993"/>
    <n v="6144.53"/>
    <n v="-2040.8100000000004"/>
    <x v="372"/>
  </r>
  <r>
    <n v="1261"/>
    <x v="0"/>
    <x v="1"/>
    <s v="Owned"/>
    <x v="0"/>
    <x v="1"/>
    <x v="2"/>
    <n v="1"/>
    <n v="2"/>
    <n v="2430.5625"/>
    <n v="2430.56"/>
    <n v="2454.87"/>
    <n v="2430.56"/>
    <n v="2454.87"/>
    <n v="2430.56"/>
    <n v="2030.13"/>
    <n v="1644.41"/>
    <n v="1808.85"/>
    <n v="2170.62"/>
    <n v="1845.03"/>
    <n v="1697.43"/>
    <n v="2438.6637500000002"/>
    <n v="14631.9825"/>
    <n v="11196.47"/>
    <n v="3435.5125000000007"/>
    <x v="373"/>
  </r>
  <r>
    <n v="1267"/>
    <x v="0"/>
    <x v="1"/>
    <s v="Owned"/>
    <x v="0"/>
    <x v="7"/>
    <x v="0"/>
    <n v="3"/>
    <n v="6"/>
    <n v="5924.95"/>
    <n v="5687.95"/>
    <n v="6695.19"/>
    <n v="5154.71"/>
    <n v="7169.19"/>
    <n v="5510.2"/>
    <n v="5875"/>
    <n v="6110"/>
    <n v="6659.9"/>
    <n v="6260.31"/>
    <n v="5884.69"/>
    <n v="6943.93"/>
    <n v="6023.6983333333328"/>
    <n v="36142.189999999995"/>
    <n v="37733.83"/>
    <n v="-1591.6400000000067"/>
    <x v="374"/>
  </r>
  <r>
    <n v="1269"/>
    <x v="0"/>
    <x v="2"/>
    <s v="Owned"/>
    <x v="0"/>
    <x v="10"/>
    <x v="1"/>
    <n v="3"/>
    <n v="5"/>
    <n v="5924.95"/>
    <n v="5569.45"/>
    <n v="4502.96"/>
    <n v="7406.19"/>
    <n v="6813.69"/>
    <n v="5036.21"/>
    <n v="3326.05"/>
    <n v="3326.05"/>
    <n v="3658.66"/>
    <n v="3219.62"/>
    <n v="3155.23"/>
    <n v="3092.13"/>
    <n v="5875.5749999999998"/>
    <n v="35253.449999999997"/>
    <n v="19777.740000000002"/>
    <n v="15475.709999999995"/>
    <x v="375"/>
  </r>
  <r>
    <n v="1271"/>
    <x v="2"/>
    <x v="3"/>
    <s v="Owned"/>
    <x v="0"/>
    <x v="1"/>
    <x v="2"/>
    <n v="1"/>
    <n v="2"/>
    <n v="2337.4349999999999"/>
    <n v="2711.42"/>
    <n v="2197.19"/>
    <n v="2056.94"/>
    <n v="1846.57"/>
    <n v="1893.32"/>
    <n v="1032.3800000000001"/>
    <n v="815.58"/>
    <n v="856.36"/>
    <n v="839.23"/>
    <n v="956.72"/>
    <n v="947.15"/>
    <n v="2173.8125"/>
    <n v="13042.875"/>
    <n v="5447.42"/>
    <n v="7595.4549999999999"/>
    <x v="376"/>
  </r>
  <r>
    <n v="1273"/>
    <x v="0"/>
    <x v="1"/>
    <s v="Owned"/>
    <x v="0"/>
    <x v="1"/>
    <x v="1"/>
    <n v="3"/>
    <n v="5"/>
    <n v="5159.0499999999993"/>
    <n v="5829.73"/>
    <n v="4282.01"/>
    <n v="4075.65"/>
    <n v="6242.45"/>
    <n v="4333.6000000000004"/>
    <n v="4145.8900000000003"/>
    <n v="4436.1000000000004"/>
    <n v="4391.74"/>
    <n v="4611.33"/>
    <n v="4749.67"/>
    <n v="5034.6499999999996"/>
    <n v="4987.081666666666"/>
    <n v="29922.489999999998"/>
    <n v="27369.380000000005"/>
    <n v="2553.1099999999933"/>
    <x v="377"/>
  </r>
  <r>
    <n v="1275"/>
    <x v="2"/>
    <x v="3"/>
    <s v="Owned"/>
    <x v="1"/>
    <x v="6"/>
    <x v="2"/>
    <n v="1"/>
    <n v="2"/>
    <n v="848.01"/>
    <n v="703.85"/>
    <n v="703.85"/>
    <n v="966.73"/>
    <n v="881.93"/>
    <n v="839.53"/>
    <n v="360.08"/>
    <n v="360.08"/>
    <n v="327.67"/>
    <n v="308.01"/>
    <n v="286.45"/>
    <n v="252.08"/>
    <n v="823.98333333333323"/>
    <n v="4943.8999999999996"/>
    <n v="1894.37"/>
    <n v="3049.5299999999997"/>
    <x v="378"/>
  </r>
  <r>
    <n v="1291"/>
    <x v="0"/>
    <x v="2"/>
    <s v="Owned"/>
    <x v="1"/>
    <x v="3"/>
    <x v="1"/>
    <n v="2"/>
    <n v="4"/>
    <n v="5924.95"/>
    <n v="6576.69"/>
    <n v="4799.21"/>
    <n v="7109.94"/>
    <n v="7406.19"/>
    <n v="6576.69"/>
    <n v="4820.9799999999996"/>
    <n v="4917.3999999999996"/>
    <n v="5359.97"/>
    <n v="5413.57"/>
    <n v="5575.98"/>
    <n v="6691.18"/>
    <n v="6398.9449999999997"/>
    <n v="38393.67"/>
    <n v="32779.08"/>
    <n v="5614.5899999999965"/>
    <x v="379"/>
  </r>
  <r>
    <n v="1313"/>
    <x v="0"/>
    <x v="2"/>
    <s v="Owned"/>
    <x v="1"/>
    <x v="4"/>
    <x v="1"/>
    <n v="1"/>
    <n v="3"/>
    <n v="4050.6750000000002"/>
    <n v="4334.22"/>
    <n v="5063.34"/>
    <n v="3726.62"/>
    <n v="4050.68"/>
    <n v="3281.05"/>
    <n v="3728.76"/>
    <n v="2833.86"/>
    <n v="2890.54"/>
    <n v="3468.65"/>
    <n v="3156.47"/>
    <n v="3061.78"/>
    <n v="4084.4308333333333"/>
    <n v="24506.584999999999"/>
    <n v="19140.059999999998"/>
    <n v="5366.5250000000015"/>
    <x v="380"/>
  </r>
  <r>
    <n v="1315"/>
    <x v="3"/>
    <x v="2"/>
    <s v="Owned"/>
    <x v="1"/>
    <x v="3"/>
    <x v="2"/>
    <n v="1"/>
    <n v="2"/>
    <n v="2019.4"/>
    <n v="1837.65"/>
    <n v="2524.25"/>
    <n v="1676.1"/>
    <n v="1857.85"/>
    <n v="2140.56"/>
    <n v="1370.25"/>
    <n v="1096.2"/>
    <n v="1118.1199999999999"/>
    <n v="1151.6600000000001"/>
    <n v="1347.44"/>
    <n v="1212.7"/>
    <n v="2009.3016666666665"/>
    <n v="12055.81"/>
    <n v="7296.37"/>
    <n v="4759.4399999999996"/>
    <x v="381"/>
  </r>
  <r>
    <n v="1321"/>
    <x v="0"/>
    <x v="2"/>
    <s v="Owned"/>
    <x v="1"/>
    <x v="9"/>
    <x v="1"/>
    <n v="1"/>
    <n v="3"/>
    <n v="3920.7249999999999"/>
    <n v="3920.73"/>
    <n v="3920.73"/>
    <n v="3920.73"/>
    <n v="3959.93"/>
    <n v="3959.93"/>
    <n v="3544.52"/>
    <n v="3296.4"/>
    <n v="2801.94"/>
    <n v="2493.73"/>
    <n v="2643.35"/>
    <n v="2379.02"/>
    <n v="3933.7958333333331"/>
    <n v="23602.774999999998"/>
    <n v="17158.96"/>
    <n v="6443.8149999999987"/>
    <x v="382"/>
  </r>
  <r>
    <n v="1328"/>
    <x v="2"/>
    <x v="3"/>
    <s v="Owned"/>
    <x v="0"/>
    <x v="6"/>
    <x v="1"/>
    <n v="1"/>
    <n v="3"/>
    <n v="2479.67"/>
    <n v="2306.09"/>
    <n v="2182.11"/>
    <n v="2901.21"/>
    <n v="2430.08"/>
    <n v="2479.67"/>
    <n v="1718.5"/>
    <n v="1426.36"/>
    <n v="1226.67"/>
    <n v="1079.47"/>
    <n v="1176.6199999999999"/>
    <n v="1176.6199999999999"/>
    <n v="2463.1383333333338"/>
    <n v="14778.830000000002"/>
    <n v="7804.24"/>
    <n v="6974.590000000002"/>
    <x v="383"/>
  </r>
  <r>
    <n v="1331"/>
    <x v="3"/>
    <x v="0"/>
    <s v="Owned"/>
    <x v="1"/>
    <x v="1"/>
    <x v="2"/>
    <n v="1"/>
    <n v="2"/>
    <n v="2098.7624999999998"/>
    <n v="2182.71"/>
    <n v="1741.97"/>
    <n v="1825.92"/>
    <n v="1909.87"/>
    <n v="2476.54"/>
    <n v="4987.71"/>
    <n v="4339.3100000000004"/>
    <n v="4860.03"/>
    <n v="5783.44"/>
    <n v="4973.76"/>
    <n v="5918.77"/>
    <n v="2039.2954166666666"/>
    <n v="12235.772499999999"/>
    <n v="30863.02"/>
    <n v="-18627.247500000001"/>
    <x v="384"/>
  </r>
  <r>
    <n v="1332"/>
    <x v="2"/>
    <x v="4"/>
    <s v="Rented"/>
    <x v="0"/>
    <x v="4"/>
    <x v="3"/>
    <n v="1"/>
    <n v="5"/>
    <n v="3102.3500000000004"/>
    <n v="3412.59"/>
    <n v="3288.49"/>
    <n v="3009.28"/>
    <n v="3629.75"/>
    <n v="3381.56"/>
    <n v="3206.22"/>
    <n v="2917.66"/>
    <n v="3005.19"/>
    <n v="3185.5"/>
    <n v="3281.07"/>
    <n v="3904.47"/>
    <n v="3304.0033333333336"/>
    <n v="19824.02"/>
    <n v="19500.11"/>
    <n v="323.90999999999985"/>
    <x v="385"/>
  </r>
  <r>
    <n v="1333"/>
    <x v="2"/>
    <x v="3"/>
    <s v="Owned"/>
    <x v="1"/>
    <x v="5"/>
    <x v="1"/>
    <n v="1"/>
    <n v="3"/>
    <n v="3770.76"/>
    <n v="4147.84"/>
    <n v="2828.07"/>
    <n v="3808.47"/>
    <n v="4638.03"/>
    <n v="4147.84"/>
    <n v="1245.6400000000001"/>
    <n v="1170.9000000000001"/>
    <n v="1252.8599999999999"/>
    <n v="1315.5"/>
    <n v="1118.18"/>
    <n v="1196.45"/>
    <n v="3890.1683333333331"/>
    <n v="23341.01"/>
    <n v="7299.53"/>
    <n v="16041.48"/>
    <x v="386"/>
  </r>
  <r>
    <n v="1335"/>
    <x v="0"/>
    <x v="0"/>
    <s v="Owned"/>
    <x v="0"/>
    <x v="10"/>
    <x v="0"/>
    <n v="1"/>
    <n v="4"/>
    <n v="4203.1499999999996"/>
    <n v="3866.9"/>
    <n v="3362.52"/>
    <n v="5085.8100000000004"/>
    <n v="3530.65"/>
    <n v="5169.87"/>
    <n v="2129.4899999999998"/>
    <n v="1767.48"/>
    <n v="1873.53"/>
    <n v="1892.27"/>
    <n v="1665.2"/>
    <n v="1898.33"/>
    <n v="4203.1500000000005"/>
    <n v="25218.9"/>
    <n v="11226.300000000001"/>
    <n v="13992.6"/>
    <x v="387"/>
  </r>
  <r>
    <n v="1345"/>
    <x v="2"/>
    <x v="3"/>
    <s v="Owned"/>
    <x v="1"/>
    <x v="4"/>
    <x v="2"/>
    <n v="1"/>
    <n v="2"/>
    <n v="2720.6"/>
    <n v="2176.48"/>
    <n v="2965.45"/>
    <n v="2448.54"/>
    <n v="2149.27"/>
    <n v="2720.6"/>
    <n v="2049.33"/>
    <n v="1926.37"/>
    <n v="1772.26"/>
    <n v="1807.71"/>
    <n v="1681.17"/>
    <n v="1529.86"/>
    <n v="2530.1566666666668"/>
    <n v="15180.94"/>
    <n v="10766.7"/>
    <n v="4414.24"/>
    <x v="388"/>
  </r>
  <r>
    <n v="1346"/>
    <x v="2"/>
    <x v="3"/>
    <s v="Owned"/>
    <x v="0"/>
    <x v="5"/>
    <x v="1"/>
    <n v="1"/>
    <n v="3"/>
    <n v="3155.27"/>
    <n v="3533.9"/>
    <n v="3849.43"/>
    <n v="3092.16"/>
    <n v="2776.64"/>
    <n v="3786.32"/>
    <n v="5875"/>
    <n v="4993.75"/>
    <n v="5343.31"/>
    <n v="6144.81"/>
    <n v="5223.09"/>
    <n v="6111.02"/>
    <n v="3365.6200000000003"/>
    <n v="20193.72"/>
    <n v="33690.980000000003"/>
    <n v="-13497.260000000002"/>
    <x v="389"/>
  </r>
  <r>
    <n v="1349"/>
    <x v="3"/>
    <x v="4"/>
    <s v="Owned"/>
    <x v="1"/>
    <x v="0"/>
    <x v="1"/>
    <n v="2"/>
    <n v="4"/>
    <n v="4568.6499999999996"/>
    <n v="4842.7700000000004"/>
    <n v="5665.13"/>
    <n v="3426.49"/>
    <n v="5573.75"/>
    <n v="3929.04"/>
    <n v="2604.37"/>
    <n v="2682.5"/>
    <n v="2843.45"/>
    <n v="2701.28"/>
    <n v="2566.2199999999998"/>
    <n v="2283.94"/>
    <n v="4667.6383333333333"/>
    <n v="28005.83"/>
    <n v="15681.76"/>
    <n v="12324.070000000002"/>
    <x v="390"/>
  </r>
  <r>
    <n v="1352"/>
    <x v="0"/>
    <x v="2"/>
    <s v="Owned"/>
    <x v="0"/>
    <x v="0"/>
    <x v="1"/>
    <n v="1"/>
    <n v="3"/>
    <n v="5924.95"/>
    <n v="6872.94"/>
    <n v="5332.46"/>
    <n v="4799.21"/>
    <n v="4502.96"/>
    <n v="4799.21"/>
    <n v="5543.22"/>
    <n v="5155.1899999999996"/>
    <n v="5361.4"/>
    <n v="6112"/>
    <n v="5378.56"/>
    <n v="6400.49"/>
    <n v="5371.954999999999"/>
    <n v="32231.729999999996"/>
    <n v="33950.86"/>
    <n v="-1719.1300000000047"/>
    <x v="391"/>
  </r>
  <r>
    <n v="1360"/>
    <x v="2"/>
    <x v="3"/>
    <s v="Owned"/>
    <x v="0"/>
    <x v="6"/>
    <x v="2"/>
    <n v="1"/>
    <n v="2"/>
    <n v="673.63749999999993"/>
    <n v="815.1"/>
    <n v="720.79"/>
    <n v="532.16999999999996"/>
    <n v="559.12"/>
    <n v="592.79999999999995"/>
    <n v="1225.1500000000001"/>
    <n v="1225.1500000000001"/>
    <n v="1372.17"/>
    <n v="1331"/>
    <n v="1357.62"/>
    <n v="1466.23"/>
    <n v="648.93625000000009"/>
    <n v="3893.6175000000003"/>
    <n v="7977.32"/>
    <n v="-4083.7024999999994"/>
    <x v="392"/>
  </r>
  <r>
    <n v="1364"/>
    <x v="2"/>
    <x v="3"/>
    <s v="Owned"/>
    <x v="1"/>
    <x v="6"/>
    <x v="2"/>
    <n v="1"/>
    <n v="2"/>
    <n v="2480.85"/>
    <n v="2902.59"/>
    <n v="2753.74"/>
    <n v="2332"/>
    <n v="2654.51"/>
    <n v="2679.32"/>
    <n v="2343.25"/>
    <n v="1898.03"/>
    <n v="2049.87"/>
    <n v="1885.88"/>
    <n v="1603"/>
    <n v="1699.18"/>
    <n v="2633.835"/>
    <n v="15803.01"/>
    <n v="11479.21"/>
    <n v="4323.8000000000011"/>
    <x v="393"/>
  </r>
  <r>
    <n v="1366"/>
    <x v="2"/>
    <x v="4"/>
    <s v="Rented"/>
    <x v="1"/>
    <x v="0"/>
    <x v="1"/>
    <n v="1"/>
    <n v="3"/>
    <n v="2211.5500000000002"/>
    <n v="2476.94"/>
    <n v="1990.4"/>
    <n v="1857.7"/>
    <n v="1769.24"/>
    <n v="1968.28"/>
    <n v="1631.83"/>
    <n v="1338.1"/>
    <n v="1605.72"/>
    <n v="1621.78"/>
    <n v="1832.61"/>
    <n v="2180.81"/>
    <n v="2045.6850000000002"/>
    <n v="12274.11"/>
    <n v="10210.849999999999"/>
    <n v="2063.260000000002"/>
    <x v="394"/>
  </r>
  <r>
    <n v="1369"/>
    <x v="2"/>
    <x v="3"/>
    <s v="Owned"/>
    <x v="0"/>
    <x v="10"/>
    <x v="1"/>
    <n v="1"/>
    <n v="3"/>
    <n v="3928.06"/>
    <n v="3024.61"/>
    <n v="4556.55"/>
    <n v="4792.2299999999996"/>
    <n v="4085.18"/>
    <n v="3770.94"/>
    <n v="5875"/>
    <n v="5228.75"/>
    <n v="4915.03"/>
    <n v="4226.93"/>
    <n v="4480.55"/>
    <n v="4614.97"/>
    <n v="4026.2616666666668"/>
    <n v="24157.57"/>
    <n v="29341.23"/>
    <n v="-5183.66"/>
    <x v="395"/>
  </r>
  <r>
    <n v="1371"/>
    <x v="0"/>
    <x v="2"/>
    <s v="Rented"/>
    <x v="0"/>
    <x v="5"/>
    <x v="1"/>
    <n v="1"/>
    <n v="3"/>
    <n v="4606.6500000000005"/>
    <n v="3547.12"/>
    <n v="5712.25"/>
    <n v="3915.65"/>
    <n v="5712.25"/>
    <n v="5435.85"/>
    <n v="2154.1"/>
    <n v="2046.4"/>
    <n v="2025.94"/>
    <n v="1985.42"/>
    <n v="1965.57"/>
    <n v="1690.39"/>
    <n v="4821.628333333334"/>
    <n v="28929.770000000004"/>
    <n v="11867.82"/>
    <n v="17061.950000000004"/>
    <x v="396"/>
  </r>
  <r>
    <n v="1372"/>
    <x v="1"/>
    <x v="4"/>
    <s v="Rented"/>
    <x v="0"/>
    <x v="0"/>
    <x v="2"/>
    <n v="1"/>
    <n v="2"/>
    <n v="450"/>
    <n v="369"/>
    <n v="373.5"/>
    <n v="346.5"/>
    <n v="346.5"/>
    <n v="369"/>
    <n v="656.1"/>
    <n v="616.73"/>
    <n v="672.24"/>
    <n v="692.41"/>
    <n v="810.12"/>
    <n v="866.83"/>
    <n v="375.75"/>
    <n v="2254.5"/>
    <n v="4314.43"/>
    <n v="-2059.9300000000003"/>
    <x v="397"/>
  </r>
  <r>
    <n v="1375"/>
    <x v="0"/>
    <x v="2"/>
    <s v="Owned"/>
    <x v="1"/>
    <x v="1"/>
    <x v="1"/>
    <n v="2"/>
    <n v="4"/>
    <n v="3129.95"/>
    <n v="3129.95"/>
    <n v="3129.95"/>
    <n v="3129.95"/>
    <n v="3161.25"/>
    <n v="3161.25"/>
    <n v="1077.6500000000001"/>
    <n v="1142.31"/>
    <n v="1085.19"/>
    <n v="1030.93"/>
    <n v="958.76"/>
    <n v="1016.29"/>
    <n v="3140.3833333333332"/>
    <n v="18842.3"/>
    <n v="6311.13"/>
    <n v="12531.169999999998"/>
    <x v="398"/>
  </r>
  <r>
    <n v="1377"/>
    <x v="0"/>
    <x v="2"/>
    <s v="Owned"/>
    <x v="0"/>
    <x v="4"/>
    <x v="1"/>
    <n v="2"/>
    <n v="4"/>
    <n v="5924.95"/>
    <n v="6458.2"/>
    <n v="4739.96"/>
    <n v="4502.96"/>
    <n v="7287.69"/>
    <n v="6695.19"/>
    <n v="5875"/>
    <n v="4817.5"/>
    <n v="5106.55"/>
    <n v="4902.29"/>
    <n v="5098.38"/>
    <n v="5659.2"/>
    <n v="5934.8249999999998"/>
    <n v="35608.949999999997"/>
    <n v="31458.920000000002"/>
    <n v="4150.0299999999952"/>
    <x v="399"/>
  </r>
  <r>
    <n v="1379"/>
    <x v="2"/>
    <x v="3"/>
    <s v="Owned"/>
    <x v="1"/>
    <x v="8"/>
    <x v="2"/>
    <n v="1"/>
    <n v="2"/>
    <n v="1006.7975"/>
    <n v="1258.5"/>
    <n v="1117.55"/>
    <n v="1248.43"/>
    <n v="1026.93"/>
    <n v="996.73"/>
    <n v="1812.25"/>
    <n v="1703.52"/>
    <n v="1669.45"/>
    <n v="1819.7"/>
    <n v="1874.29"/>
    <n v="1724.35"/>
    <n v="1109.15625"/>
    <n v="6654.9375"/>
    <n v="10603.56"/>
    <n v="-3948.6224999999995"/>
    <x v="400"/>
  </r>
  <r>
    <n v="1381"/>
    <x v="0"/>
    <x v="0"/>
    <s v="Owned"/>
    <x v="0"/>
    <x v="10"/>
    <x v="1"/>
    <n v="1"/>
    <n v="3"/>
    <n v="5801.5"/>
    <n v="5395.4"/>
    <n v="5859.52"/>
    <n v="6787.76"/>
    <n v="5801.5"/>
    <n v="5337.38"/>
    <n v="2471.23"/>
    <n v="2668.93"/>
    <n v="2935.82"/>
    <n v="2583.52"/>
    <n v="2402.67"/>
    <n v="2402.67"/>
    <n v="5830.5099999999993"/>
    <n v="34983.06"/>
    <n v="15464.84"/>
    <n v="19518.219999999998"/>
    <x v="401"/>
  </r>
  <r>
    <n v="1384"/>
    <x v="2"/>
    <x v="3"/>
    <s v="Owned"/>
    <x v="0"/>
    <x v="0"/>
    <x v="1"/>
    <n v="1"/>
    <n v="3"/>
    <n v="2869.25"/>
    <n v="3127.48"/>
    <n v="3500.49"/>
    <n v="3328.33"/>
    <n v="2897.94"/>
    <n v="2266.71"/>
    <n v="1994.09"/>
    <n v="2053.91"/>
    <n v="1807.44"/>
    <n v="1717.07"/>
    <n v="1905.95"/>
    <n v="2191.84"/>
    <n v="2998.3666666666668"/>
    <n v="17990.2"/>
    <n v="11670.300000000001"/>
    <n v="6319.9"/>
    <x v="402"/>
  </r>
  <r>
    <n v="1388"/>
    <x v="0"/>
    <x v="0"/>
    <s v="Rented"/>
    <x v="0"/>
    <x v="9"/>
    <x v="1"/>
    <n v="1"/>
    <n v="3"/>
    <n v="4059.0499999999997"/>
    <n v="4262"/>
    <n v="3450.19"/>
    <n v="4140.2299999999996"/>
    <n v="4383.7700000000004"/>
    <n v="4586.7299999999996"/>
    <n v="2238.34"/>
    <n v="1701.14"/>
    <n v="1854.24"/>
    <n v="2188"/>
    <n v="2384.92"/>
    <n v="2051.0300000000002"/>
    <n v="4146.9949999999999"/>
    <n v="24881.969999999998"/>
    <n v="12417.67"/>
    <n v="12464.299999999997"/>
    <x v="403"/>
  </r>
  <r>
    <n v="1389"/>
    <x v="0"/>
    <x v="0"/>
    <s v="Rented"/>
    <x v="0"/>
    <x v="4"/>
    <x v="1"/>
    <n v="1"/>
    <n v="3"/>
    <n v="2904.5"/>
    <n v="2904.5"/>
    <n v="2904.5"/>
    <n v="2933.55"/>
    <n v="2933.55"/>
    <n v="2933.55"/>
    <n v="2552.3000000000002"/>
    <n v="2782.01"/>
    <n v="3338.41"/>
    <n v="3672.25"/>
    <n v="4186.37"/>
    <n v="3935.19"/>
    <n v="2919.0249999999996"/>
    <n v="17514.149999999998"/>
    <n v="20466.53"/>
    <n v="-2952.380000000001"/>
    <x v="404"/>
  </r>
  <r>
    <n v="1390"/>
    <x v="2"/>
    <x v="3"/>
    <s v="Owned"/>
    <x v="0"/>
    <x v="9"/>
    <x v="1"/>
    <n v="1"/>
    <n v="3"/>
    <n v="4757.47"/>
    <n v="4281.72"/>
    <n v="4947.7700000000004"/>
    <n v="4424.45"/>
    <n v="4329.3"/>
    <n v="5708.96"/>
    <n v="3176.76"/>
    <n v="2509.64"/>
    <n v="2308.87"/>
    <n v="2470.4899999999998"/>
    <n v="2519.9"/>
    <n v="2797.09"/>
    <n v="4741.6116666666667"/>
    <n v="28449.67"/>
    <n v="15782.749999999998"/>
    <n v="12666.92"/>
    <x v="405"/>
  </r>
  <r>
    <n v="1391"/>
    <x v="2"/>
    <x v="3"/>
    <s v="Owned"/>
    <x v="0"/>
    <x v="6"/>
    <x v="2"/>
    <n v="1"/>
    <n v="2"/>
    <n v="780.125"/>
    <n v="912.75"/>
    <n v="686.51"/>
    <n v="616.29999999999995"/>
    <n v="873.74"/>
    <n v="975.16"/>
    <n v="571.08000000000004"/>
    <n v="474"/>
    <n v="511.92"/>
    <n v="547.75"/>
    <n v="465.59"/>
    <n v="446.97"/>
    <n v="807.43083333333334"/>
    <n v="4844.585"/>
    <n v="3017.3100000000004"/>
    <n v="1827.2749999999996"/>
    <x v="406"/>
  </r>
  <r>
    <n v="1399"/>
    <x v="0"/>
    <x v="0"/>
    <s v="Owned"/>
    <x v="0"/>
    <x v="1"/>
    <x v="1"/>
    <n v="1"/>
    <n v="3"/>
    <n v="5924.95"/>
    <n v="6754.44"/>
    <n v="5569.45"/>
    <n v="5747.2"/>
    <n v="6991.44"/>
    <n v="7346.94"/>
    <n v="4472.8900000000003"/>
    <n v="3623.04"/>
    <n v="3949.11"/>
    <n v="4580.97"/>
    <n v="4214.49"/>
    <n v="3582.32"/>
    <n v="6389.07"/>
    <n v="38334.42"/>
    <n v="24422.82"/>
    <n v="13911.599999999999"/>
    <x v="407"/>
  </r>
  <r>
    <n v="1400"/>
    <x v="0"/>
    <x v="0"/>
    <s v="Rented"/>
    <x v="1"/>
    <x v="0"/>
    <x v="2"/>
    <n v="1"/>
    <n v="2"/>
    <n v="1088.75"/>
    <n v="1099.6400000000001"/>
    <n v="1088.75"/>
    <n v="1088.75"/>
    <n v="1099.6400000000001"/>
    <n v="1099.6400000000001"/>
    <n v="952.42"/>
    <n v="1047.6600000000001"/>
    <n v="911.46"/>
    <n v="920.57"/>
    <n v="1058.6600000000001"/>
    <n v="952.79"/>
    <n v="1094.1950000000002"/>
    <n v="6565.170000000001"/>
    <n v="5843.56"/>
    <n v="721.61000000000058"/>
    <x v="408"/>
  </r>
  <r>
    <n v="1401"/>
    <x v="0"/>
    <x v="2"/>
    <s v="Owned"/>
    <x v="0"/>
    <x v="3"/>
    <x v="1"/>
    <n v="3"/>
    <n v="5"/>
    <n v="5421.0961538461506"/>
    <n v="4336.88"/>
    <n v="6342.68"/>
    <n v="5475.31"/>
    <n v="6288.47"/>
    <n v="4770.5600000000004"/>
    <n v="2396.2399999999998"/>
    <n v="2587.94"/>
    <n v="2484.42"/>
    <n v="2459.58"/>
    <n v="2484.1799999999998"/>
    <n v="2111.5500000000002"/>
    <n v="5439.166025641026"/>
    <n v="32634.996153846154"/>
    <n v="14523.91"/>
    <n v="18111.086153846154"/>
    <x v="409"/>
  </r>
  <r>
    <n v="1407"/>
    <x v="0"/>
    <x v="2"/>
    <s v="Owned"/>
    <x v="0"/>
    <x v="3"/>
    <x v="1"/>
    <n v="1"/>
    <n v="3"/>
    <n v="5924.95"/>
    <n v="5984.2"/>
    <n v="5747.2"/>
    <n v="7228.44"/>
    <n v="5450.95"/>
    <n v="5865.7"/>
    <n v="5875"/>
    <n v="5111.25"/>
    <n v="4753.46"/>
    <n v="4230.58"/>
    <n v="4653.6400000000003"/>
    <n v="4607.1000000000004"/>
    <n v="6033.5733333333328"/>
    <n v="36201.439999999995"/>
    <n v="29231.03"/>
    <n v="6970.4099999999962"/>
    <x v="410"/>
  </r>
  <r>
    <n v="1408"/>
    <x v="0"/>
    <x v="0"/>
    <s v="Rented"/>
    <x v="1"/>
    <x v="4"/>
    <x v="0"/>
    <n v="1"/>
    <n v="4"/>
    <n v="5924.95"/>
    <n v="6517.45"/>
    <n v="7109.94"/>
    <n v="5095.46"/>
    <n v="6991.44"/>
    <n v="5924.95"/>
    <n v="2041.82"/>
    <n v="1755.97"/>
    <n v="1861.33"/>
    <n v="2121.92"/>
    <n v="1846.07"/>
    <n v="2067.6"/>
    <n v="6260.6983333333328"/>
    <n v="37564.189999999995"/>
    <n v="11694.710000000001"/>
    <n v="25869.479999999996"/>
    <x v="411"/>
  </r>
  <r>
    <n v="1410"/>
    <x v="0"/>
    <x v="0"/>
    <s v="Owned"/>
    <x v="0"/>
    <x v="7"/>
    <x v="1"/>
    <n v="1"/>
    <n v="3"/>
    <n v="5924.95"/>
    <n v="5213.96"/>
    <n v="5450.95"/>
    <n v="5391.7"/>
    <n v="5332.46"/>
    <n v="7287.69"/>
    <n v="2796.13"/>
    <n v="2712.25"/>
    <n v="2929.23"/>
    <n v="3075.69"/>
    <n v="3567.8"/>
    <n v="3924.58"/>
    <n v="5766.9516666666668"/>
    <n v="34601.71"/>
    <n v="19005.68"/>
    <n v="15596.029999999999"/>
    <x v="412"/>
  </r>
  <r>
    <n v="1422"/>
    <x v="0"/>
    <x v="2"/>
    <s v="Owned"/>
    <x v="0"/>
    <x v="1"/>
    <x v="1"/>
    <n v="3"/>
    <n v="5"/>
    <n v="3312.8874999999998"/>
    <n v="3312.89"/>
    <n v="3346.02"/>
    <n v="3346.02"/>
    <n v="3312.89"/>
    <n v="3312.89"/>
    <n v="2484.25"/>
    <n v="2384.88"/>
    <n v="2456.4299999999998"/>
    <n v="2849.46"/>
    <n v="2763.98"/>
    <n v="2957.46"/>
    <n v="3323.9329166666666"/>
    <n v="19943.5975"/>
    <n v="15896.46"/>
    <n v="4047.1375000000007"/>
    <x v="413"/>
  </r>
  <r>
    <n v="1425"/>
    <x v="0"/>
    <x v="2"/>
    <s v="Owned"/>
    <x v="0"/>
    <x v="3"/>
    <x v="1"/>
    <n v="3"/>
    <n v="5"/>
    <n v="5924.95"/>
    <n v="4502.96"/>
    <n v="5095.46"/>
    <n v="4976.96"/>
    <n v="4917.71"/>
    <n v="4443.71"/>
    <n v="3773.15"/>
    <n v="4112.7299999999996"/>
    <n v="4894.1499999999996"/>
    <n v="5530.39"/>
    <n v="6249.34"/>
    <n v="5311.94"/>
    <n v="4976.958333333333"/>
    <n v="29861.749999999996"/>
    <n v="29871.699999999997"/>
    <n v="-9.9500000000007276"/>
    <x v="414"/>
  </r>
  <r>
    <n v="1429"/>
    <x v="0"/>
    <x v="1"/>
    <s v="Rented"/>
    <x v="0"/>
    <x v="1"/>
    <x v="1"/>
    <n v="3"/>
    <n v="5"/>
    <n v="2912.8500000000004"/>
    <n v="2912.85"/>
    <n v="2912.85"/>
    <n v="2912.85"/>
    <n v="2912.85"/>
    <n v="2941.98"/>
    <n v="3444.03"/>
    <n v="2892.99"/>
    <n v="3211.22"/>
    <n v="3532.34"/>
    <n v="4168.16"/>
    <n v="5001.79"/>
    <n v="2917.7050000000004"/>
    <n v="17506.230000000003"/>
    <n v="22250.53"/>
    <n v="-4744.2999999999956"/>
    <x v="415"/>
  </r>
  <r>
    <n v="1433"/>
    <x v="0"/>
    <x v="1"/>
    <s v="Owned"/>
    <x v="1"/>
    <x v="3"/>
    <x v="1"/>
    <n v="1"/>
    <n v="3"/>
    <n v="2987.9"/>
    <n v="2987.9"/>
    <n v="3017.78"/>
    <n v="2987.9"/>
    <n v="2987.9"/>
    <n v="2987.9"/>
    <n v="1924.86"/>
    <n v="1905.61"/>
    <n v="1619.77"/>
    <n v="1733.15"/>
    <n v="1837.14"/>
    <n v="1616.68"/>
    <n v="2992.8799999999997"/>
    <n v="17957.28"/>
    <n v="10637.21"/>
    <n v="7320.07"/>
    <x v="416"/>
  </r>
  <r>
    <n v="1436"/>
    <x v="0"/>
    <x v="0"/>
    <s v="Owned"/>
    <x v="0"/>
    <x v="1"/>
    <x v="1"/>
    <n v="2"/>
    <n v="4"/>
    <n v="2469.1"/>
    <n v="2493.79"/>
    <n v="2493.79"/>
    <n v="2493.79"/>
    <n v="2469.1"/>
    <n v="2493.79"/>
    <n v="2618.0300000000002"/>
    <n v="2042.06"/>
    <n v="2389.21"/>
    <n v="2054.7199999999998"/>
    <n v="1951.98"/>
    <n v="1912.94"/>
    <n v="2485.56"/>
    <n v="14913.36"/>
    <n v="12968.94"/>
    <n v="1944.42"/>
    <x v="417"/>
  </r>
  <r>
    <n v="1437"/>
    <x v="2"/>
    <x v="4"/>
    <s v="Rented"/>
    <x v="0"/>
    <x v="2"/>
    <x v="2"/>
    <n v="1"/>
    <n v="2"/>
    <n v="713.5"/>
    <n v="556.53"/>
    <n v="849.07"/>
    <n v="756.31"/>
    <n v="570.79999999999995"/>
    <n v="592.21"/>
    <n v="811.87"/>
    <n v="828.11"/>
    <n v="728.74"/>
    <n v="728.74"/>
    <n v="830.76"/>
    <n v="755.99"/>
    <n v="673.07"/>
    <n v="4038.42"/>
    <n v="4684.21"/>
    <n v="-645.79"/>
    <x v="418"/>
  </r>
  <r>
    <n v="1439"/>
    <x v="0"/>
    <x v="1"/>
    <s v="Rented"/>
    <x v="0"/>
    <x v="9"/>
    <x v="2"/>
    <n v="1"/>
    <n v="2"/>
    <n v="2660.9625000000001"/>
    <n v="2660.96"/>
    <n v="2660.96"/>
    <n v="2660.96"/>
    <n v="2687.57"/>
    <n v="2660.96"/>
    <n v="1328.8"/>
    <n v="1381.95"/>
    <n v="1312.85"/>
    <n v="1549.16"/>
    <n v="1642.11"/>
    <n v="1937.69"/>
    <n v="2665.3954166666667"/>
    <n v="15992.372500000001"/>
    <n v="9152.56"/>
    <n v="6839.8125000000018"/>
    <x v="419"/>
  </r>
  <r>
    <n v="1440"/>
    <x v="2"/>
    <x v="3"/>
    <s v="Owned"/>
    <x v="0"/>
    <x v="6"/>
    <x v="1"/>
    <n v="1"/>
    <n v="3"/>
    <n v="1399.9700000000003"/>
    <n v="1203.97"/>
    <n v="1497.97"/>
    <n v="1385.97"/>
    <n v="1147.98"/>
    <n v="1693.96"/>
    <n v="897.11"/>
    <n v="959.91"/>
    <n v="1027.0999999999999"/>
    <n v="1006.56"/>
    <n v="1066.95"/>
    <n v="1280.3399999999999"/>
    <n v="1388.3033333333333"/>
    <n v="8329.82"/>
    <n v="6237.97"/>
    <n v="2091.8499999999995"/>
    <x v="420"/>
  </r>
  <r>
    <n v="1447"/>
    <x v="2"/>
    <x v="3"/>
    <s v="Rented"/>
    <x v="1"/>
    <x v="1"/>
    <x v="2"/>
    <n v="1"/>
    <n v="2"/>
    <n v="315.59999999999997"/>
    <n v="321.91000000000003"/>
    <n v="309.29000000000002"/>
    <n v="331.38"/>
    <n v="388.19"/>
    <n v="290.35000000000002"/>
    <n v="871.83"/>
    <n v="793.37"/>
    <n v="721.97"/>
    <n v="851.92"/>
    <n v="1022.3"/>
    <n v="1001.85"/>
    <n v="326.11999999999995"/>
    <n v="1956.7199999999998"/>
    <n v="5263.2400000000007"/>
    <n v="-3306.5200000000009"/>
    <x v="421"/>
  </r>
  <r>
    <n v="1452"/>
    <x v="2"/>
    <x v="3"/>
    <s v="Owned"/>
    <x v="1"/>
    <x v="8"/>
    <x v="2"/>
    <n v="1"/>
    <n v="2"/>
    <n v="2936.7725"/>
    <n v="3201.08"/>
    <n v="3201.08"/>
    <n v="3347.92"/>
    <n v="2613.73"/>
    <n v="2731.2"/>
    <n v="1830.93"/>
    <n v="1519.67"/>
    <n v="1702.03"/>
    <n v="1531.83"/>
    <n v="1715.65"/>
    <n v="1629.87"/>
    <n v="3005.2970833333329"/>
    <n v="18031.782499999998"/>
    <n v="9929.98"/>
    <n v="8101.802499999998"/>
    <x v="422"/>
  </r>
  <r>
    <n v="1456"/>
    <x v="0"/>
    <x v="2"/>
    <s v="Rented"/>
    <x v="1"/>
    <x v="6"/>
    <x v="1"/>
    <n v="2"/>
    <n v="4"/>
    <n v="4138"/>
    <n v="4510.42"/>
    <n v="5089.74"/>
    <n v="3972.48"/>
    <n v="4510.42"/>
    <n v="3434.54"/>
    <n v="3352.45"/>
    <n v="2983.68"/>
    <n v="2774.82"/>
    <n v="3107.8"/>
    <n v="3573.97"/>
    <n v="3716.93"/>
    <n v="4275.9333333333334"/>
    <n v="25655.599999999999"/>
    <n v="19509.649999999998"/>
    <n v="6145.9500000000007"/>
    <x v="423"/>
  </r>
  <r>
    <n v="1460"/>
    <x v="0"/>
    <x v="2"/>
    <s v="Owned"/>
    <x v="0"/>
    <x v="3"/>
    <x v="2"/>
    <n v="1"/>
    <n v="2"/>
    <n v="4368.5749999999998"/>
    <n v="4630.6899999999996"/>
    <n v="3625.92"/>
    <n v="5285.98"/>
    <n v="5111.2299999999996"/>
    <n v="4761.75"/>
    <n v="2708.47"/>
    <n v="2627.22"/>
    <n v="2443.31"/>
    <n v="2809.81"/>
    <n v="2669.32"/>
    <n v="2882.87"/>
    <n v="4630.6908333333331"/>
    <n v="27784.145"/>
    <n v="16141"/>
    <n v="11643.145"/>
    <x v="424"/>
  </r>
  <r>
    <n v="1461"/>
    <x v="3"/>
    <x v="0"/>
    <s v="Rented"/>
    <x v="0"/>
    <x v="4"/>
    <x v="0"/>
    <n v="1"/>
    <n v="4"/>
    <n v="2350.6999999999998"/>
    <n v="2938.38"/>
    <n v="2797.33"/>
    <n v="2162.64"/>
    <n v="2139.14"/>
    <n v="1927.57"/>
    <n v="3242.97"/>
    <n v="2821.38"/>
    <n v="3047.09"/>
    <n v="3138.5"/>
    <n v="3577.89"/>
    <n v="4221.91"/>
    <n v="2385.9599999999996"/>
    <n v="14315.759999999998"/>
    <n v="20049.739999999998"/>
    <n v="-5733.98"/>
    <x v="425"/>
  </r>
  <r>
    <n v="1463"/>
    <x v="0"/>
    <x v="0"/>
    <s v="Owned"/>
    <x v="0"/>
    <x v="4"/>
    <x v="3"/>
    <n v="1"/>
    <n v="5"/>
    <n v="5924.95"/>
    <n v="6635.94"/>
    <n v="7169.19"/>
    <n v="5213.96"/>
    <n v="4443.71"/>
    <n v="5332.46"/>
    <n v="1409.81"/>
    <n v="1071.46"/>
    <n v="985.74"/>
    <n v="1163.17"/>
    <n v="1058.48"/>
    <n v="910.29"/>
    <n v="5786.7016666666668"/>
    <n v="34720.21"/>
    <n v="6598.95"/>
    <n v="28121.26"/>
    <x v="426"/>
  </r>
  <r>
    <n v="1472"/>
    <x v="0"/>
    <x v="2"/>
    <s v="Owned"/>
    <x v="0"/>
    <x v="2"/>
    <x v="1"/>
    <n v="3"/>
    <n v="5"/>
    <n v="5103.95"/>
    <n v="5563.31"/>
    <n v="6277.86"/>
    <n v="4287.32"/>
    <n v="3981.08"/>
    <n v="4746.67"/>
    <n v="2399.79"/>
    <n v="2543.7800000000002"/>
    <n v="2772.72"/>
    <n v="2578.63"/>
    <n v="2913.85"/>
    <n v="2826.43"/>
    <n v="4993.3649999999989"/>
    <n v="29960.189999999995"/>
    <n v="16035.199999999999"/>
    <n v="13924.989999999996"/>
    <x v="427"/>
  </r>
  <r>
    <n v="1475"/>
    <x v="0"/>
    <x v="2"/>
    <s v="Owned"/>
    <x v="1"/>
    <x v="7"/>
    <x v="1"/>
    <n v="2"/>
    <n v="4"/>
    <n v="5924.95"/>
    <n v="5391.7"/>
    <n v="4976.96"/>
    <n v="7346.94"/>
    <n v="6102.7"/>
    <n v="5806.45"/>
    <n v="3924.12"/>
    <n v="3767.16"/>
    <n v="4068.53"/>
    <n v="3987.16"/>
    <n v="4505.49"/>
    <n v="3964.83"/>
    <n v="5924.95"/>
    <n v="35549.699999999997"/>
    <n v="24217.29"/>
    <n v="11332.409999999996"/>
    <x v="428"/>
  </r>
  <r>
    <n v="1483"/>
    <x v="2"/>
    <x v="3"/>
    <s v="Rented"/>
    <x v="1"/>
    <x v="9"/>
    <x v="2"/>
    <n v="1"/>
    <n v="2"/>
    <n v="843"/>
    <n v="969.45"/>
    <n v="859.86"/>
    <n v="750.27"/>
    <n v="952.59"/>
    <n v="834.57"/>
    <n v="802.85"/>
    <n v="602.14"/>
    <n v="704.5"/>
    <n v="598.83000000000004"/>
    <n v="658.71"/>
    <n v="638.95000000000005"/>
    <n v="868.29"/>
    <n v="5209.74"/>
    <n v="4005.9799999999996"/>
    <n v="1203.7600000000002"/>
    <x v="429"/>
  </r>
  <r>
    <n v="1488"/>
    <x v="1"/>
    <x v="0"/>
    <s v="Rented"/>
    <x v="1"/>
    <x v="0"/>
    <x v="2"/>
    <n v="3"/>
    <n v="4"/>
    <n v="1062.1500000000001"/>
    <n v="987.8"/>
    <n v="998.42"/>
    <n v="1040.9100000000001"/>
    <n v="1253.3399999999999"/>
    <n v="1306.44"/>
    <n v="938.87"/>
    <n v="948.26"/>
    <n v="1109.46"/>
    <n v="1286.97"/>
    <n v="1299.8399999999999"/>
    <n v="1247.8499999999999"/>
    <n v="1108.1766666666665"/>
    <n v="6649.0599999999995"/>
    <n v="6831.25"/>
    <n v="-182.19000000000051"/>
    <x v="430"/>
  </r>
  <r>
    <n v="1489"/>
    <x v="3"/>
    <x v="0"/>
    <s v="Owned"/>
    <x v="0"/>
    <x v="0"/>
    <x v="1"/>
    <n v="1"/>
    <n v="3"/>
    <n v="3141.5699999999997"/>
    <n v="2764.58"/>
    <n v="2387.59"/>
    <n v="3832.72"/>
    <n v="2544.67"/>
    <n v="2890.24"/>
    <n v="3021.72"/>
    <n v="3323.89"/>
    <n v="3024.74"/>
    <n v="3024.74"/>
    <n v="2661.77"/>
    <n v="2475.4499999999998"/>
    <n v="2926.895"/>
    <n v="17561.37"/>
    <n v="17532.309999999998"/>
    <n v="29.06000000000131"/>
    <x v="431"/>
  </r>
  <r>
    <n v="1490"/>
    <x v="2"/>
    <x v="4"/>
    <s v="Owned"/>
    <x v="1"/>
    <x v="5"/>
    <x v="0"/>
    <n v="3"/>
    <n v="6"/>
    <n v="2486.35"/>
    <n v="2287.44"/>
    <n v="2436.62"/>
    <n v="2660.39"/>
    <n v="2859.3"/>
    <n v="2038.81"/>
    <n v="1445.99"/>
    <n v="1576.13"/>
    <n v="1828.31"/>
    <n v="1919.73"/>
    <n v="1862.14"/>
    <n v="2085.6"/>
    <n v="2461.4849999999997"/>
    <n v="14768.909999999998"/>
    <n v="10717.9"/>
    <n v="4051.0099999999984"/>
    <x v="432"/>
  </r>
  <r>
    <n v="1494"/>
    <x v="0"/>
    <x v="1"/>
    <s v="Owned"/>
    <x v="0"/>
    <x v="0"/>
    <x v="0"/>
    <n v="2"/>
    <n v="5"/>
    <n v="5924.95"/>
    <n v="4858.46"/>
    <n v="6754.44"/>
    <n v="5273.21"/>
    <n v="6635.94"/>
    <n v="6635.94"/>
    <n v="1767.75"/>
    <n v="1378.85"/>
    <n v="1447.79"/>
    <n v="1607.05"/>
    <n v="1414.2"/>
    <n v="1598.05"/>
    <n v="6013.8233333333328"/>
    <n v="36082.939999999995"/>
    <n v="9213.6899999999987"/>
    <n v="26869.249999999996"/>
    <x v="433"/>
  </r>
  <r>
    <n v="1497"/>
    <x v="0"/>
    <x v="2"/>
    <s v="Owned"/>
    <x v="1"/>
    <x v="7"/>
    <x v="2"/>
    <n v="1"/>
    <n v="2"/>
    <n v="2406.6525641025651"/>
    <n v="2406.65"/>
    <n v="2406.65"/>
    <n v="2406.65"/>
    <n v="2430.7199999999998"/>
    <n v="2406.65"/>
    <n v="1120.54"/>
    <n v="963.66"/>
    <n v="838.38"/>
    <n v="855.15"/>
    <n v="889.36"/>
    <n v="996.08"/>
    <n v="2410.6620940170938"/>
    <n v="14463.972564102563"/>
    <n v="5663.17"/>
    <n v="8800.8025641025633"/>
    <x v="434"/>
  </r>
  <r>
    <n v="1503"/>
    <x v="3"/>
    <x v="0"/>
    <s v="Owned"/>
    <x v="0"/>
    <x v="3"/>
    <x v="2"/>
    <n v="2"/>
    <n v="3"/>
    <n v="1905.9"/>
    <n v="2077.4299999999998"/>
    <n v="1562.84"/>
    <n v="1867.78"/>
    <n v="1810.61"/>
    <n v="2306.14"/>
    <n v="2843.05"/>
    <n v="2189.15"/>
    <n v="2495.63"/>
    <n v="2320.94"/>
    <n v="2436.9899999999998"/>
    <n v="2802.54"/>
    <n v="1921.7833333333331"/>
    <n v="11530.699999999999"/>
    <n v="15088.3"/>
    <n v="-3557.6000000000004"/>
    <x v="435"/>
  </r>
  <r>
    <n v="1509"/>
    <x v="2"/>
    <x v="1"/>
    <s v="Owned"/>
    <x v="1"/>
    <x v="3"/>
    <x v="2"/>
    <n v="1"/>
    <n v="2"/>
    <n v="973.21"/>
    <n v="856.42"/>
    <n v="963.48"/>
    <n v="749.37"/>
    <n v="1177.58"/>
    <n v="934.28"/>
    <n v="809.71"/>
    <n v="882.58"/>
    <n v="882.58"/>
    <n v="979.66"/>
    <n v="1018.85"/>
    <n v="1039.23"/>
    <n v="942.38999999999987"/>
    <n v="5654.3399999999992"/>
    <n v="5612.6100000000006"/>
    <n v="41.729999999998654"/>
    <x v="436"/>
  </r>
  <r>
    <n v="1513"/>
    <x v="0"/>
    <x v="2"/>
    <s v="Rented"/>
    <x v="0"/>
    <x v="5"/>
    <x v="1"/>
    <n v="1"/>
    <n v="3"/>
    <n v="4920.45"/>
    <n v="5166.47"/>
    <n v="4083.97"/>
    <n v="6052.15"/>
    <n v="4920.45"/>
    <n v="4034.77"/>
    <n v="2745.76"/>
    <n v="2718.3"/>
    <n v="3261.96"/>
    <n v="3783.87"/>
    <n v="4200.1000000000004"/>
    <n v="3612.09"/>
    <n v="4863.043333333334"/>
    <n v="29178.260000000002"/>
    <n v="20322.079999999998"/>
    <n v="8856.1800000000039"/>
    <x v="437"/>
  </r>
  <r>
    <n v="1514"/>
    <x v="0"/>
    <x v="1"/>
    <s v="Owned"/>
    <x v="0"/>
    <x v="9"/>
    <x v="1"/>
    <n v="1"/>
    <n v="3"/>
    <n v="3094.7449999999999"/>
    <n v="3125.69"/>
    <n v="3125.69"/>
    <n v="3125.69"/>
    <n v="3125.69"/>
    <n v="3094.75"/>
    <n v="1076.08"/>
    <n v="1183.69"/>
    <n v="1053.48"/>
    <n v="1179.9000000000001"/>
    <n v="1085.51"/>
    <n v="1270.05"/>
    <n v="3115.3758333333335"/>
    <n v="18692.255000000001"/>
    <n v="6848.71"/>
    <n v="11843.545000000002"/>
    <x v="438"/>
  </r>
  <r>
    <n v="1515"/>
    <x v="2"/>
    <x v="3"/>
    <s v="Owned"/>
    <x v="0"/>
    <x v="6"/>
    <x v="1"/>
    <n v="1"/>
    <n v="3"/>
    <n v="2007.77"/>
    <n v="1766.84"/>
    <n v="1967.61"/>
    <n v="1927.46"/>
    <n v="1626.29"/>
    <n v="1827.07"/>
    <n v="1554.45"/>
    <n v="1414.55"/>
    <n v="1655.02"/>
    <n v="1522.62"/>
    <n v="1370.36"/>
    <n v="1479.99"/>
    <n v="1853.84"/>
    <n v="11123.039999999999"/>
    <n v="8996.99"/>
    <n v="2126.0499999999993"/>
    <x v="439"/>
  </r>
  <r>
    <n v="1516"/>
    <x v="2"/>
    <x v="3"/>
    <s v="Rented"/>
    <x v="1"/>
    <x v="7"/>
    <x v="2"/>
    <n v="1"/>
    <n v="2"/>
    <n v="747.45999999999992"/>
    <n v="739.99"/>
    <n v="665.24"/>
    <n v="590.49"/>
    <n v="575.54"/>
    <n v="635.34"/>
    <n v="631"/>
    <n v="523.73"/>
    <n v="523.73"/>
    <n v="523.73"/>
    <n v="466.12"/>
    <n v="428.83"/>
    <n v="659.00999999999988"/>
    <n v="3954.0599999999995"/>
    <n v="3097.14"/>
    <n v="856.91999999999962"/>
    <x v="440"/>
  </r>
  <r>
    <n v="1518"/>
    <x v="2"/>
    <x v="3"/>
    <s v="Owned"/>
    <x v="0"/>
    <x v="4"/>
    <x v="1"/>
    <n v="1"/>
    <n v="3"/>
    <n v="5924.95"/>
    <n v="5687.95"/>
    <n v="5984.2"/>
    <n v="5036.21"/>
    <n v="5806.45"/>
    <n v="6280.45"/>
    <n v="5875"/>
    <n v="4582.5"/>
    <n v="4261.7299999999996"/>
    <n v="5028.84"/>
    <n v="4375.09"/>
    <n v="4462.59"/>
    <n v="5786.7016666666668"/>
    <n v="34720.21"/>
    <n v="28585.75"/>
    <n v="6134.4599999999991"/>
    <x v="441"/>
  </r>
  <r>
    <n v="1519"/>
    <x v="2"/>
    <x v="3"/>
    <s v="Owned"/>
    <x v="0"/>
    <x v="6"/>
    <x v="1"/>
    <n v="1"/>
    <n v="3"/>
    <n v="1806.8325"/>
    <n v="2258.54"/>
    <n v="1752.63"/>
    <n v="2041.72"/>
    <n v="1897.17"/>
    <n v="1933.31"/>
    <n v="1606.74"/>
    <n v="1510.34"/>
    <n v="1344.2"/>
    <n v="1330.76"/>
    <n v="1264.22"/>
    <n v="1175.72"/>
    <n v="1948.3670833333335"/>
    <n v="11690.202500000001"/>
    <n v="8231.98"/>
    <n v="3458.2225000000017"/>
    <x v="442"/>
  </r>
  <r>
    <n v="1520"/>
    <x v="2"/>
    <x v="2"/>
    <s v="Owned"/>
    <x v="0"/>
    <x v="4"/>
    <x v="0"/>
    <n v="1"/>
    <n v="4"/>
    <n v="2591.25"/>
    <n v="2591.25"/>
    <n v="2306.21"/>
    <n v="2461.69"/>
    <n v="2876.29"/>
    <n v="2643.08"/>
    <n v="1719.85"/>
    <n v="1530.67"/>
    <n v="1683.74"/>
    <n v="1515.37"/>
    <n v="1454.76"/>
    <n v="1542.05"/>
    <n v="2578.2949999999996"/>
    <n v="15469.769999999999"/>
    <n v="9446.44"/>
    <n v="6023.3299999999981"/>
    <x v="443"/>
  </r>
  <r>
    <n v="1523"/>
    <x v="3"/>
    <x v="2"/>
    <s v="Owned"/>
    <x v="0"/>
    <x v="9"/>
    <x v="1"/>
    <n v="1"/>
    <n v="3"/>
    <n v="5684.85"/>
    <n v="6935.52"/>
    <n v="6821.82"/>
    <n v="6764.97"/>
    <n v="5457.46"/>
    <n v="5286.91"/>
    <n v="1853.04"/>
    <n v="1686.27"/>
    <n v="1770.58"/>
    <n v="1912.23"/>
    <n v="2218.19"/>
    <n v="2018.55"/>
    <n v="6158.5883333333331"/>
    <n v="36951.53"/>
    <n v="11458.859999999999"/>
    <n v="25492.67"/>
    <x v="444"/>
  </r>
  <r>
    <n v="1527"/>
    <x v="0"/>
    <x v="0"/>
    <s v="Owned"/>
    <x v="0"/>
    <x v="5"/>
    <x v="1"/>
    <n v="3"/>
    <n v="5"/>
    <n v="2274.6"/>
    <n v="2297.35"/>
    <n v="2297.35"/>
    <n v="2297.35"/>
    <n v="2274.6"/>
    <n v="2297.35"/>
    <n v="2027.41"/>
    <n v="2088.23"/>
    <n v="2401.46"/>
    <n v="2089.27"/>
    <n v="2465.34"/>
    <n v="2366.73"/>
    <n v="2289.7666666666669"/>
    <n v="13738.6"/>
    <n v="13438.44"/>
    <n v="300.15999999999985"/>
    <x v="445"/>
  </r>
  <r>
    <n v="1532"/>
    <x v="0"/>
    <x v="2"/>
    <s v="Owned"/>
    <x v="1"/>
    <x v="3"/>
    <x v="2"/>
    <n v="1"/>
    <n v="2"/>
    <n v="3023.8"/>
    <n v="3054.04"/>
    <n v="3054.04"/>
    <n v="3023.8"/>
    <n v="3054.04"/>
    <n v="3054.04"/>
    <n v="2312.38"/>
    <n v="1942.4"/>
    <n v="1806.43"/>
    <n v="2041.27"/>
    <n v="1775.9"/>
    <n v="1775.9"/>
    <n v="3043.9600000000005"/>
    <n v="18263.760000000002"/>
    <n v="11654.28"/>
    <n v="6609.4800000000014"/>
    <x v="446"/>
  </r>
  <r>
    <n v="1537"/>
    <x v="2"/>
    <x v="3"/>
    <s v="Rented"/>
    <x v="1"/>
    <x v="4"/>
    <x v="1"/>
    <n v="1"/>
    <n v="3"/>
    <n v="2462.86"/>
    <n v="2019.55"/>
    <n v="1871.77"/>
    <n v="2290.46"/>
    <n v="2709.15"/>
    <n v="2758.4"/>
    <n v="2089.9499999999998"/>
    <n v="1922.75"/>
    <n v="1884.3"/>
    <n v="1921.99"/>
    <n v="1864.33"/>
    <n v="1957.55"/>
    <n v="2352.0316666666663"/>
    <n v="14112.189999999999"/>
    <n v="11640.869999999999"/>
    <n v="2471.3199999999997"/>
    <x v="447"/>
  </r>
  <r>
    <n v="1540"/>
    <x v="0"/>
    <x v="1"/>
    <s v="Owned"/>
    <x v="1"/>
    <x v="6"/>
    <x v="1"/>
    <n v="3"/>
    <n v="5"/>
    <n v="4600.25"/>
    <n v="5704.31"/>
    <n v="3910.21"/>
    <n v="4646.25"/>
    <n v="5152.28"/>
    <n v="4140.2299999999996"/>
    <n v="2528.11"/>
    <n v="2401.6999999999998"/>
    <n v="2353.67"/>
    <n v="2212.4499999999998"/>
    <n v="2477.94"/>
    <n v="2899.19"/>
    <n v="4692.2550000000001"/>
    <n v="28153.53"/>
    <n v="14873.060000000001"/>
    <n v="13280.469999999998"/>
    <x v="448"/>
  </r>
  <r>
    <n v="1541"/>
    <x v="2"/>
    <x v="3"/>
    <s v="Rented"/>
    <x v="1"/>
    <x v="8"/>
    <x v="2"/>
    <n v="1"/>
    <n v="2"/>
    <n v="1025.21"/>
    <n v="1230.25"/>
    <n v="1199.5"/>
    <n v="830.42"/>
    <n v="943.19"/>
    <n v="1137.98"/>
    <n v="905.55"/>
    <n v="996.11"/>
    <n v="1055.8800000000001"/>
    <n v="1108.67"/>
    <n v="1064.32"/>
    <n v="1223.97"/>
    <n v="1061.0916666666665"/>
    <n v="6366.5499999999993"/>
    <n v="6354.5"/>
    <n v="12.049999999999272"/>
    <x v="449"/>
  </r>
  <r>
    <n v="1543"/>
    <x v="2"/>
    <x v="3"/>
    <s v="Owned"/>
    <x v="1"/>
    <x v="5"/>
    <x v="2"/>
    <n v="1"/>
    <n v="2"/>
    <n v="1207.56"/>
    <n v="1473.22"/>
    <n v="1509.45"/>
    <n v="1038.5"/>
    <n v="1159.26"/>
    <n v="1304.1600000000001"/>
    <n v="958.4"/>
    <n v="852.98"/>
    <n v="861.51"/>
    <n v="870.13"/>
    <n v="739.61"/>
    <n v="857.95"/>
    <n v="1282.0249999999999"/>
    <n v="7692.15"/>
    <n v="5140.58"/>
    <n v="2551.5699999999997"/>
    <x v="450"/>
  </r>
  <r>
    <n v="1545"/>
    <x v="1"/>
    <x v="2"/>
    <s v="Owned"/>
    <x v="1"/>
    <x v="4"/>
    <x v="1"/>
    <n v="3"/>
    <n v="5"/>
    <n v="3006.45"/>
    <n v="3697.93"/>
    <n v="2284.9"/>
    <n v="3066.58"/>
    <n v="2856.13"/>
    <n v="2495.35"/>
    <n v="4240.25"/>
    <n v="3773.82"/>
    <n v="3736.08"/>
    <n v="3474.55"/>
    <n v="3127.1"/>
    <n v="3502.35"/>
    <n v="2901.2233333333329"/>
    <n v="17407.339999999997"/>
    <n v="21854.149999999998"/>
    <n v="-4446.8100000000013"/>
    <x v="451"/>
  </r>
  <r>
    <n v="1549"/>
    <x v="0"/>
    <x v="2"/>
    <s v="Owned"/>
    <x v="0"/>
    <x v="1"/>
    <x v="1"/>
    <n v="3"/>
    <n v="5"/>
    <n v="5841.1125000000002"/>
    <n v="5140.18"/>
    <n v="5023.3599999999997"/>
    <n v="4556.07"/>
    <n v="7301.39"/>
    <n v="5607.47"/>
    <n v="2739.13"/>
    <n v="2520"/>
    <n v="2948.4"/>
    <n v="2535.62"/>
    <n v="2941.32"/>
    <n v="3470.76"/>
    <n v="5578.2637499999992"/>
    <n v="33469.582499999997"/>
    <n v="17155.230000000003"/>
    <n v="16314.352499999994"/>
    <x v="452"/>
  </r>
  <r>
    <n v="1551"/>
    <x v="0"/>
    <x v="1"/>
    <s v="Owned"/>
    <x v="1"/>
    <x v="1"/>
    <x v="1"/>
    <n v="1"/>
    <n v="3"/>
    <n v="4434.55"/>
    <n v="3680.68"/>
    <n v="4567.59"/>
    <n v="3680.68"/>
    <n v="4523.24"/>
    <n v="4079.79"/>
    <n v="2447.59"/>
    <n v="1884.64"/>
    <n v="1696.18"/>
    <n v="1933.65"/>
    <n v="1720.95"/>
    <n v="1686.53"/>
    <n v="4161.0883333333331"/>
    <n v="24966.53"/>
    <n v="11369.540000000003"/>
    <n v="13596.989999999996"/>
    <x v="453"/>
  </r>
  <r>
    <n v="1552"/>
    <x v="0"/>
    <x v="0"/>
    <s v="Rented"/>
    <x v="1"/>
    <x v="9"/>
    <x v="1"/>
    <n v="1"/>
    <n v="3"/>
    <n v="1629.679487179485"/>
    <n v="1645.98"/>
    <n v="1629.68"/>
    <n v="1629.68"/>
    <n v="1645.98"/>
    <n v="1645.98"/>
    <n v="1218"/>
    <n v="1035.3"/>
    <n v="1211.3"/>
    <n v="1053.83"/>
    <n v="1106.52"/>
    <n v="1095.45"/>
    <n v="1637.8299145299143"/>
    <n v="9826.9794871794857"/>
    <n v="6720.4000000000005"/>
    <n v="3106.5794871794851"/>
    <x v="454"/>
  </r>
  <r>
    <n v="1553"/>
    <x v="0"/>
    <x v="2"/>
    <s v="Owned"/>
    <x v="1"/>
    <x v="0"/>
    <x v="1"/>
    <n v="1"/>
    <n v="3"/>
    <n v="4805.3500000000004"/>
    <n v="5430.05"/>
    <n v="6006.69"/>
    <n v="4276.76"/>
    <n v="4997.5600000000004"/>
    <n v="4036.49"/>
    <n v="3771.42"/>
    <n v="2903.99"/>
    <n v="3194.39"/>
    <n v="3641.6"/>
    <n v="4224.26"/>
    <n v="3675.11"/>
    <n v="4925.4833333333336"/>
    <n v="29552.9"/>
    <n v="21410.77"/>
    <n v="8142.130000000001"/>
    <x v="455"/>
  </r>
  <r>
    <n v="1563"/>
    <x v="0"/>
    <x v="2"/>
    <s v="Rented"/>
    <x v="0"/>
    <x v="4"/>
    <x v="1"/>
    <n v="1"/>
    <n v="3"/>
    <n v="3845"/>
    <n v="3845"/>
    <n v="3883.45"/>
    <n v="3845"/>
    <n v="3845"/>
    <n v="3845"/>
    <n v="2156.7800000000002"/>
    <n v="1897.97"/>
    <n v="1784.09"/>
    <n v="1694.89"/>
    <n v="1728.79"/>
    <n v="1849.81"/>
    <n v="3851.4083333333333"/>
    <n v="23108.45"/>
    <n v="11112.33"/>
    <n v="11996.12"/>
    <x v="456"/>
  </r>
  <r>
    <n v="1565"/>
    <x v="2"/>
    <x v="0"/>
    <s v="Rented"/>
    <x v="0"/>
    <x v="3"/>
    <x v="1"/>
    <n v="1"/>
    <n v="3"/>
    <n v="4415.3599999999997"/>
    <n v="4856.8999999999996"/>
    <n v="3532.29"/>
    <n v="4989.3599999999997"/>
    <n v="3664.75"/>
    <n v="4017.98"/>
    <n v="4045.19"/>
    <n v="3357.51"/>
    <n v="3491.81"/>
    <n v="4190.17"/>
    <n v="4818.7"/>
    <n v="4625.95"/>
    <n v="4246.1066666666666"/>
    <n v="25476.639999999999"/>
    <n v="24529.33"/>
    <n v="947.30999999999767"/>
    <x v="457"/>
  </r>
  <r>
    <n v="1566"/>
    <x v="2"/>
    <x v="3"/>
    <s v="Owned"/>
    <x v="0"/>
    <x v="6"/>
    <x v="1"/>
    <n v="1"/>
    <n v="3"/>
    <n v="2539.395"/>
    <n v="3148.85"/>
    <n v="2006.12"/>
    <n v="3072.67"/>
    <n v="2691.76"/>
    <n v="2539.4"/>
    <n v="1055.19"/>
    <n v="896.91"/>
    <n v="762.37"/>
    <n v="808.11"/>
    <n v="824.27"/>
    <n v="840.76"/>
    <n v="2666.3658333333333"/>
    <n v="15998.195"/>
    <n v="5187.6100000000006"/>
    <n v="10810.584999999999"/>
    <x v="458"/>
  </r>
  <r>
    <n v="1569"/>
    <x v="2"/>
    <x v="3"/>
    <s v="Rented"/>
    <x v="1"/>
    <x v="1"/>
    <x v="2"/>
    <n v="1"/>
    <n v="2"/>
    <n v="964.06000000000006"/>
    <n v="1012.26"/>
    <n v="829.09"/>
    <n v="829.09"/>
    <n v="1079.75"/>
    <n v="1050.83"/>
    <n v="331.73"/>
    <n v="321.77999999999997"/>
    <n v="328.22"/>
    <n v="321.66000000000003"/>
    <n v="366.69"/>
    <n v="385.02"/>
    <n v="960.84666666666669"/>
    <n v="5765.08"/>
    <n v="2055.1000000000004"/>
    <n v="3709.9799999999996"/>
    <x v="459"/>
  </r>
  <r>
    <n v="1571"/>
    <x v="0"/>
    <x v="0"/>
    <s v="Owned"/>
    <x v="0"/>
    <x v="2"/>
    <x v="3"/>
    <n v="1"/>
    <n v="5"/>
    <n v="5924.95"/>
    <n v="5095.46"/>
    <n v="4562.21"/>
    <n v="7050.69"/>
    <n v="5391.7"/>
    <n v="6043.45"/>
    <n v="4298.29"/>
    <n v="4599.17"/>
    <n v="4369.21"/>
    <n v="4325.5200000000004"/>
    <n v="4498.54"/>
    <n v="4498.54"/>
    <n v="5678.0766666666668"/>
    <n v="34068.46"/>
    <n v="26589.27"/>
    <n v="7479.1899999999987"/>
    <x v="460"/>
  </r>
  <r>
    <n v="1573"/>
    <x v="0"/>
    <x v="2"/>
    <s v="Owned"/>
    <x v="0"/>
    <x v="6"/>
    <x v="1"/>
    <n v="1"/>
    <n v="3"/>
    <n v="5924.95"/>
    <n v="5924.95"/>
    <n v="5687.95"/>
    <n v="6517.45"/>
    <n v="6043.45"/>
    <n v="5628.7"/>
    <n v="4589.24"/>
    <n v="4543.3500000000004"/>
    <n v="4043.58"/>
    <n v="3841.4"/>
    <n v="3726.16"/>
    <n v="3204.5"/>
    <n v="5954.5749999999998"/>
    <n v="35727.449999999997"/>
    <n v="23948.23"/>
    <n v="11779.219999999998"/>
    <x v="461"/>
  </r>
  <r>
    <n v="1581"/>
    <x v="2"/>
    <x v="0"/>
    <s v="Rented"/>
    <x v="1"/>
    <x v="1"/>
    <x v="2"/>
    <n v="3"/>
    <n v="4"/>
    <n v="1125.75"/>
    <n v="900.6"/>
    <n v="1035.69"/>
    <n v="900.6"/>
    <n v="844.31"/>
    <n v="1069.46"/>
    <n v="550.95000000000005"/>
    <n v="539.92999999999995"/>
    <n v="496.74"/>
    <n v="422.23"/>
    <n v="498.23"/>
    <n v="543.07000000000005"/>
    <n v="979.40166666666664"/>
    <n v="5876.41"/>
    <n v="3051.15"/>
    <n v="2825.2599999999998"/>
    <x v="462"/>
  </r>
  <r>
    <n v="1586"/>
    <x v="3"/>
    <x v="2"/>
    <s v="Owned"/>
    <x v="1"/>
    <x v="10"/>
    <x v="2"/>
    <n v="1"/>
    <n v="2"/>
    <n v="1663.55"/>
    <n v="1480.56"/>
    <n v="1746.73"/>
    <n v="1913.08"/>
    <n v="1746.73"/>
    <n v="1646.91"/>
    <n v="1320.53"/>
    <n v="1412.97"/>
    <n v="1328.19"/>
    <n v="1381.32"/>
    <n v="1616.14"/>
    <n v="1438.36"/>
    <n v="1699.5933333333332"/>
    <n v="10197.56"/>
    <n v="8497.51"/>
    <n v="1700.0499999999993"/>
    <x v="463"/>
  </r>
  <r>
    <n v="1587"/>
    <x v="2"/>
    <x v="3"/>
    <s v="Owned"/>
    <x v="1"/>
    <x v="0"/>
    <x v="2"/>
    <n v="1"/>
    <n v="2"/>
    <n v="2673.0349999999999"/>
    <n v="2379"/>
    <n v="2726.5"/>
    <n v="2646.3"/>
    <n v="2485.92"/>
    <n v="2325.54"/>
    <n v="966.41"/>
    <n v="1034.06"/>
    <n v="972.02"/>
    <n v="894.26"/>
    <n v="1001.57"/>
    <n v="971.52"/>
    <n v="2539.3824999999997"/>
    <n v="15236.294999999998"/>
    <n v="5839.84"/>
    <n v="9396.4549999999981"/>
    <x v="464"/>
  </r>
  <r>
    <n v="1588"/>
    <x v="2"/>
    <x v="3"/>
    <s v="Owned"/>
    <x v="0"/>
    <x v="6"/>
    <x v="2"/>
    <n v="1"/>
    <n v="2"/>
    <n v="1412.01"/>
    <n v="1510.85"/>
    <n v="1341.41"/>
    <n v="1214.33"/>
    <n v="1454.37"/>
    <n v="1609.69"/>
    <n v="445.57"/>
    <n v="392.1"/>
    <n v="364.65"/>
    <n v="412.05"/>
    <n v="494.46"/>
    <n v="558.74"/>
    <n v="1423.7766666666666"/>
    <n v="8542.66"/>
    <n v="2667.5699999999997"/>
    <n v="5875.09"/>
    <x v="465"/>
  </r>
  <r>
    <n v="1591"/>
    <x v="2"/>
    <x v="3"/>
    <s v="Owned"/>
    <x v="1"/>
    <x v="9"/>
    <x v="1"/>
    <n v="1"/>
    <n v="3"/>
    <n v="2635.1600000000003"/>
    <n v="2819.62"/>
    <n v="2582.46"/>
    <n v="3293.95"/>
    <n v="2292.59"/>
    <n v="3267.6"/>
    <n v="3130.87"/>
    <n v="3287.41"/>
    <n v="3681.9"/>
    <n v="3276.89"/>
    <n v="3047.51"/>
    <n v="2834.18"/>
    <n v="2815.23"/>
    <n v="16891.38"/>
    <n v="19258.760000000002"/>
    <n v="-2367.380000000001"/>
    <x v="466"/>
  </r>
  <r>
    <n v="1592"/>
    <x v="2"/>
    <x v="0"/>
    <s v="Owned"/>
    <x v="0"/>
    <x v="5"/>
    <x v="1"/>
    <n v="1"/>
    <n v="3"/>
    <n v="1580.01"/>
    <n v="1769.61"/>
    <n v="1279.81"/>
    <n v="1911.81"/>
    <n v="1595.81"/>
    <n v="1674.81"/>
    <n v="1751.15"/>
    <n v="1856.22"/>
    <n v="1614.91"/>
    <n v="1469.57"/>
    <n v="1454.87"/>
    <n v="1265.74"/>
    <n v="1635.3099999999997"/>
    <n v="9811.8599999999988"/>
    <n v="9412.4599999999991"/>
    <n v="399.39999999999964"/>
    <x v="467"/>
  </r>
  <r>
    <n v="1600"/>
    <x v="0"/>
    <x v="1"/>
    <s v="Owned"/>
    <x v="0"/>
    <x v="1"/>
    <x v="1"/>
    <n v="2"/>
    <n v="4"/>
    <n v="5470.9000000000005"/>
    <n v="5908.57"/>
    <n v="5142.6499999999996"/>
    <n v="6838.63"/>
    <n v="5252.06"/>
    <n v="5799.15"/>
    <n v="2620.71"/>
    <n v="2568.3000000000002"/>
    <n v="2850.81"/>
    <n v="2793.79"/>
    <n v="3240.8"/>
    <n v="2884.31"/>
    <n v="5735.3266666666677"/>
    <n v="34411.960000000006"/>
    <n v="16958.72"/>
    <n v="17453.240000000005"/>
    <x v="468"/>
  </r>
  <r>
    <n v="1604"/>
    <x v="0"/>
    <x v="0"/>
    <s v="Owned"/>
    <x v="0"/>
    <x v="6"/>
    <x v="1"/>
    <n v="1"/>
    <n v="3"/>
    <n v="2026.6499999999999"/>
    <n v="2046.92"/>
    <n v="2026.65"/>
    <n v="2046.92"/>
    <n v="2046.92"/>
    <n v="2026.65"/>
    <n v="1613.85"/>
    <n v="1694.54"/>
    <n v="1592.87"/>
    <n v="1545.08"/>
    <n v="1452.38"/>
    <n v="1597.62"/>
    <n v="2036.7849999999999"/>
    <n v="12220.71"/>
    <n v="9496.34"/>
    <n v="2724.369999999999"/>
    <x v="469"/>
  </r>
  <r>
    <n v="1614"/>
    <x v="0"/>
    <x v="2"/>
    <s v="Owned"/>
    <x v="1"/>
    <x v="5"/>
    <x v="1"/>
    <n v="1"/>
    <n v="3"/>
    <n v="4834.92"/>
    <n v="4738.22"/>
    <n v="5125.0200000000004"/>
    <n v="5995.3"/>
    <n v="5898.6"/>
    <n v="4593.17"/>
    <n v="2965"/>
    <n v="2431.3000000000002"/>
    <n v="2771.68"/>
    <n v="2439.08"/>
    <n v="2756.16"/>
    <n v="2397.86"/>
    <n v="5197.538333333333"/>
    <n v="31185.229999999996"/>
    <n v="15761.08"/>
    <n v="15424.149999999996"/>
    <x v="470"/>
  </r>
  <r>
    <n v="1615"/>
    <x v="2"/>
    <x v="3"/>
    <s v="Owned"/>
    <x v="0"/>
    <x v="6"/>
    <x v="1"/>
    <n v="1"/>
    <n v="3"/>
    <n v="3172.22"/>
    <n v="2474.33"/>
    <n v="2855"/>
    <n v="3933.55"/>
    <n v="2918.44"/>
    <n v="2379.17"/>
    <n v="1815.54"/>
    <n v="1379.81"/>
    <n v="1503.99"/>
    <n v="1714.55"/>
    <n v="2023.17"/>
    <n v="2083.87"/>
    <n v="2955.4516666666664"/>
    <n v="17732.71"/>
    <n v="10520.93"/>
    <n v="7211.7799999999988"/>
    <x v="471"/>
  </r>
  <r>
    <n v="1616"/>
    <x v="0"/>
    <x v="0"/>
    <s v="Rented"/>
    <x v="0"/>
    <x v="5"/>
    <x v="1"/>
    <n v="3"/>
    <n v="5"/>
    <n v="3803.8"/>
    <n v="3803.8"/>
    <n v="3803.8"/>
    <n v="3841.84"/>
    <n v="3841.84"/>
    <n v="3803.8"/>
    <n v="3230.21"/>
    <n v="2939.49"/>
    <n v="2557.36"/>
    <n v="2889.82"/>
    <n v="2485.25"/>
    <n v="2410.69"/>
    <n v="3816.48"/>
    <n v="22898.880000000001"/>
    <n v="16512.82"/>
    <n v="6386.0600000000013"/>
    <x v="472"/>
  </r>
  <r>
    <n v="1617"/>
    <x v="2"/>
    <x v="3"/>
    <s v="Owned"/>
    <x v="1"/>
    <x v="3"/>
    <x v="2"/>
    <n v="1"/>
    <n v="2"/>
    <n v="1739.86"/>
    <n v="1652.87"/>
    <n v="1635.47"/>
    <n v="1739.86"/>
    <n v="1548.48"/>
    <n v="2035.64"/>
    <n v="565.4"/>
    <n v="616.29"/>
    <n v="548.5"/>
    <n v="499.14"/>
    <n v="559.04"/>
    <n v="654.08000000000004"/>
    <n v="1725.363333333333"/>
    <n v="10352.179999999998"/>
    <n v="3442.45"/>
    <n v="6909.7299999999987"/>
    <x v="473"/>
  </r>
  <r>
    <n v="1618"/>
    <x v="2"/>
    <x v="3"/>
    <s v="Owned"/>
    <x v="1"/>
    <x v="3"/>
    <x v="2"/>
    <n v="1"/>
    <n v="2"/>
    <n v="809.25"/>
    <n v="954.92"/>
    <n v="655.49"/>
    <n v="671.68"/>
    <n v="971.1"/>
    <n v="922.55"/>
    <n v="820.38"/>
    <n v="697.32"/>
    <n v="592.72"/>
    <n v="651.99"/>
    <n v="580.27"/>
    <n v="603.48"/>
    <n v="830.83166666666659"/>
    <n v="4984.99"/>
    <n v="3946.16"/>
    <n v="1038.83"/>
    <x v="474"/>
  </r>
  <r>
    <n v="1622"/>
    <x v="2"/>
    <x v="3"/>
    <s v="Owned"/>
    <x v="0"/>
    <x v="2"/>
    <x v="1"/>
    <n v="1"/>
    <n v="3"/>
    <n v="4189.7000000000007"/>
    <n v="5153.33"/>
    <n v="4524.88"/>
    <n v="3896.42"/>
    <n v="4524.88"/>
    <n v="4315.3900000000003"/>
    <n v="1508.25"/>
    <n v="1221.68"/>
    <n v="1160.5999999999999"/>
    <n v="1288.27"/>
    <n v="1120.79"/>
    <n v="1087.17"/>
    <n v="4434.1000000000004"/>
    <n v="26604.600000000002"/>
    <n v="7386.76"/>
    <n v="19217.840000000004"/>
    <x v="475"/>
  </r>
  <r>
    <n v="1623"/>
    <x v="1"/>
    <x v="0"/>
    <s v="Rented"/>
    <x v="1"/>
    <x v="3"/>
    <x v="2"/>
    <n v="2"/>
    <n v="3"/>
    <n v="937.02499999999998"/>
    <n v="946.4"/>
    <n v="937.03"/>
    <n v="796.47"/>
    <n v="890.17"/>
    <n v="993.25"/>
    <n v="1195.49"/>
    <n v="1052.03"/>
    <n v="1052.03"/>
    <n v="988.91"/>
    <n v="979.02"/>
    <n v="969.23"/>
    <n v="916.72416666666675"/>
    <n v="5500.3450000000003"/>
    <n v="6236.7099999999991"/>
    <n v="-736.36499999999887"/>
    <x v="476"/>
  </r>
  <r>
    <n v="1625"/>
    <x v="2"/>
    <x v="3"/>
    <s v="Owned"/>
    <x v="0"/>
    <x v="8"/>
    <x v="0"/>
    <n v="1"/>
    <n v="4"/>
    <n v="5924.95"/>
    <n v="5687.95"/>
    <n v="4976.96"/>
    <n v="6991.44"/>
    <n v="4739.96"/>
    <n v="5213.96"/>
    <n v="4350.2299999999996"/>
    <n v="4611.24"/>
    <n v="4288.45"/>
    <n v="3859.61"/>
    <n v="3666.63"/>
    <n v="3813.3"/>
    <n v="5589.2033333333338"/>
    <n v="33535.22"/>
    <n v="24589.46"/>
    <n v="8945.760000000002"/>
    <x v="477"/>
  </r>
  <r>
    <n v="1632"/>
    <x v="2"/>
    <x v="0"/>
    <s v="Owned"/>
    <x v="1"/>
    <x v="6"/>
    <x v="0"/>
    <n v="1"/>
    <n v="4"/>
    <n v="3155.75"/>
    <n v="3566"/>
    <n v="2587.7199999999998"/>
    <n v="2650.83"/>
    <n v="2587.7199999999998"/>
    <n v="3281.98"/>
    <n v="1952.05"/>
    <n v="1464.04"/>
    <n v="1420.12"/>
    <n v="1633.14"/>
    <n v="1453.49"/>
    <n v="1337.21"/>
    <n v="2971.6666666666665"/>
    <n v="17830"/>
    <n v="9260.0499999999993"/>
    <n v="8569.9500000000007"/>
    <x v="478"/>
  </r>
  <r>
    <n v="1634"/>
    <x v="0"/>
    <x v="2"/>
    <s v="Rented"/>
    <x v="0"/>
    <x v="3"/>
    <x v="1"/>
    <n v="1"/>
    <n v="3"/>
    <n v="3596.95"/>
    <n v="3632.92"/>
    <n v="3596.95"/>
    <n v="3632.92"/>
    <n v="3596.95"/>
    <n v="3632.92"/>
    <n v="3680.65"/>
    <n v="3533.42"/>
    <n v="3957.43"/>
    <n v="4392.75"/>
    <n v="4568.46"/>
    <n v="4111.6099999999997"/>
    <n v="3614.9349999999999"/>
    <n v="21689.61"/>
    <n v="24244.32"/>
    <n v="-2554.7099999999991"/>
    <x v="479"/>
  </r>
  <r>
    <n v="1635"/>
    <x v="2"/>
    <x v="3"/>
    <s v="Owned"/>
    <x v="1"/>
    <x v="10"/>
    <x v="2"/>
    <n v="1"/>
    <n v="2"/>
    <n v="3100.0725000000002"/>
    <n v="3441.08"/>
    <n v="3100.07"/>
    <n v="3689.09"/>
    <n v="3038.07"/>
    <n v="3317.08"/>
    <n v="2323.27"/>
    <n v="2462.67"/>
    <n v="2585.8000000000002"/>
    <n v="2818.52"/>
    <n v="3382.22"/>
    <n v="3517.51"/>
    <n v="3280.9104166666671"/>
    <n v="19685.462500000001"/>
    <n v="17089.989999999998"/>
    <n v="2595.4725000000035"/>
    <x v="480"/>
  </r>
  <r>
    <n v="1641"/>
    <x v="0"/>
    <x v="2"/>
    <s v="Owned"/>
    <x v="0"/>
    <x v="9"/>
    <x v="3"/>
    <n v="1"/>
    <n v="5"/>
    <n v="5924.95"/>
    <n v="7228.44"/>
    <n v="7287.69"/>
    <n v="6872.94"/>
    <n v="4621.46"/>
    <n v="6695.19"/>
    <n v="5875"/>
    <n v="4876.25"/>
    <n v="5412.64"/>
    <n v="6116.28"/>
    <n v="5626.98"/>
    <n v="6639.84"/>
    <n v="6438.4449999999997"/>
    <n v="38630.67"/>
    <n v="34546.99"/>
    <n v="4083.6800000000003"/>
    <x v="481"/>
  </r>
  <r>
    <n v="1649"/>
    <x v="2"/>
    <x v="4"/>
    <s v="Rented"/>
    <x v="1"/>
    <x v="0"/>
    <x v="3"/>
    <n v="1"/>
    <n v="5"/>
    <n v="1769.1999999999998"/>
    <n v="1963.81"/>
    <n v="1486.13"/>
    <n v="1875.35"/>
    <n v="2016.89"/>
    <n v="2211.5"/>
    <n v="3087.7"/>
    <n v="2995.07"/>
    <n v="2935.17"/>
    <n v="2524.25"/>
    <n v="2625.22"/>
    <n v="2336.4499999999998"/>
    <n v="1887.1466666666665"/>
    <n v="11322.88"/>
    <n v="16503.86"/>
    <n v="-5180.9800000000014"/>
    <x v="482"/>
  </r>
  <r>
    <n v="1651"/>
    <x v="2"/>
    <x v="3"/>
    <s v="Rented"/>
    <x v="1"/>
    <x v="6"/>
    <x v="2"/>
    <n v="1"/>
    <n v="2"/>
    <n v="812.31"/>
    <n v="869.17"/>
    <n v="812.31"/>
    <n v="682.34"/>
    <n v="999.14"/>
    <n v="885.42"/>
    <n v="504.82"/>
    <n v="403.86"/>
    <n v="424.05"/>
    <n v="381.65"/>
    <n v="343.49"/>
    <n v="319.45"/>
    <n v="843.44833333333338"/>
    <n v="5060.6900000000005"/>
    <n v="2377.3199999999997"/>
    <n v="2683.3700000000008"/>
    <x v="483"/>
  </r>
  <r>
    <n v="1662"/>
    <x v="0"/>
    <x v="2"/>
    <s v="Owned"/>
    <x v="0"/>
    <x v="4"/>
    <x v="0"/>
    <n v="1"/>
    <n v="4"/>
    <n v="4993.3"/>
    <n v="4094.51"/>
    <n v="5043.2299999999996"/>
    <n v="6141.76"/>
    <n v="4444.04"/>
    <n v="4444.04"/>
    <n v="3286.74"/>
    <n v="2596.52"/>
    <n v="2986"/>
    <n v="3433.9"/>
    <n v="4017.66"/>
    <n v="3937.31"/>
    <n v="4860.1466666666674"/>
    <n v="29160.880000000005"/>
    <n v="20258.13"/>
    <n v="8902.7500000000036"/>
    <x v="484"/>
  </r>
  <r>
    <n v="1663"/>
    <x v="2"/>
    <x v="3"/>
    <s v="Owned"/>
    <x v="0"/>
    <x v="3"/>
    <x v="1"/>
    <n v="1"/>
    <n v="3"/>
    <n v="2732.1499999999996"/>
    <n v="3196.62"/>
    <n v="2185.7199999999998"/>
    <n v="2431.61"/>
    <n v="3114.65"/>
    <n v="3360.54"/>
    <n v="2503.92"/>
    <n v="2128.33"/>
    <n v="2468.86"/>
    <n v="2740.43"/>
    <n v="2356.77"/>
    <n v="2686.72"/>
    <n v="2836.8816666666667"/>
    <n v="17021.29"/>
    <n v="14885.03"/>
    <n v="2136.2600000000002"/>
    <x v="485"/>
  </r>
  <r>
    <n v="1666"/>
    <x v="0"/>
    <x v="2"/>
    <s v="Rented"/>
    <x v="0"/>
    <x v="4"/>
    <x v="1"/>
    <n v="1"/>
    <n v="3"/>
    <n v="5556.25"/>
    <n v="4667.25"/>
    <n v="6611.94"/>
    <n v="4445"/>
    <n v="6278.56"/>
    <n v="5945.19"/>
    <n v="4080.73"/>
    <n v="3142.16"/>
    <n v="3016.47"/>
    <n v="2986.31"/>
    <n v="3165.49"/>
    <n v="3007.22"/>
    <n v="5584.0316666666668"/>
    <n v="33504.19"/>
    <n v="19398.379999999997"/>
    <n v="14105.810000000005"/>
    <x v="486"/>
  </r>
  <r>
    <n v="1670"/>
    <x v="2"/>
    <x v="3"/>
    <s v="Owned"/>
    <x v="1"/>
    <x v="5"/>
    <x v="1"/>
    <n v="1"/>
    <n v="3"/>
    <n v="4047.9874999999997"/>
    <n v="4412.3100000000004"/>
    <n v="5059.9799999999996"/>
    <n v="4736.1499999999996"/>
    <n v="4209.91"/>
    <n v="3481.27"/>
    <n v="1318.04"/>
    <n v="1225.78"/>
    <n v="1152.23"/>
    <n v="1255.93"/>
    <n v="1117.78"/>
    <n v="1184.8499999999999"/>
    <n v="4324.6012499999997"/>
    <n v="25947.607499999998"/>
    <n v="7254.6099999999988"/>
    <n v="18692.997499999998"/>
    <x v="487"/>
  </r>
  <r>
    <n v="1672"/>
    <x v="1"/>
    <x v="4"/>
    <s v="Rented"/>
    <x v="1"/>
    <x v="7"/>
    <x v="0"/>
    <n v="3"/>
    <n v="6"/>
    <n v="1902.5"/>
    <n v="2016.65"/>
    <n v="1978.6"/>
    <n v="1464.93"/>
    <n v="2263.98"/>
    <n v="1826.4"/>
    <n v="1599.63"/>
    <n v="1503.65"/>
    <n v="1578.83"/>
    <n v="1847.23"/>
    <n v="2068.9"/>
    <n v="2461.9899999999998"/>
    <n v="1908.8433333333332"/>
    <n v="11453.06"/>
    <n v="11060.23"/>
    <n v="392.82999999999993"/>
    <x v="488"/>
  </r>
  <r>
    <n v="1676"/>
    <x v="2"/>
    <x v="1"/>
    <s v="Rented"/>
    <x v="0"/>
    <x v="1"/>
    <x v="1"/>
    <n v="3"/>
    <n v="5"/>
    <n v="3543.26"/>
    <n v="3330.66"/>
    <n v="3047.2"/>
    <n v="3649.56"/>
    <n v="3543.26"/>
    <n v="4216.4799999999996"/>
    <n v="3792.58"/>
    <n v="2882.36"/>
    <n v="3257.07"/>
    <n v="3713.06"/>
    <n v="4158.63"/>
    <n v="4990.3599999999997"/>
    <n v="3555.0699999999997"/>
    <n v="21330.42"/>
    <n v="22794.06"/>
    <n v="-1463.6400000000031"/>
    <x v="489"/>
  </r>
  <r>
    <n v="1681"/>
    <x v="0"/>
    <x v="1"/>
    <s v="Owned"/>
    <x v="0"/>
    <x v="3"/>
    <x v="1"/>
    <n v="1"/>
    <n v="3"/>
    <n v="2808.9075000000003"/>
    <n v="2808.91"/>
    <n v="2808.91"/>
    <n v="2837"/>
    <n v="2808.91"/>
    <n v="2837"/>
    <n v="1135.8"/>
    <n v="1113.08"/>
    <n v="1068.56"/>
    <n v="1047.19"/>
    <n v="921.53"/>
    <n v="1068.97"/>
    <n v="2818.2729166666668"/>
    <n v="16909.637500000001"/>
    <n v="6355.13"/>
    <n v="10554.5075"/>
    <x v="490"/>
  </r>
  <r>
    <n v="1686"/>
    <x v="0"/>
    <x v="2"/>
    <s v="Owned"/>
    <x v="0"/>
    <x v="3"/>
    <x v="1"/>
    <n v="2"/>
    <n v="4"/>
    <n v="5924.95"/>
    <n v="4739.96"/>
    <n v="6813.69"/>
    <n v="4976.96"/>
    <n v="5569.45"/>
    <n v="5332.46"/>
    <n v="5698.3"/>
    <n v="5812.27"/>
    <n v="6102.88"/>
    <n v="5492.59"/>
    <n v="6261.55"/>
    <n v="7075.55"/>
    <n v="5559.5783333333338"/>
    <n v="33357.47"/>
    <n v="36443.14"/>
    <n v="-3085.6699999999983"/>
    <x v="491"/>
  </r>
  <r>
    <n v="1691"/>
    <x v="0"/>
    <x v="2"/>
    <s v="Owned"/>
    <x v="0"/>
    <x v="1"/>
    <x v="0"/>
    <n v="2"/>
    <n v="5"/>
    <n v="5924.95"/>
    <n v="6754.44"/>
    <n v="6161.95"/>
    <n v="6339.7"/>
    <n v="5628.7"/>
    <n v="5095.46"/>
    <n v="5875"/>
    <n v="4523.75"/>
    <n v="4071.38"/>
    <n v="3867.81"/>
    <n v="4486.66"/>
    <n v="4935.33"/>
    <n v="5984.2000000000007"/>
    <n v="35905.200000000004"/>
    <n v="27759.93"/>
    <n v="8145.2700000000041"/>
    <x v="492"/>
  </r>
  <r>
    <n v="1695"/>
    <x v="2"/>
    <x v="3"/>
    <s v="Owned"/>
    <x v="1"/>
    <x v="9"/>
    <x v="1"/>
    <n v="1"/>
    <n v="3"/>
    <n v="2190.0700000000002"/>
    <n v="1708.25"/>
    <n v="2474.7800000000002"/>
    <n v="1686.35"/>
    <n v="1708.25"/>
    <n v="2255.77"/>
    <n v="4914.42"/>
    <n v="4521.2700000000004"/>
    <n v="5063.82"/>
    <n v="4608.08"/>
    <n v="4377.68"/>
    <n v="3764.8"/>
    <n v="2003.9116666666669"/>
    <n v="12023.470000000001"/>
    <n v="27250.07"/>
    <n v="-15226.599999999999"/>
    <x v="493"/>
  </r>
  <r>
    <n v="1696"/>
    <x v="2"/>
    <x v="3"/>
    <s v="Owned"/>
    <x v="1"/>
    <x v="2"/>
    <x v="2"/>
    <n v="1"/>
    <n v="2"/>
    <n v="1091.5999999999999"/>
    <n v="1233.51"/>
    <n v="1233.51"/>
    <n v="884.2"/>
    <n v="1266.26"/>
    <n v="916.94"/>
    <n v="695.63"/>
    <n v="695.63"/>
    <n v="591.29"/>
    <n v="709.55"/>
    <n v="787.6"/>
    <n v="834.86"/>
    <n v="1104.3366666666668"/>
    <n v="6626.02"/>
    <n v="4314.5599999999995"/>
    <n v="2311.4600000000009"/>
    <x v="494"/>
  </r>
  <r>
    <n v="1699"/>
    <x v="2"/>
    <x v="3"/>
    <s v="Owned"/>
    <x v="1"/>
    <x v="5"/>
    <x v="2"/>
    <n v="1"/>
    <n v="2"/>
    <n v="799.51"/>
    <n v="799.51"/>
    <n v="799.51"/>
    <n v="903.45"/>
    <n v="783.52"/>
    <n v="831.49"/>
    <n v="355.25"/>
    <n v="330.38"/>
    <n v="290.73"/>
    <n v="270.38"/>
    <n v="302.83"/>
    <n v="360.37"/>
    <n v="819.49833333333333"/>
    <n v="4916.99"/>
    <n v="1909.94"/>
    <n v="3007.0499999999997"/>
    <x v="495"/>
  </r>
  <r>
    <n v="1704"/>
    <x v="0"/>
    <x v="1"/>
    <s v="Owned"/>
    <x v="0"/>
    <x v="10"/>
    <x v="0"/>
    <n v="1"/>
    <n v="4"/>
    <n v="4492.25"/>
    <n v="3908.26"/>
    <n v="4671.9399999999996"/>
    <n v="3863.34"/>
    <n v="4357.4799999999996"/>
    <n v="4132.87"/>
    <n v="2470.33"/>
    <n v="2717.36"/>
    <n v="2418.4499999999998"/>
    <n v="2224.9699999999998"/>
    <n v="1913.47"/>
    <n v="2123.9499999999998"/>
    <n v="4237.6899999999996"/>
    <n v="25426.14"/>
    <n v="13868.529999999999"/>
    <n v="11557.61"/>
    <x v="496"/>
  </r>
  <r>
    <n v="1725"/>
    <x v="0"/>
    <x v="2"/>
    <s v="Owned"/>
    <x v="0"/>
    <x v="2"/>
    <x v="1"/>
    <n v="1"/>
    <n v="3"/>
    <n v="5924.95"/>
    <n v="7346.94"/>
    <n v="4858.46"/>
    <n v="7169.19"/>
    <n v="5806.45"/>
    <n v="6458.2"/>
    <n v="2661.56"/>
    <n v="2209.09"/>
    <n v="2187"/>
    <n v="2318.2199999999998"/>
    <n v="2665.95"/>
    <n v="2772.59"/>
    <n v="6260.6983333333328"/>
    <n v="37564.189999999995"/>
    <n v="14814.41"/>
    <n v="22749.779999999995"/>
    <x v="497"/>
  </r>
  <r>
    <n v="1727"/>
    <x v="0"/>
    <x v="2"/>
    <s v="Owned"/>
    <x v="1"/>
    <x v="5"/>
    <x v="2"/>
    <n v="3"/>
    <n v="4"/>
    <n v="5924.95"/>
    <n v="5510.2"/>
    <n v="5569.45"/>
    <n v="5332.46"/>
    <n v="6932.19"/>
    <n v="4621.46"/>
    <n v="3178.61"/>
    <n v="3178.61"/>
    <n v="3623.62"/>
    <n v="3587.38"/>
    <n v="3264.52"/>
    <n v="2905.42"/>
    <n v="5648.4516666666668"/>
    <n v="33890.71"/>
    <n v="19738.160000000003"/>
    <n v="14152.549999999996"/>
    <x v="498"/>
  </r>
  <r>
    <n v="1729"/>
    <x v="2"/>
    <x v="4"/>
    <s v="Owned"/>
    <x v="1"/>
    <x v="5"/>
    <x v="3"/>
    <n v="1"/>
    <n v="5"/>
    <n v="5640.2"/>
    <n v="5527.4"/>
    <n v="6655.44"/>
    <n v="6204.22"/>
    <n v="6599.03"/>
    <n v="6091.42"/>
    <n v="3758.12"/>
    <n v="3156.82"/>
    <n v="2998.98"/>
    <n v="3148.93"/>
    <n v="3022.97"/>
    <n v="3174.12"/>
    <n v="6119.6183333333329"/>
    <n v="36717.71"/>
    <n v="19259.939999999999"/>
    <n v="17457.77"/>
    <x v="499"/>
  </r>
  <r>
    <n v="1730"/>
    <x v="2"/>
    <x v="3"/>
    <s v="Rented"/>
    <x v="1"/>
    <x v="3"/>
    <x v="2"/>
    <n v="1"/>
    <n v="2"/>
    <n v="814.01"/>
    <n v="643.07000000000005"/>
    <n v="683.77"/>
    <n v="626.79"/>
    <n v="757.03"/>
    <n v="968.67"/>
    <n v="1471.51"/>
    <n v="1353.79"/>
    <n v="1394.4"/>
    <n v="1561.73"/>
    <n v="1389.94"/>
    <n v="1320.44"/>
    <n v="748.89"/>
    <n v="4493.34"/>
    <n v="8491.8100000000013"/>
    <n v="-3998.4700000000012"/>
    <x v="500"/>
  </r>
  <r>
    <n v="1731"/>
    <x v="0"/>
    <x v="2"/>
    <s v="Rented"/>
    <x v="0"/>
    <x v="2"/>
    <x v="1"/>
    <n v="3"/>
    <n v="5"/>
    <n v="2213"/>
    <n v="2213"/>
    <n v="2213"/>
    <n v="2213"/>
    <n v="2235.13"/>
    <n v="2213"/>
    <n v="2466.1"/>
    <n v="2638.73"/>
    <n v="2744.28"/>
    <n v="2442.41"/>
    <n v="2808.77"/>
    <n v="2640.24"/>
    <n v="2216.6883333333335"/>
    <n v="13300.130000000001"/>
    <n v="15740.53"/>
    <n v="-2440.3999999999996"/>
    <x v="501"/>
  </r>
  <r>
    <n v="1733"/>
    <x v="0"/>
    <x v="2"/>
    <s v="Rented"/>
    <x v="0"/>
    <x v="1"/>
    <x v="1"/>
    <n v="3"/>
    <n v="5"/>
    <n v="5924.95"/>
    <n v="4443.71"/>
    <n v="5865.7"/>
    <n v="6458.2"/>
    <n v="4502.96"/>
    <n v="4858.46"/>
    <n v="5875"/>
    <n v="4582.5"/>
    <n v="4811.63"/>
    <n v="4186.12"/>
    <n v="4144.26"/>
    <n v="4434.3599999999997"/>
    <n v="5342.33"/>
    <n v="32053.98"/>
    <n v="28033.870000000003"/>
    <n v="4020.1099999999969"/>
    <x v="502"/>
  </r>
  <r>
    <n v="1736"/>
    <x v="0"/>
    <x v="2"/>
    <s v="Owned"/>
    <x v="0"/>
    <x v="2"/>
    <x v="1"/>
    <n v="3"/>
    <n v="5"/>
    <n v="5924.95"/>
    <n v="5924.95"/>
    <n v="4976.96"/>
    <n v="6339.7"/>
    <n v="7287.69"/>
    <n v="5510.2"/>
    <n v="2176.7600000000002"/>
    <n v="1872.01"/>
    <n v="2115.37"/>
    <n v="1988.45"/>
    <n v="2107.7600000000002"/>
    <n v="2128.84"/>
    <n v="5994.0749999999998"/>
    <n v="35964.449999999997"/>
    <n v="12389.19"/>
    <n v="23575.259999999995"/>
    <x v="503"/>
  </r>
  <r>
    <n v="1747"/>
    <x v="2"/>
    <x v="3"/>
    <s v="Owned"/>
    <x v="0"/>
    <x v="4"/>
    <x v="2"/>
    <n v="1"/>
    <n v="2"/>
    <n v="2273.5499999999997"/>
    <n v="2023.46"/>
    <n v="2023.46"/>
    <n v="2819.2"/>
    <n v="2660.05"/>
    <n v="2819.2"/>
    <n v="898.95"/>
    <n v="854"/>
    <n v="1007.72"/>
    <n v="876.72"/>
    <n v="832.88"/>
    <n v="807.89"/>
    <n v="2436.4866666666671"/>
    <n v="14618.920000000002"/>
    <n v="5278.1600000000008"/>
    <n v="9340.760000000002"/>
    <x v="504"/>
  </r>
  <r>
    <n v="1750"/>
    <x v="2"/>
    <x v="3"/>
    <s v="Owned"/>
    <x v="1"/>
    <x v="9"/>
    <x v="1"/>
    <n v="1"/>
    <n v="3"/>
    <n v="3903.7124999999996"/>
    <n v="3747.56"/>
    <n v="2966.82"/>
    <n v="3864.68"/>
    <n v="3981.79"/>
    <n v="3357.19"/>
    <n v="2180.5700000000002"/>
    <n v="1831.68"/>
    <n v="2179.6999999999998"/>
    <n v="2027.12"/>
    <n v="2290.65"/>
    <n v="2359.37"/>
    <n v="3636.9587499999998"/>
    <n v="21821.752499999999"/>
    <n v="12869.09"/>
    <n v="8952.6624999999985"/>
    <x v="505"/>
  </r>
  <r>
    <n v="1760"/>
    <x v="0"/>
    <x v="1"/>
    <s v="Owned"/>
    <x v="0"/>
    <x v="3"/>
    <x v="3"/>
    <n v="1"/>
    <n v="5"/>
    <n v="5924.95"/>
    <n v="7228.44"/>
    <n v="7346.94"/>
    <n v="4502.96"/>
    <n v="5984.2"/>
    <n v="6221.2"/>
    <n v="2950.69"/>
    <n v="2655.62"/>
    <n v="2575.9499999999998"/>
    <n v="2550.19"/>
    <n v="2856.21"/>
    <n v="2570.59"/>
    <n v="6201.4483333333328"/>
    <n v="37208.689999999995"/>
    <n v="16159.25"/>
    <n v="21049.439999999995"/>
    <x v="506"/>
  </r>
  <r>
    <n v="1761"/>
    <x v="2"/>
    <x v="3"/>
    <s v="Owned"/>
    <x v="0"/>
    <x v="6"/>
    <x v="1"/>
    <n v="1"/>
    <n v="3"/>
    <n v="1228.77"/>
    <n v="1302.5"/>
    <n v="1056.74"/>
    <n v="1302.5"/>
    <n v="1179.6199999999999"/>
    <n v="1204.19"/>
    <n v="805.67"/>
    <n v="797.61"/>
    <n v="885.35"/>
    <n v="876.5"/>
    <n v="911.56"/>
    <n v="975.37"/>
    <n v="1212.3866666666665"/>
    <n v="7274.32"/>
    <n v="5252.06"/>
    <n v="2022.2599999999993"/>
    <x v="507"/>
  </r>
  <r>
    <n v="1762"/>
    <x v="2"/>
    <x v="3"/>
    <s v="Rented"/>
    <x v="0"/>
    <x v="6"/>
    <x v="1"/>
    <n v="1"/>
    <n v="3"/>
    <n v="1595"/>
    <n v="1531.2"/>
    <n v="1945.9"/>
    <n v="1945.9"/>
    <n v="1595"/>
    <n v="1260.05"/>
    <n v="1601.03"/>
    <n v="1312.84"/>
    <n v="1115.9100000000001"/>
    <n v="1149.3900000000001"/>
    <n v="1022.96"/>
    <n v="1186.6300000000001"/>
    <n v="1645.5083333333332"/>
    <n v="9873.0499999999993"/>
    <n v="7388.76"/>
    <n v="2484.2899999999991"/>
    <x v="508"/>
  </r>
  <r>
    <n v="1763"/>
    <x v="2"/>
    <x v="3"/>
    <s v="Owned"/>
    <x v="0"/>
    <x v="6"/>
    <x v="1"/>
    <n v="1"/>
    <n v="3"/>
    <n v="3172.4225000000001"/>
    <n v="3775.18"/>
    <n v="2379.3200000000002"/>
    <n v="3077.25"/>
    <n v="2823.46"/>
    <n v="3648.29"/>
    <n v="2811.16"/>
    <n v="2614.38"/>
    <n v="2274.5100000000002"/>
    <n v="1956.08"/>
    <n v="1799.59"/>
    <n v="1889.57"/>
    <n v="3145.9870833333334"/>
    <n v="18875.922500000001"/>
    <n v="13345.29"/>
    <n v="5530.6324999999997"/>
    <x v="509"/>
  </r>
  <r>
    <n v="1771"/>
    <x v="0"/>
    <x v="2"/>
    <s v="Owned"/>
    <x v="0"/>
    <x v="10"/>
    <x v="1"/>
    <n v="1"/>
    <n v="3"/>
    <n v="4232.6000000000004"/>
    <n v="5121.45"/>
    <n v="3301.43"/>
    <n v="3724.69"/>
    <n v="5079.12"/>
    <n v="3555.38"/>
    <n v="3404.47"/>
    <n v="3608.74"/>
    <n v="3283.95"/>
    <n v="3185.43"/>
    <n v="3567.68"/>
    <n v="3960.12"/>
    <n v="4169.1116666666667"/>
    <n v="25014.670000000002"/>
    <n v="21010.39"/>
    <n v="4004.2800000000025"/>
    <x v="510"/>
  </r>
  <r>
    <n v="1772"/>
    <x v="2"/>
    <x v="3"/>
    <s v="Rented"/>
    <x v="0"/>
    <x v="5"/>
    <x v="2"/>
    <n v="1"/>
    <n v="2"/>
    <n v="1440.335"/>
    <n v="1109.06"/>
    <n v="1569.97"/>
    <n v="1325.11"/>
    <n v="1800.42"/>
    <n v="1469.14"/>
    <n v="934.5"/>
    <n v="841.05"/>
    <n v="824.23"/>
    <n v="857.2"/>
    <n v="891.49"/>
    <n v="1016.3"/>
    <n v="1452.3391666666666"/>
    <n v="8714.0349999999999"/>
    <n v="5364.7699999999995"/>
    <n v="3349.2650000000003"/>
    <x v="511"/>
  </r>
  <r>
    <n v="1775"/>
    <x v="0"/>
    <x v="2"/>
    <s v="Rented"/>
    <x v="0"/>
    <x v="5"/>
    <x v="1"/>
    <n v="1"/>
    <n v="3"/>
    <n v="2162.3500000000004"/>
    <n v="2162.35"/>
    <n v="2162.35"/>
    <n v="2183.9699999999998"/>
    <n v="2162.35"/>
    <n v="2183.9699999999998"/>
    <n v="2173.77"/>
    <n v="1912.92"/>
    <n v="1932.05"/>
    <n v="2047.97"/>
    <n v="2396.12"/>
    <n v="2539.89"/>
    <n v="2169.5566666666668"/>
    <n v="13017.34"/>
    <n v="13002.72"/>
    <n v="14.6200000000008"/>
    <x v="512"/>
  </r>
  <r>
    <n v="1777"/>
    <x v="3"/>
    <x v="2"/>
    <s v="Owned"/>
    <x v="0"/>
    <x v="5"/>
    <x v="1"/>
    <n v="1"/>
    <n v="3"/>
    <n v="4579.6100000000006"/>
    <n v="3801.08"/>
    <n v="3892.67"/>
    <n v="5220.76"/>
    <n v="4854.3900000000003"/>
    <n v="5541.33"/>
    <n v="2487.1999999999998"/>
    <n v="2288.2199999999998"/>
    <n v="2585.69"/>
    <n v="2378.83"/>
    <n v="2688.08"/>
    <n v="2526.8000000000002"/>
    <n v="4648.3066666666673"/>
    <n v="27889.840000000004"/>
    <n v="14954.82"/>
    <n v="12935.020000000004"/>
    <x v="513"/>
  </r>
  <r>
    <n v="1780"/>
    <x v="3"/>
    <x v="1"/>
    <s v="Owned"/>
    <x v="1"/>
    <x v="7"/>
    <x v="1"/>
    <n v="1"/>
    <n v="3"/>
    <n v="2387.16"/>
    <n v="2076.83"/>
    <n v="2458.77"/>
    <n v="2100.6999999999998"/>
    <n v="1861.98"/>
    <n v="2721.36"/>
    <n v="2023.18"/>
    <n v="1760.17"/>
    <n v="2112.1999999999998"/>
    <n v="2513.52"/>
    <n v="2639.2"/>
    <n v="2296.1"/>
    <n v="2267.7999999999997"/>
    <n v="13606.8"/>
    <n v="13344.37"/>
    <n v="262.42999999999847"/>
    <x v="514"/>
  </r>
  <r>
    <n v="1783"/>
    <x v="3"/>
    <x v="0"/>
    <s v="Rented"/>
    <x v="1"/>
    <x v="0"/>
    <x v="1"/>
    <n v="2"/>
    <n v="4"/>
    <n v="2807.55"/>
    <n v="3397.14"/>
    <n v="2667.17"/>
    <n v="3116.38"/>
    <n v="2217.96"/>
    <n v="3312.91"/>
    <n v="2246"/>
    <n v="1864.18"/>
    <n v="1920.11"/>
    <n v="1651.29"/>
    <n v="1932.01"/>
    <n v="2318.41"/>
    <n v="2919.8516666666669"/>
    <n v="17519.11"/>
    <n v="11932"/>
    <n v="5587.1100000000006"/>
    <x v="515"/>
  </r>
  <r>
    <n v="1785"/>
    <x v="2"/>
    <x v="3"/>
    <s v="Owned"/>
    <x v="1"/>
    <x v="3"/>
    <x v="1"/>
    <n v="1"/>
    <n v="3"/>
    <n v="1951.92"/>
    <n v="2342.3000000000002"/>
    <n v="1463.94"/>
    <n v="2264.23"/>
    <n v="1659.13"/>
    <n v="2420.38"/>
    <n v="1761.02"/>
    <n v="1761.02"/>
    <n v="1901.9"/>
    <n v="1711.71"/>
    <n v="1745.94"/>
    <n v="1798.32"/>
    <n v="2016.9833333333336"/>
    <n v="12101.900000000001"/>
    <n v="10679.91"/>
    <n v="1421.9900000000016"/>
    <x v="516"/>
  </r>
  <r>
    <n v="1786"/>
    <x v="0"/>
    <x v="1"/>
    <s v="Rented"/>
    <x v="0"/>
    <x v="0"/>
    <x v="1"/>
    <n v="1"/>
    <n v="3"/>
    <n v="1502.46"/>
    <n v="1517.48"/>
    <n v="1517.48"/>
    <n v="1502.46"/>
    <n v="1502.46"/>
    <n v="1517.48"/>
    <n v="1760.68"/>
    <n v="1408.54"/>
    <n v="1577.56"/>
    <n v="1609.11"/>
    <n v="1802.2"/>
    <n v="2144.62"/>
    <n v="1509.97"/>
    <n v="9059.82"/>
    <n v="10302.709999999999"/>
    <n v="-1242.8899999999994"/>
    <x v="517"/>
  </r>
  <r>
    <n v="1790"/>
    <x v="3"/>
    <x v="1"/>
    <s v="Rented"/>
    <x v="1"/>
    <x v="5"/>
    <x v="2"/>
    <n v="1"/>
    <n v="2"/>
    <n v="1042.2"/>
    <n v="1219.3699999999999"/>
    <n v="1104.73"/>
    <n v="1281.9100000000001"/>
    <n v="1292.33"/>
    <n v="917.14"/>
    <n v="881.26"/>
    <n v="837.2"/>
    <n v="929.29"/>
    <n v="1003.63"/>
    <n v="1114.03"/>
    <n v="1269.99"/>
    <n v="1142.9466666666667"/>
    <n v="6857.68"/>
    <n v="6035.4"/>
    <n v="822.28000000000065"/>
    <x v="518"/>
  </r>
  <r>
    <n v="1791"/>
    <x v="0"/>
    <x v="1"/>
    <s v="Owned"/>
    <x v="0"/>
    <x v="3"/>
    <x v="2"/>
    <n v="1"/>
    <n v="2"/>
    <n v="3071.3"/>
    <n v="3102.01"/>
    <n v="3071.3"/>
    <n v="3102.01"/>
    <n v="3102.01"/>
    <n v="3071.3"/>
    <n v="949.49"/>
    <n v="883.03"/>
    <n v="777.07"/>
    <n v="660.51"/>
    <n v="607.66999999999996"/>
    <n v="528.66999999999996"/>
    <n v="3086.6550000000002"/>
    <n v="18519.93"/>
    <n v="4406.4400000000005"/>
    <n v="14113.49"/>
    <x v="519"/>
  </r>
  <r>
    <n v="1796"/>
    <x v="0"/>
    <x v="2"/>
    <s v="Owned"/>
    <x v="1"/>
    <x v="8"/>
    <x v="0"/>
    <n v="2"/>
    <n v="5"/>
    <n v="5409.7000000000007"/>
    <n v="6275.25"/>
    <n v="4652.34"/>
    <n v="4544.1499999999996"/>
    <n v="5571.99"/>
    <n v="6167.06"/>
    <n v="3409.33"/>
    <n v="2693.37"/>
    <n v="2612.5700000000002"/>
    <n v="2351.31"/>
    <n v="2092.67"/>
    <n v="2008.96"/>
    <n v="5436.7483333333339"/>
    <n v="32620.49"/>
    <n v="15168.21"/>
    <n v="17452.280000000002"/>
    <x v="520"/>
  </r>
  <r>
    <n v="1798"/>
    <x v="2"/>
    <x v="3"/>
    <s v="Owned"/>
    <x v="0"/>
    <x v="9"/>
    <x v="1"/>
    <n v="1"/>
    <n v="3"/>
    <n v="3367.9500000000003"/>
    <n v="4142.58"/>
    <n v="4176.26"/>
    <n v="2761.72"/>
    <n v="2593.3200000000002"/>
    <n v="3031.16"/>
    <n v="3570.66"/>
    <n v="2749.41"/>
    <n v="3299.29"/>
    <n v="2837.39"/>
    <n v="3291.37"/>
    <n v="3324.28"/>
    <n v="3345.4983333333334"/>
    <n v="20072.990000000002"/>
    <n v="19072.399999999998"/>
    <n v="1000.5900000000038"/>
    <x v="521"/>
  </r>
  <r>
    <n v="1800"/>
    <x v="2"/>
    <x v="3"/>
    <s v="Owned"/>
    <x v="1"/>
    <x v="1"/>
    <x v="2"/>
    <n v="1"/>
    <n v="2"/>
    <n v="1029.81"/>
    <n v="937.13"/>
    <n v="926.83"/>
    <n v="1287.26"/>
    <n v="772.36"/>
    <n v="1112.19"/>
    <n v="324.55"/>
    <n v="340.78"/>
    <n v="385.08"/>
    <n v="358.12"/>
    <n v="411.84"/>
    <n v="494.21"/>
    <n v="1010.93"/>
    <n v="6065.58"/>
    <n v="2314.5799999999995"/>
    <n v="3751.0000000000005"/>
    <x v="522"/>
  </r>
  <r>
    <n v="1804"/>
    <x v="0"/>
    <x v="2"/>
    <s v="Owned"/>
    <x v="0"/>
    <x v="6"/>
    <x v="1"/>
    <n v="2"/>
    <n v="4"/>
    <n v="5924.95"/>
    <n v="6813.69"/>
    <n v="4680.71"/>
    <n v="5569.45"/>
    <n v="7169.19"/>
    <n v="6576.69"/>
    <n v="4729.17"/>
    <n v="4634.59"/>
    <n v="4588.24"/>
    <n v="4771.7700000000004"/>
    <n v="4676.33"/>
    <n v="4021.64"/>
    <n v="6122.4466666666667"/>
    <n v="36734.68"/>
    <n v="27421.739999999998"/>
    <n v="9312.9400000000023"/>
    <x v="523"/>
  </r>
  <r>
    <n v="1805"/>
    <x v="0"/>
    <x v="0"/>
    <s v="Owned"/>
    <x v="0"/>
    <x v="6"/>
    <x v="2"/>
    <n v="1"/>
    <n v="2"/>
    <n v="2505"/>
    <n v="2505"/>
    <n v="2505"/>
    <n v="2530.0500000000002"/>
    <n v="2530.0500000000002"/>
    <n v="2505"/>
    <n v="1342.85"/>
    <n v="1383.14"/>
    <n v="1645.94"/>
    <n v="1744.7"/>
    <n v="1849.38"/>
    <n v="2015.82"/>
    <n v="2513.35"/>
    <n v="15080.099999999999"/>
    <n v="9981.83"/>
    <n v="5098.2699999999986"/>
    <x v="524"/>
  </r>
  <r>
    <n v="1807"/>
    <x v="2"/>
    <x v="3"/>
    <s v="Owned"/>
    <x v="1"/>
    <x v="1"/>
    <x v="0"/>
    <n v="1"/>
    <n v="4"/>
    <n v="3841.62"/>
    <n v="4686.78"/>
    <n v="3303.79"/>
    <n v="3188.54"/>
    <n v="3380.63"/>
    <n v="3495.87"/>
    <n v="2839.17"/>
    <n v="2810.78"/>
    <n v="2417.27"/>
    <n v="2223.89"/>
    <n v="2179.41"/>
    <n v="1939.67"/>
    <n v="3649.5383333333334"/>
    <n v="21897.23"/>
    <n v="14410.19"/>
    <n v="7487.0399999999991"/>
    <x v="525"/>
  </r>
  <r>
    <n v="1808"/>
    <x v="0"/>
    <x v="2"/>
    <s v="Owned"/>
    <x v="0"/>
    <x v="2"/>
    <x v="1"/>
    <n v="2"/>
    <n v="4"/>
    <n v="5924.95"/>
    <n v="6221.2"/>
    <n v="5510.2"/>
    <n v="5273.21"/>
    <n v="5569.45"/>
    <n v="7287.69"/>
    <n v="2397.69"/>
    <n v="2589.5100000000002"/>
    <n v="2382.35"/>
    <n v="2549.11"/>
    <n v="2243.2199999999998"/>
    <n v="2310.52"/>
    <n v="5964.45"/>
    <n v="35786.699999999997"/>
    <n v="14472.400000000001"/>
    <n v="21314.299999999996"/>
    <x v="526"/>
  </r>
  <r>
    <n v="1810"/>
    <x v="2"/>
    <x v="3"/>
    <s v="Owned"/>
    <x v="0"/>
    <x v="3"/>
    <x v="1"/>
    <n v="1"/>
    <n v="3"/>
    <n v="4258.92"/>
    <n v="4599.63"/>
    <n v="3279.37"/>
    <n v="4897.76"/>
    <n v="3620.08"/>
    <n v="4897.76"/>
    <n v="1563.42"/>
    <n v="1360.18"/>
    <n v="1224.1600000000001"/>
    <n v="1407.78"/>
    <n v="1196.6099999999999"/>
    <n v="1041.05"/>
    <n v="4258.920000000001"/>
    <n v="25553.520000000004"/>
    <n v="7793.2"/>
    <n v="17760.320000000003"/>
    <x v="527"/>
  </r>
  <r>
    <n v="1811"/>
    <x v="0"/>
    <x v="1"/>
    <s v="Rented"/>
    <x v="0"/>
    <x v="6"/>
    <x v="1"/>
    <n v="1"/>
    <n v="3"/>
    <n v="3460.5"/>
    <n v="3495.11"/>
    <n v="3495.11"/>
    <n v="3460.5"/>
    <n v="3460.5"/>
    <n v="3495.11"/>
    <n v="1543.33"/>
    <n v="1512.46"/>
    <n v="1739.33"/>
    <n v="1913.26"/>
    <n v="1913.26"/>
    <n v="1798.46"/>
    <n v="3477.8050000000003"/>
    <n v="20866.830000000002"/>
    <n v="10420.099999999999"/>
    <n v="10446.730000000003"/>
    <x v="528"/>
  </r>
  <r>
    <n v="1814"/>
    <x v="3"/>
    <x v="1"/>
    <s v="Rented"/>
    <x v="1"/>
    <x v="3"/>
    <x v="1"/>
    <n v="2"/>
    <n v="4"/>
    <n v="3712.6019230769248"/>
    <n v="4529.37"/>
    <n v="3898.23"/>
    <n v="4343.74"/>
    <n v="4529.37"/>
    <n v="3749.73"/>
    <n v="2197.09"/>
    <n v="1669.79"/>
    <n v="1803.37"/>
    <n v="2019.77"/>
    <n v="1737"/>
    <n v="1702.26"/>
    <n v="4127.1736538461537"/>
    <n v="24763.041923076922"/>
    <n v="11129.28"/>
    <n v="13633.761923076921"/>
    <x v="529"/>
  </r>
  <r>
    <n v="1818"/>
    <x v="0"/>
    <x v="2"/>
    <s v="Owned"/>
    <x v="0"/>
    <x v="10"/>
    <x v="1"/>
    <n v="1"/>
    <n v="3"/>
    <n v="5924.95"/>
    <n v="5687.95"/>
    <n v="5036.21"/>
    <n v="4443.71"/>
    <n v="6280.45"/>
    <n v="5273.21"/>
    <n v="5875"/>
    <n v="6051.25"/>
    <n v="6353.81"/>
    <n v="6417.35"/>
    <n v="6994.91"/>
    <n v="6785.06"/>
    <n v="5441.08"/>
    <n v="32646.48"/>
    <n v="38477.380000000005"/>
    <n v="-5830.9000000000051"/>
    <x v="530"/>
  </r>
  <r>
    <n v="1821"/>
    <x v="0"/>
    <x v="1"/>
    <s v="Rented"/>
    <x v="0"/>
    <x v="4"/>
    <x v="1"/>
    <n v="2"/>
    <n v="4"/>
    <n v="1727.45"/>
    <n v="1744.72"/>
    <n v="1744.72"/>
    <n v="1744.72"/>
    <n v="1744.72"/>
    <n v="1727.45"/>
    <n v="3529.23"/>
    <n v="2858.68"/>
    <n v="2772.92"/>
    <n v="2662"/>
    <n v="2768.48"/>
    <n v="2380.89"/>
    <n v="1738.9633333333334"/>
    <n v="10433.780000000001"/>
    <n v="16972.2"/>
    <n v="-6538.42"/>
    <x v="531"/>
  </r>
  <r>
    <n v="1822"/>
    <x v="2"/>
    <x v="3"/>
    <s v="Owned"/>
    <x v="0"/>
    <x v="10"/>
    <x v="1"/>
    <n v="1"/>
    <n v="3"/>
    <n v="5705.9574999999995"/>
    <n v="5078.3"/>
    <n v="5192.42"/>
    <n v="6390.67"/>
    <n v="6219.49"/>
    <n v="4678.8900000000003"/>
    <n v="2840.51"/>
    <n v="2954.13"/>
    <n v="3456.33"/>
    <n v="3318.08"/>
    <n v="3152.18"/>
    <n v="3089.14"/>
    <n v="5544.2879166666671"/>
    <n v="33265.727500000001"/>
    <n v="18810.370000000003"/>
    <n v="14455.357499999998"/>
    <x v="532"/>
  </r>
  <r>
    <n v="1823"/>
    <x v="3"/>
    <x v="4"/>
    <s v="Rented"/>
    <x v="1"/>
    <x v="0"/>
    <x v="1"/>
    <n v="2"/>
    <n v="4"/>
    <n v="3179.2000000000003"/>
    <n v="2765.9"/>
    <n v="3401.74"/>
    <n v="3656.08"/>
    <n v="2956.66"/>
    <n v="3274.58"/>
    <n v="5064.3999999999996"/>
    <n v="4000.88"/>
    <n v="4040.89"/>
    <n v="4525.8"/>
    <n v="4163.74"/>
    <n v="4330.29"/>
    <n v="3205.6933333333332"/>
    <n v="19234.16"/>
    <n v="26126"/>
    <n v="-6891.84"/>
    <x v="533"/>
  </r>
  <r>
    <n v="1825"/>
    <x v="2"/>
    <x v="3"/>
    <s v="Owned"/>
    <x v="0"/>
    <x v="2"/>
    <x v="1"/>
    <n v="1"/>
    <n v="3"/>
    <n v="1028.5625"/>
    <n v="1213.7"/>
    <n v="956.56"/>
    <n v="925.71"/>
    <n v="1223.99"/>
    <n v="1110.8499999999999"/>
    <n v="1659.73"/>
    <n v="1543.55"/>
    <n v="1481.81"/>
    <n v="1422.54"/>
    <n v="1436.77"/>
    <n v="1666.65"/>
    <n v="1076.5620833333332"/>
    <n v="6459.3724999999995"/>
    <n v="9211.0499999999993"/>
    <n v="-2751.6774999999998"/>
    <x v="534"/>
  </r>
  <r>
    <n v="1827"/>
    <x v="0"/>
    <x v="2"/>
    <s v="Owned"/>
    <x v="0"/>
    <x v="10"/>
    <x v="1"/>
    <n v="1"/>
    <n v="3"/>
    <n v="3183.0200000000004"/>
    <n v="3214.85"/>
    <n v="3183.02"/>
    <n v="3214.85"/>
    <n v="3214.85"/>
    <n v="3214.85"/>
    <n v="2565.36"/>
    <n v="2770.59"/>
    <n v="3213.88"/>
    <n v="3021.05"/>
    <n v="2990.84"/>
    <n v="3289.92"/>
    <n v="3204.2400000000002"/>
    <n v="19225.440000000002"/>
    <n v="17851.64"/>
    <n v="1373.8000000000029"/>
    <x v="535"/>
  </r>
  <r>
    <n v="1833"/>
    <x v="0"/>
    <x v="2"/>
    <s v="Owned"/>
    <x v="0"/>
    <x v="9"/>
    <x v="2"/>
    <n v="1"/>
    <n v="2"/>
    <n v="1885"/>
    <n v="1885"/>
    <n v="1885"/>
    <n v="1885"/>
    <n v="1903.85"/>
    <n v="1885"/>
    <n v="2010.05"/>
    <n v="1989.95"/>
    <n v="2169.0500000000002"/>
    <n v="2451.0300000000002"/>
    <n v="2647.11"/>
    <n v="2435.34"/>
    <n v="1888.1416666666667"/>
    <n v="11328.85"/>
    <n v="13702.53"/>
    <n v="-2373.6800000000003"/>
    <x v="536"/>
  </r>
  <r>
    <n v="1836"/>
    <x v="3"/>
    <x v="2"/>
    <s v="Owned"/>
    <x v="1"/>
    <x v="10"/>
    <x v="1"/>
    <n v="1"/>
    <n v="3"/>
    <n v="5924.95"/>
    <n v="5036.21"/>
    <n v="6280.45"/>
    <n v="5628.7"/>
    <n v="6991.44"/>
    <n v="6280.45"/>
    <n v="3480.95"/>
    <n v="3550.57"/>
    <n v="3124.5"/>
    <n v="3249.48"/>
    <n v="3671.91"/>
    <n v="3928.94"/>
    <n v="6023.7"/>
    <n v="36142.199999999997"/>
    <n v="21006.35"/>
    <n v="15135.849999999999"/>
    <x v="537"/>
  </r>
  <r>
    <n v="1837"/>
    <x v="2"/>
    <x v="3"/>
    <s v="Owned"/>
    <x v="1"/>
    <x v="6"/>
    <x v="2"/>
    <n v="1"/>
    <n v="2"/>
    <n v="1205.585"/>
    <n v="1181.47"/>
    <n v="1217.6400000000001"/>
    <n v="1253.81"/>
    <n v="1422.59"/>
    <n v="1422.59"/>
    <n v="853.26"/>
    <n v="827.66"/>
    <n v="852.49"/>
    <n v="912.16"/>
    <n v="903.04"/>
    <n v="794.68"/>
    <n v="1283.9475000000002"/>
    <n v="7703.6850000000013"/>
    <n v="5143.29"/>
    <n v="2560.3950000000013"/>
    <x v="538"/>
  </r>
  <r>
    <n v="1840"/>
    <x v="3"/>
    <x v="0"/>
    <s v="Rented"/>
    <x v="1"/>
    <x v="0"/>
    <x v="2"/>
    <n v="1"/>
    <n v="2"/>
    <n v="438.5"/>
    <n v="521.82000000000005"/>
    <n v="377.11"/>
    <n v="350.8"/>
    <n v="517.42999999999995"/>
    <n v="539.36"/>
    <n v="637.25"/>
    <n v="541.66"/>
    <n v="568.74"/>
    <n v="580.11"/>
    <n v="655.52"/>
    <n v="635.85"/>
    <n v="457.50333333333333"/>
    <n v="2745.02"/>
    <n v="3619.1299999999997"/>
    <n v="-874.10999999999967"/>
    <x v="539"/>
  </r>
  <r>
    <n v="1841"/>
    <x v="2"/>
    <x v="4"/>
    <s v="Rented"/>
    <x v="0"/>
    <x v="2"/>
    <x v="3"/>
    <n v="1"/>
    <n v="5"/>
    <n v="1923"/>
    <n v="2384.52"/>
    <n v="2038.38"/>
    <n v="1865.31"/>
    <n v="1903.77"/>
    <n v="1461.48"/>
    <n v="5875"/>
    <n v="6227.5"/>
    <n v="5480.2"/>
    <n v="5260.99"/>
    <n v="5208.38"/>
    <n v="4531.29"/>
    <n v="1929.41"/>
    <n v="11576.460000000001"/>
    <n v="32583.360000000004"/>
    <n v="-21006.9"/>
    <x v="540"/>
  </r>
  <r>
    <n v="1842"/>
    <x v="0"/>
    <x v="2"/>
    <s v="Owned"/>
    <x v="0"/>
    <x v="0"/>
    <x v="1"/>
    <n v="3"/>
    <n v="5"/>
    <n v="4807.45"/>
    <n v="5913.16"/>
    <n v="5095.8999999999996"/>
    <n v="4903.6000000000004"/>
    <n v="3749.81"/>
    <n v="4855.5200000000004"/>
    <n v="2192.75"/>
    <n v="2368.17"/>
    <n v="2676.03"/>
    <n v="3184.48"/>
    <n v="2897.88"/>
    <n v="2868.9"/>
    <n v="4887.5733333333337"/>
    <n v="29325.440000000002"/>
    <n v="16188.210000000001"/>
    <n v="13137.230000000001"/>
    <x v="541"/>
  </r>
  <r>
    <n v="1843"/>
    <x v="0"/>
    <x v="2"/>
    <s v="Owned"/>
    <x v="0"/>
    <x v="2"/>
    <x v="1"/>
    <n v="1"/>
    <n v="3"/>
    <n v="5924.95"/>
    <n v="4502.96"/>
    <n v="6576.69"/>
    <n v="4502.96"/>
    <n v="7287.69"/>
    <n v="6932.19"/>
    <n v="2806.45"/>
    <n v="2918.71"/>
    <n v="3327.33"/>
    <n v="2828.23"/>
    <n v="2997.92"/>
    <n v="2788.07"/>
    <n v="5954.5733333333328"/>
    <n v="35727.439999999995"/>
    <n v="17666.71"/>
    <n v="18060.729999999996"/>
    <x v="542"/>
  </r>
  <r>
    <n v="1845"/>
    <x v="2"/>
    <x v="3"/>
    <s v="Rented"/>
    <x v="1"/>
    <x v="5"/>
    <x v="1"/>
    <n v="1"/>
    <n v="3"/>
    <n v="2003.57"/>
    <n v="1622.89"/>
    <n v="1963.5"/>
    <n v="2264.0300000000002"/>
    <n v="1522.71"/>
    <n v="2484.4299999999998"/>
    <n v="713.55"/>
    <n v="692.14"/>
    <n v="622.92999999999995"/>
    <n v="629.16"/>
    <n v="736.12"/>
    <n v="721.4"/>
    <n v="1976.8550000000002"/>
    <n v="11861.130000000001"/>
    <n v="4115.2999999999993"/>
    <n v="7745.8300000000017"/>
    <x v="543"/>
  </r>
  <r>
    <n v="1846"/>
    <x v="0"/>
    <x v="2"/>
    <s v="Owned"/>
    <x v="0"/>
    <x v="3"/>
    <x v="1"/>
    <n v="3"/>
    <n v="5"/>
    <n v="5924.95"/>
    <n v="6754.44"/>
    <n v="4562.21"/>
    <n v="4917.71"/>
    <n v="6517.45"/>
    <n v="6932.19"/>
    <n v="4104.87"/>
    <n v="3981.72"/>
    <n v="4061.35"/>
    <n v="4223.8"/>
    <n v="4181.5600000000004"/>
    <n v="3763.4"/>
    <n v="5934.8249999999998"/>
    <n v="35608.949999999997"/>
    <n v="24316.700000000004"/>
    <n v="11292.249999999993"/>
    <x v="544"/>
  </r>
  <r>
    <n v="1848"/>
    <x v="2"/>
    <x v="3"/>
    <s v="Owned"/>
    <x v="0"/>
    <x v="6"/>
    <x v="1"/>
    <n v="1"/>
    <n v="3"/>
    <n v="1459.1999999999998"/>
    <n v="1269.5"/>
    <n v="1721.86"/>
    <n v="1138.18"/>
    <n v="1721.86"/>
    <n v="1240.32"/>
    <n v="1298.08"/>
    <n v="1246.1600000000001"/>
    <n v="1470.47"/>
    <n v="1264.5999999999999"/>
    <n v="1353.12"/>
    <n v="1244.8699999999999"/>
    <n v="1425.1533333333334"/>
    <n v="8550.92"/>
    <n v="7877.2999999999993"/>
    <n v="673.6200000000008"/>
    <x v="545"/>
  </r>
  <r>
    <n v="1849"/>
    <x v="2"/>
    <x v="3"/>
    <s v="Rented"/>
    <x v="0"/>
    <x v="1"/>
    <x v="1"/>
    <n v="1"/>
    <n v="3"/>
    <n v="3412.7"/>
    <n v="2866.67"/>
    <n v="2900.8"/>
    <n v="3958.73"/>
    <n v="3958.73"/>
    <n v="4163.49"/>
    <n v="3119.67"/>
    <n v="2558.13"/>
    <n v="2711.62"/>
    <n v="2874.32"/>
    <n v="3247.98"/>
    <n v="2988.14"/>
    <n v="3543.5200000000004"/>
    <n v="21261.120000000003"/>
    <n v="17499.86"/>
    <n v="3761.260000000002"/>
    <x v="546"/>
  </r>
  <r>
    <n v="1854"/>
    <x v="2"/>
    <x v="3"/>
    <s v="Owned"/>
    <x v="0"/>
    <x v="1"/>
    <x v="2"/>
    <n v="1"/>
    <n v="2"/>
    <n v="2720.96"/>
    <n v="2312.8200000000002"/>
    <n v="2748.17"/>
    <n v="3156.31"/>
    <n v="2666.54"/>
    <n v="3074.68"/>
    <n v="1987.92"/>
    <n v="1669.85"/>
    <n v="1603.06"/>
    <n v="1907.64"/>
    <n v="2251.02"/>
    <n v="2453.61"/>
    <n v="2779.9133333333334"/>
    <n v="16679.48"/>
    <n v="11873.1"/>
    <n v="4806.3799999999992"/>
    <x v="547"/>
  </r>
  <r>
    <n v="1856"/>
    <x v="3"/>
    <x v="0"/>
    <s v="Rented"/>
    <x v="1"/>
    <x v="4"/>
    <x v="1"/>
    <n v="1"/>
    <n v="3"/>
    <n v="2134.4250000000002"/>
    <n v="1643.51"/>
    <n v="2177.11"/>
    <n v="2091.7399999999998"/>
    <n v="2049.0500000000002"/>
    <n v="2305.1799999999998"/>
    <n v="2505.4299999999998"/>
    <n v="2755.97"/>
    <n v="3141.81"/>
    <n v="3298.9"/>
    <n v="3002"/>
    <n v="3602.4"/>
    <n v="2066.8358333333331"/>
    <n v="12401.014999999999"/>
    <n v="18306.509999999998"/>
    <n v="-5905.494999999999"/>
    <x v="548"/>
  </r>
  <r>
    <n v="1857"/>
    <x v="2"/>
    <x v="3"/>
    <s v="Owned"/>
    <x v="0"/>
    <x v="6"/>
    <x v="1"/>
    <n v="1"/>
    <n v="3"/>
    <n v="1135.76"/>
    <n v="954.04"/>
    <n v="965.4"/>
    <n v="1215.26"/>
    <n v="1215.26"/>
    <n v="863.18"/>
    <n v="806.53"/>
    <n v="862.99"/>
    <n v="1001.07"/>
    <n v="931"/>
    <n v="996.17"/>
    <n v="1026.06"/>
    <n v="1058.1500000000001"/>
    <n v="6348.9000000000005"/>
    <n v="5623.82"/>
    <n v="725.08000000000084"/>
    <x v="549"/>
  </r>
  <r>
    <n v="1865"/>
    <x v="2"/>
    <x v="3"/>
    <s v="Rented"/>
    <x v="1"/>
    <x v="0"/>
    <x v="0"/>
    <n v="3"/>
    <n v="6"/>
    <n v="4394.76"/>
    <n v="3955.28"/>
    <n v="4262.92"/>
    <n v="4614.5"/>
    <n v="3471.86"/>
    <n v="3559.76"/>
    <n v="3887.05"/>
    <n v="3653.83"/>
    <n v="4055.75"/>
    <n v="4542.4399999999996"/>
    <n v="4315.32"/>
    <n v="4531.09"/>
    <n v="4043.1800000000003"/>
    <n v="24259.08"/>
    <n v="24985.48"/>
    <n v="-726.39999999999782"/>
    <x v="550"/>
  </r>
  <r>
    <n v="1867"/>
    <x v="3"/>
    <x v="4"/>
    <s v="Rented"/>
    <x v="1"/>
    <x v="8"/>
    <x v="3"/>
    <n v="1"/>
    <n v="5"/>
    <n v="3562"/>
    <n v="4025.06"/>
    <n v="3740.1"/>
    <n v="3027.7"/>
    <n v="3562"/>
    <n v="3811.34"/>
    <n v="5875"/>
    <n v="5698.75"/>
    <n v="5812.73"/>
    <n v="5870.86"/>
    <n v="5518.61"/>
    <n v="6456.77"/>
    <n v="3621.3666666666668"/>
    <n v="21728.2"/>
    <n v="35232.720000000001"/>
    <n v="-13504.52"/>
    <x v="551"/>
  </r>
  <r>
    <n v="1869"/>
    <x v="2"/>
    <x v="3"/>
    <s v="Rented"/>
    <x v="1"/>
    <x v="10"/>
    <x v="2"/>
    <n v="1"/>
    <n v="2"/>
    <n v="1774.91"/>
    <n v="1686.16"/>
    <n v="1597.42"/>
    <n v="2023.4"/>
    <n v="1402.18"/>
    <n v="2183.14"/>
    <n v="974.45"/>
    <n v="954.96"/>
    <n v="983.61"/>
    <n v="1032.79"/>
    <n v="1094.76"/>
    <n v="1072.8599999999999"/>
    <n v="1777.8683333333331"/>
    <n v="10667.21"/>
    <n v="6113.4299999999994"/>
    <n v="4553.78"/>
    <x v="552"/>
  </r>
  <r>
    <n v="1870"/>
    <x v="2"/>
    <x v="1"/>
    <s v="Owned"/>
    <x v="0"/>
    <x v="6"/>
    <x v="2"/>
    <n v="1"/>
    <n v="2"/>
    <n v="1682.7"/>
    <n v="1531.26"/>
    <n v="1262.03"/>
    <n v="1665.87"/>
    <n v="1783.66"/>
    <n v="1430.3"/>
    <n v="2162.29"/>
    <n v="2140.67"/>
    <n v="2525.9899999999998"/>
    <n v="2525.9899999999998"/>
    <n v="2222.87"/>
    <n v="2045.04"/>
    <n v="1559.3033333333333"/>
    <n v="9355.82"/>
    <n v="13622.849999999999"/>
    <n v="-4267.0299999999988"/>
    <x v="553"/>
  </r>
  <r>
    <n v="1872"/>
    <x v="0"/>
    <x v="2"/>
    <s v="Rented"/>
    <x v="0"/>
    <x v="5"/>
    <x v="1"/>
    <n v="1"/>
    <n v="3"/>
    <n v="4770.1499999999996"/>
    <n v="5676.48"/>
    <n v="5628.78"/>
    <n v="5533.37"/>
    <n v="4293.1400000000003"/>
    <n v="5581.08"/>
    <n v="2780.9"/>
    <n v="2447.19"/>
    <n v="2300.36"/>
    <n v="2576.4"/>
    <n v="2473.34"/>
    <n v="2572.27"/>
    <n v="5247.166666666667"/>
    <n v="31483"/>
    <n v="15150.460000000001"/>
    <n v="16332.539999999999"/>
    <x v="554"/>
  </r>
  <r>
    <n v="1877"/>
    <x v="2"/>
    <x v="3"/>
    <s v="Owned"/>
    <x v="0"/>
    <x v="7"/>
    <x v="1"/>
    <n v="1"/>
    <n v="3"/>
    <n v="2011.3200000000002"/>
    <n v="1528.6"/>
    <n v="1810.19"/>
    <n v="2192.34"/>
    <n v="1971.09"/>
    <n v="2091.77"/>
    <n v="1377.68"/>
    <n v="1267.47"/>
    <n v="1242.1199999999999"/>
    <n v="1440.86"/>
    <n v="1311.18"/>
    <n v="1389.85"/>
    <n v="1934.2183333333335"/>
    <n v="11605.310000000001"/>
    <n v="8029.16"/>
    <n v="3576.1500000000015"/>
    <x v="555"/>
  </r>
  <r>
    <n v="1878"/>
    <x v="2"/>
    <x v="3"/>
    <s v="Owned"/>
    <x v="0"/>
    <x v="6"/>
    <x v="0"/>
    <n v="3"/>
    <n v="6"/>
    <n v="5522.2000000000007"/>
    <n v="4528.2"/>
    <n v="6681.86"/>
    <n v="5080.42"/>
    <n v="6019.2"/>
    <n v="6737.08"/>
    <n v="3274.88"/>
    <n v="3471.37"/>
    <n v="4130.93"/>
    <n v="4502.71"/>
    <n v="4862.93"/>
    <n v="4133.49"/>
    <n v="5761.4933333333329"/>
    <n v="34568.959999999999"/>
    <n v="24376.309999999998"/>
    <n v="10192.650000000001"/>
    <x v="556"/>
  </r>
  <r>
    <n v="1880"/>
    <x v="2"/>
    <x v="3"/>
    <s v="Rented"/>
    <x v="0"/>
    <x v="1"/>
    <x v="1"/>
    <n v="1"/>
    <n v="3"/>
    <n v="1618.87"/>
    <n v="1894.08"/>
    <n v="1829.32"/>
    <n v="1748.38"/>
    <n v="1975.02"/>
    <n v="1667.44"/>
    <n v="1588.49"/>
    <n v="1397.87"/>
    <n v="1230.1300000000001"/>
    <n v="1156.32"/>
    <n v="1063.81"/>
    <n v="1127.6400000000001"/>
    <n v="1788.8516666666667"/>
    <n v="10733.11"/>
    <n v="7564.2599999999993"/>
    <n v="3168.8500000000013"/>
    <x v="557"/>
  </r>
  <r>
    <n v="1882"/>
    <x v="2"/>
    <x v="3"/>
    <s v="Owned"/>
    <x v="1"/>
    <x v="9"/>
    <x v="2"/>
    <n v="1"/>
    <n v="2"/>
    <n v="2031.01"/>
    <n v="1523.26"/>
    <n v="2416.9"/>
    <n v="2234.11"/>
    <n v="2376.2800000000002"/>
    <n v="2538.7600000000002"/>
    <n v="1838.17"/>
    <n v="2021.99"/>
    <n v="2062.4299999999998"/>
    <n v="2227.42"/>
    <n v="2160.6"/>
    <n v="1879.72"/>
    <n v="2186.7200000000003"/>
    <n v="13120.320000000002"/>
    <n v="12190.33"/>
    <n v="929.9900000000016"/>
    <x v="558"/>
  </r>
  <r>
    <n v="1885"/>
    <x v="0"/>
    <x v="2"/>
    <s v="Owned"/>
    <x v="1"/>
    <x v="1"/>
    <x v="2"/>
    <n v="1"/>
    <n v="2"/>
    <n v="5924.95"/>
    <n v="6695.19"/>
    <n v="6695.19"/>
    <n v="6813.69"/>
    <n v="5036.21"/>
    <n v="5806.45"/>
    <n v="2393.13"/>
    <n v="2082.02"/>
    <n v="2186.12"/>
    <n v="2535.9"/>
    <n v="2865.57"/>
    <n v="3008.85"/>
    <n v="6161.9466666666658"/>
    <n v="36971.679999999993"/>
    <n v="15071.59"/>
    <n v="21900.089999999993"/>
    <x v="559"/>
  </r>
  <r>
    <n v="1887"/>
    <x v="2"/>
    <x v="3"/>
    <s v="Owned"/>
    <x v="1"/>
    <x v="6"/>
    <x v="2"/>
    <n v="1"/>
    <n v="2"/>
    <n v="962.6099999999999"/>
    <n v="914.48"/>
    <n v="847.1"/>
    <n v="1135.8800000000001"/>
    <n v="818.22"/>
    <n v="914.48"/>
    <n v="1008.46"/>
    <n v="806.77"/>
    <n v="726.09"/>
    <n v="668"/>
    <n v="714.76"/>
    <n v="736.2"/>
    <n v="932.12833333333344"/>
    <n v="5592.77"/>
    <n v="4660.28"/>
    <n v="932.49000000000069"/>
    <x v="560"/>
  </r>
  <r>
    <n v="1889"/>
    <x v="3"/>
    <x v="0"/>
    <s v="Owned"/>
    <x v="1"/>
    <x v="1"/>
    <x v="1"/>
    <n v="1"/>
    <n v="3"/>
    <n v="2932.2000000000003"/>
    <n v="2785.59"/>
    <n v="2668.3"/>
    <n v="3518.64"/>
    <n v="2345.7600000000002"/>
    <n v="3284.06"/>
    <n v="1095.71"/>
    <n v="843.7"/>
    <n v="759.33"/>
    <n v="797.3"/>
    <n v="853.11"/>
    <n v="784.86"/>
    <n v="2922.4249999999997"/>
    <n v="17534.55"/>
    <n v="5134.0099999999993"/>
    <n v="12400.54"/>
    <x v="561"/>
  </r>
  <r>
    <n v="1890"/>
    <x v="0"/>
    <x v="1"/>
    <s v="Owned"/>
    <x v="0"/>
    <x v="2"/>
    <x v="3"/>
    <n v="1"/>
    <n v="5"/>
    <n v="2315.9499999999998"/>
    <n v="2339.11"/>
    <n v="2339.11"/>
    <n v="2339.11"/>
    <n v="2339.11"/>
    <n v="2339.11"/>
    <n v="2193.09"/>
    <n v="2083.44"/>
    <n v="2437.62"/>
    <n v="2413.2399999999998"/>
    <n v="2389.11"/>
    <n v="2365.2199999999998"/>
    <n v="2335.2500000000005"/>
    <n v="14011.500000000002"/>
    <n v="13881.72"/>
    <n v="129.78000000000247"/>
    <x v="562"/>
  </r>
  <r>
    <n v="1892"/>
    <x v="2"/>
    <x v="3"/>
    <s v="Rented"/>
    <x v="1"/>
    <x v="3"/>
    <x v="2"/>
    <n v="1"/>
    <n v="2"/>
    <n v="914.81"/>
    <n v="896.51"/>
    <n v="960.55"/>
    <n v="1061.18"/>
    <n v="859.92"/>
    <n v="1143.51"/>
    <n v="988.86"/>
    <n v="939.42"/>
    <n v="911.24"/>
    <n v="1002.36"/>
    <n v="912.15"/>
    <n v="775.33"/>
    <n v="972.74666666666678"/>
    <n v="5836.4800000000005"/>
    <n v="5529.36"/>
    <n v="307.1200000000008"/>
    <x v="563"/>
  </r>
  <r>
    <n v="1902"/>
    <x v="0"/>
    <x v="0"/>
    <s v="Rented"/>
    <x v="1"/>
    <x v="5"/>
    <x v="0"/>
    <n v="1"/>
    <n v="4"/>
    <n v="3419.6499999999996"/>
    <n v="3419.65"/>
    <n v="3419.65"/>
    <n v="3453.85"/>
    <n v="3453.85"/>
    <n v="3453.85"/>
    <n v="3756.87"/>
    <n v="4094.99"/>
    <n v="4545.4399999999996"/>
    <n v="4136.3500000000004"/>
    <n v="4880.8900000000003"/>
    <n v="5027.32"/>
    <n v="3436.7499999999995"/>
    <n v="20620.499999999996"/>
    <n v="26441.86"/>
    <n v="-5821.3600000000042"/>
    <x v="564"/>
  </r>
  <r>
    <n v="1903"/>
    <x v="2"/>
    <x v="3"/>
    <s v="Rented"/>
    <x v="0"/>
    <x v="3"/>
    <x v="1"/>
    <n v="3"/>
    <n v="5"/>
    <n v="1613.8"/>
    <n v="1613.8"/>
    <n v="1855.87"/>
    <n v="1678.35"/>
    <n v="1436.28"/>
    <n v="1210.3499999999999"/>
    <n v="1340.73"/>
    <n v="1032.3599999999999"/>
    <n v="970.42"/>
    <n v="1018.94"/>
    <n v="1131.02"/>
    <n v="972.68"/>
    <n v="1568.075"/>
    <n v="9408.4500000000007"/>
    <n v="6466.1500000000015"/>
    <n v="2942.2999999999993"/>
    <x v="565"/>
  </r>
  <r>
    <n v="1907"/>
    <x v="2"/>
    <x v="3"/>
    <s v="Rented"/>
    <x v="1"/>
    <x v="1"/>
    <x v="1"/>
    <n v="3"/>
    <n v="5"/>
    <n v="1563"/>
    <n v="1422.33"/>
    <n v="1500.48"/>
    <n v="1453.59"/>
    <n v="1688.04"/>
    <n v="1734.93"/>
    <n v="2235.8000000000002"/>
    <n v="2258.16"/>
    <n v="2213"/>
    <n v="2013.83"/>
    <n v="2154.8000000000002"/>
    <n v="2305.64"/>
    <n v="1560.3949999999998"/>
    <n v="9362.369999999999"/>
    <n v="13181.23"/>
    <n v="-3818.8600000000006"/>
    <x v="566"/>
  </r>
  <r>
    <n v="1916"/>
    <x v="3"/>
    <x v="2"/>
    <s v="Rented"/>
    <x v="0"/>
    <x v="4"/>
    <x v="3"/>
    <n v="1"/>
    <n v="5"/>
    <n v="5680.81"/>
    <n v="5964.85"/>
    <n v="6362.51"/>
    <n v="7044.2"/>
    <n v="5453.58"/>
    <n v="5510.39"/>
    <n v="5875"/>
    <n v="5346.25"/>
    <n v="6308.58"/>
    <n v="7444.12"/>
    <n v="8932.94"/>
    <n v="8575.6200000000008"/>
    <n v="6002.7233333333324"/>
    <n v="36016.339999999997"/>
    <n v="42482.51"/>
    <n v="-6466.1700000000055"/>
    <x v="567"/>
  </r>
  <r>
    <n v="1918"/>
    <x v="0"/>
    <x v="2"/>
    <s v="Rented"/>
    <x v="0"/>
    <x v="7"/>
    <x v="1"/>
    <n v="2"/>
    <n v="4"/>
    <n v="3499.6499999999996"/>
    <n v="3499.65"/>
    <n v="3534.65"/>
    <n v="3499.65"/>
    <n v="3534.65"/>
    <n v="3499.65"/>
    <n v="3154.74"/>
    <n v="2492.2399999999998"/>
    <n v="2392.5500000000002"/>
    <n v="2272.92"/>
    <n v="2477.48"/>
    <n v="2898.65"/>
    <n v="3511.3166666666671"/>
    <n v="21067.9"/>
    <n v="15688.58"/>
    <n v="5379.3200000000015"/>
    <x v="568"/>
  </r>
  <r>
    <n v="1920"/>
    <x v="0"/>
    <x v="2"/>
    <s v="Rented"/>
    <x v="1"/>
    <x v="9"/>
    <x v="2"/>
    <n v="3"/>
    <n v="4"/>
    <n v="2684.3"/>
    <n v="2711.14"/>
    <n v="2684.3"/>
    <n v="2684.3"/>
    <n v="2711.14"/>
    <n v="2711.14"/>
    <n v="2202.5"/>
    <n v="2092.38"/>
    <n v="2217.92"/>
    <n v="2617.15"/>
    <n v="3088.24"/>
    <n v="3520.59"/>
    <n v="2697.72"/>
    <n v="16186.32"/>
    <n v="15738.78"/>
    <n v="447.53999999999905"/>
    <x v="569"/>
  </r>
  <r>
    <n v="1921"/>
    <x v="2"/>
    <x v="3"/>
    <s v="Owned"/>
    <x v="0"/>
    <x v="5"/>
    <x v="1"/>
    <n v="1"/>
    <n v="3"/>
    <n v="3748.97"/>
    <n v="4573.74"/>
    <n v="3149.13"/>
    <n v="3524.03"/>
    <n v="3561.52"/>
    <n v="3561.52"/>
    <n v="3950.61"/>
    <n v="3002.46"/>
    <n v="2822.31"/>
    <n v="2906.98"/>
    <n v="3401.17"/>
    <n v="3197.1"/>
    <n v="3686.4850000000001"/>
    <n v="22118.91"/>
    <n v="19280.629999999997"/>
    <n v="2838.2800000000025"/>
    <x v="570"/>
  </r>
  <r>
    <n v="1922"/>
    <x v="2"/>
    <x v="3"/>
    <s v="Owned"/>
    <x v="0"/>
    <x v="3"/>
    <x v="1"/>
    <n v="1"/>
    <n v="3"/>
    <n v="3629.5125000000003"/>
    <n v="3520.63"/>
    <n v="3992.46"/>
    <n v="4319.12"/>
    <n v="2831.02"/>
    <n v="2794.72"/>
    <n v="1793.22"/>
    <n v="1488.37"/>
    <n v="1741.39"/>
    <n v="1532.42"/>
    <n v="1762.28"/>
    <n v="1956.13"/>
    <n v="3514.5770833333336"/>
    <n v="21087.462500000001"/>
    <n v="10273.810000000001"/>
    <n v="10813.6525"/>
    <x v="571"/>
  </r>
  <r>
    <n v="1926"/>
    <x v="0"/>
    <x v="1"/>
    <s v="Owned"/>
    <x v="1"/>
    <x v="4"/>
    <x v="0"/>
    <n v="1"/>
    <n v="4"/>
    <n v="4714.8999999999996"/>
    <n v="5610.73"/>
    <n v="5799.33"/>
    <n v="4667.75"/>
    <n v="3724.77"/>
    <n v="5516.43"/>
    <n v="2972.5"/>
    <n v="2734.7"/>
    <n v="2515.92"/>
    <n v="2239.17"/>
    <n v="2127.21"/>
    <n v="2233.5700000000002"/>
    <n v="5005.6516666666666"/>
    <n v="30033.91"/>
    <n v="14823.07"/>
    <n v="15210.84"/>
    <x v="572"/>
  </r>
  <r>
    <n v="1931"/>
    <x v="3"/>
    <x v="2"/>
    <s v="Owned"/>
    <x v="0"/>
    <x v="8"/>
    <x v="1"/>
    <n v="1"/>
    <n v="3"/>
    <n v="4992.95"/>
    <n v="5841.75"/>
    <n v="5691.96"/>
    <n v="4643.4399999999996"/>
    <n v="5292.53"/>
    <n v="5392.39"/>
    <n v="3326.69"/>
    <n v="2894.22"/>
    <n v="3357.3"/>
    <n v="3390.87"/>
    <n v="3797.77"/>
    <n v="4519.3500000000004"/>
    <n v="5309.1699999999992"/>
    <n v="31855.019999999997"/>
    <n v="21286.199999999997"/>
    <n v="10568.82"/>
    <x v="573"/>
  </r>
  <r>
    <n v="1933"/>
    <x v="0"/>
    <x v="0"/>
    <s v="Rented"/>
    <x v="1"/>
    <x v="1"/>
    <x v="2"/>
    <n v="1"/>
    <n v="2"/>
    <n v="1954.5"/>
    <n v="1974.05"/>
    <n v="1954.5"/>
    <n v="1954.5"/>
    <n v="1974.05"/>
    <n v="1954.5"/>
    <n v="1345.59"/>
    <n v="1036.0999999999999"/>
    <n v="994.66"/>
    <n v="1183.6500000000001"/>
    <n v="1219.1600000000001"/>
    <n v="1206.97"/>
    <n v="1961.0166666666667"/>
    <n v="11766.1"/>
    <n v="6986.13"/>
    <n v="4779.97"/>
    <x v="574"/>
  </r>
  <r>
    <n v="1944"/>
    <x v="2"/>
    <x v="3"/>
    <s v="Owned"/>
    <x v="1"/>
    <x v="10"/>
    <x v="2"/>
    <n v="1"/>
    <n v="2"/>
    <n v="1167.2350000000001"/>
    <n v="980.48"/>
    <n v="875.43"/>
    <n v="1459.04"/>
    <n v="945.46"/>
    <n v="1003.82"/>
    <n v="1234.79"/>
    <n v="1098.96"/>
    <n v="1076.98"/>
    <n v="1292.3800000000001"/>
    <n v="1421.62"/>
    <n v="1251.03"/>
    <n v="1071.9108333333331"/>
    <n v="6431.4649999999992"/>
    <n v="7375.76"/>
    <n v="-944.29500000000098"/>
    <x v="575"/>
  </r>
  <r>
    <n v="1948"/>
    <x v="0"/>
    <x v="2"/>
    <s v="Owned"/>
    <x v="0"/>
    <x v="4"/>
    <x v="1"/>
    <n v="3"/>
    <n v="5"/>
    <n v="4345.8625000000002"/>
    <n v="5128.12"/>
    <n v="3433.23"/>
    <n v="4997.74"/>
    <n v="5171.58"/>
    <n v="4910.82"/>
    <n v="2499.81"/>
    <n v="1924.85"/>
    <n v="2059.59"/>
    <n v="1791.84"/>
    <n v="1971.02"/>
    <n v="1754.21"/>
    <n v="4664.5587500000001"/>
    <n v="27987.352500000001"/>
    <n v="12001.32"/>
    <n v="15986.032500000001"/>
    <x v="576"/>
  </r>
  <r>
    <n v="1953"/>
    <x v="0"/>
    <x v="1"/>
    <s v="Owned"/>
    <x v="0"/>
    <x v="8"/>
    <x v="1"/>
    <n v="3"/>
    <n v="5"/>
    <n v="3093.2"/>
    <n v="3093.2"/>
    <n v="3093.2"/>
    <n v="3093.2"/>
    <n v="3093.2"/>
    <n v="3124.13"/>
    <n v="5769.37"/>
    <n v="4788.58"/>
    <n v="4740.6899999999996"/>
    <n v="4930.32"/>
    <n v="5226.1400000000003"/>
    <n v="6166.85"/>
    <n v="3098.355"/>
    <n v="18590.13"/>
    <n v="31621.949999999997"/>
    <n v="-13031.819999999996"/>
    <x v="577"/>
  </r>
  <r>
    <n v="1955"/>
    <x v="2"/>
    <x v="2"/>
    <s v="Owned"/>
    <x v="0"/>
    <x v="3"/>
    <x v="2"/>
    <n v="1"/>
    <n v="2"/>
    <n v="0"/>
    <n v="0"/>
    <n v="0"/>
    <n v="0"/>
    <n v="0"/>
    <n v="0"/>
    <n v="3296.73"/>
    <n v="3000.02"/>
    <n v="2820.02"/>
    <n v="2397.02"/>
    <n v="2253.1999999999998"/>
    <n v="2433.46"/>
    <n v="0"/>
    <n v="0"/>
    <n v="16200.45"/>
    <n v="-16200.45"/>
    <x v="578"/>
  </r>
  <r>
    <n v="1957"/>
    <x v="0"/>
    <x v="1"/>
    <s v="Owned"/>
    <x v="0"/>
    <x v="10"/>
    <x v="1"/>
    <n v="3"/>
    <n v="5"/>
    <n v="5709.25"/>
    <n v="6508.55"/>
    <n v="6394.36"/>
    <n v="5252.51"/>
    <n v="4967.05"/>
    <n v="6394.36"/>
    <n v="2085.3000000000002"/>
    <n v="2022.74"/>
    <n v="1921.6"/>
    <n v="1960.03"/>
    <n v="2156.0300000000002"/>
    <n v="2544.12"/>
    <n v="5871.0133333333324"/>
    <n v="35226.079999999994"/>
    <n v="12689.82"/>
    <n v="22536.259999999995"/>
    <x v="579"/>
  </r>
  <r>
    <n v="1961"/>
    <x v="2"/>
    <x v="3"/>
    <s v="Owned"/>
    <x v="0"/>
    <x v="5"/>
    <x v="1"/>
    <n v="1"/>
    <n v="3"/>
    <n v="3906.7450000000003"/>
    <n v="4414.62"/>
    <n v="4766.2299999999996"/>
    <n v="4180.22"/>
    <n v="3164.46"/>
    <n v="3281.67"/>
    <n v="1651.19"/>
    <n v="1469.56"/>
    <n v="1454.86"/>
    <n v="1585.8"/>
    <n v="1902.96"/>
    <n v="1921.99"/>
    <n v="3952.3241666666668"/>
    <n v="23713.945"/>
    <n v="9986.36"/>
    <n v="13727.584999999999"/>
    <x v="580"/>
  </r>
  <r>
    <n v="1963"/>
    <x v="0"/>
    <x v="2"/>
    <s v="Owned"/>
    <x v="0"/>
    <x v="4"/>
    <x v="0"/>
    <n v="3"/>
    <n v="6"/>
    <n v="5924.95"/>
    <n v="5095.46"/>
    <n v="4976.96"/>
    <n v="4680.71"/>
    <n v="4502.96"/>
    <n v="6043.45"/>
    <n v="5875"/>
    <n v="6286.25"/>
    <n v="6914.88"/>
    <n v="7329.77"/>
    <n v="6743.39"/>
    <n v="6743.39"/>
    <n v="5204.081666666666"/>
    <n v="31224.489999999998"/>
    <n v="39892.68"/>
    <n v="-8668.1900000000023"/>
    <x v="581"/>
  </r>
  <r>
    <n v="1965"/>
    <x v="2"/>
    <x v="3"/>
    <s v="Owned"/>
    <x v="0"/>
    <x v="2"/>
    <x v="1"/>
    <n v="1"/>
    <n v="3"/>
    <n v="2802.4"/>
    <n v="2494.14"/>
    <n v="3306.83"/>
    <n v="2101.8000000000002"/>
    <n v="2438.09"/>
    <n v="3306.83"/>
    <n v="1720.86"/>
    <n v="1359.48"/>
    <n v="1209.94"/>
    <n v="1161.54"/>
    <n v="1277.69"/>
    <n v="1494.9"/>
    <n v="2741.6816666666659"/>
    <n v="16450.089999999997"/>
    <n v="8224.41"/>
    <n v="8225.6799999999967"/>
    <x v="582"/>
  </r>
  <r>
    <n v="1977"/>
    <x v="0"/>
    <x v="2"/>
    <s v="Owned"/>
    <x v="0"/>
    <x v="0"/>
    <x v="1"/>
    <n v="1"/>
    <n v="3"/>
    <n v="5924.95"/>
    <n v="6102.7"/>
    <n v="5628.7"/>
    <n v="6932.19"/>
    <n v="5747.2"/>
    <n v="6398.95"/>
    <n v="2615.0100000000002"/>
    <n v="2641.16"/>
    <n v="2324.2199999999998"/>
    <n v="2486.92"/>
    <n v="2238.23"/>
    <n v="2148.6999999999998"/>
    <n v="6122.4483333333328"/>
    <n v="36734.689999999995"/>
    <n v="14454.239999999998"/>
    <n v="22280.449999999997"/>
    <x v="583"/>
  </r>
  <r>
    <n v="1979"/>
    <x v="0"/>
    <x v="2"/>
    <s v="Owned"/>
    <x v="0"/>
    <x v="1"/>
    <x v="1"/>
    <n v="3"/>
    <n v="5"/>
    <n v="3844.5499999999997"/>
    <n v="3883"/>
    <n v="3883"/>
    <n v="3844.55"/>
    <n v="3883"/>
    <n v="3844.55"/>
    <n v="2796.18"/>
    <n v="2348.79"/>
    <n v="2372.2800000000002"/>
    <n v="2704.4"/>
    <n v="3110.06"/>
    <n v="3296.66"/>
    <n v="3863.7749999999996"/>
    <n v="23182.649999999998"/>
    <n v="16628.37"/>
    <n v="6554.2799999999988"/>
    <x v="584"/>
  </r>
  <r>
    <n v="1980"/>
    <x v="0"/>
    <x v="2"/>
    <s v="Owned"/>
    <x v="0"/>
    <x v="3"/>
    <x v="1"/>
    <n v="1"/>
    <n v="3"/>
    <n v="5924.95"/>
    <n v="5095.46"/>
    <n v="4443.71"/>
    <n v="6043.45"/>
    <n v="6517.45"/>
    <n v="5450.95"/>
    <n v="3744.64"/>
    <n v="3257.84"/>
    <n v="2899.48"/>
    <n v="3218.42"/>
    <n v="3089.68"/>
    <n v="3584.03"/>
    <n v="5579.3283333333338"/>
    <n v="33475.97"/>
    <n v="19794.09"/>
    <n v="13681.880000000001"/>
    <x v="585"/>
  </r>
  <r>
    <n v="1981"/>
    <x v="2"/>
    <x v="3"/>
    <s v="Owned"/>
    <x v="1"/>
    <x v="3"/>
    <x v="2"/>
    <n v="1"/>
    <n v="2"/>
    <n v="926.51"/>
    <n v="1037.69"/>
    <n v="769"/>
    <n v="1102.55"/>
    <n v="778.27"/>
    <n v="713.41"/>
    <n v="764.07"/>
    <n v="825.2"/>
    <n v="957.23"/>
    <n v="1024.24"/>
    <n v="880.85"/>
    <n v="863.23"/>
    <n v="887.90500000000009"/>
    <n v="5327.43"/>
    <n v="5314.82"/>
    <n v="12.610000000000582"/>
    <x v="586"/>
  </r>
  <r>
    <n v="1982"/>
    <x v="0"/>
    <x v="2"/>
    <s v="Owned"/>
    <x v="0"/>
    <x v="1"/>
    <x v="0"/>
    <n v="2"/>
    <n v="5"/>
    <n v="5924.95"/>
    <n v="4799.21"/>
    <n v="6635.94"/>
    <n v="7287.69"/>
    <n v="6991.44"/>
    <n v="7169.19"/>
    <n v="4422.68"/>
    <n v="3936.19"/>
    <n v="4251.09"/>
    <n v="3783.47"/>
    <n v="3367.29"/>
    <n v="3771.36"/>
    <n v="6468.07"/>
    <n v="38808.42"/>
    <n v="23532.080000000002"/>
    <n v="15276.339999999997"/>
    <x v="587"/>
  </r>
  <r>
    <n v="1985"/>
    <x v="2"/>
    <x v="3"/>
    <s v="Rented"/>
    <x v="0"/>
    <x v="6"/>
    <x v="0"/>
    <n v="1"/>
    <n v="4"/>
    <n v="1862.7099999999998"/>
    <n v="1993.1"/>
    <n v="1415.66"/>
    <n v="1639.18"/>
    <n v="1713.69"/>
    <n v="1452.91"/>
    <n v="1746.73"/>
    <n v="1869"/>
    <n v="1906.38"/>
    <n v="1811.06"/>
    <n v="1702.4"/>
    <n v="1889.66"/>
    <n v="1679.5416666666667"/>
    <n v="10077.25"/>
    <n v="10925.23"/>
    <n v="-847.97999999999956"/>
    <x v="588"/>
  </r>
  <r>
    <n v="1999"/>
    <x v="0"/>
    <x v="0"/>
    <s v="Rented"/>
    <x v="0"/>
    <x v="9"/>
    <x v="2"/>
    <n v="2"/>
    <n v="3"/>
    <n v="2228.1"/>
    <n v="2228.1"/>
    <n v="2250.38"/>
    <n v="2250.38"/>
    <n v="2228.1"/>
    <n v="2228.1"/>
    <n v="1201.45"/>
    <n v="1225.48"/>
    <n v="1225.48"/>
    <n v="1384.79"/>
    <n v="1246.31"/>
    <n v="1483.11"/>
    <n v="2235.5266666666666"/>
    <n v="13413.16"/>
    <n v="7766.62"/>
    <n v="5646.54"/>
    <x v="589"/>
  </r>
  <r>
    <n v="2003"/>
    <x v="0"/>
    <x v="2"/>
    <s v="Owned"/>
    <x v="0"/>
    <x v="1"/>
    <x v="1"/>
    <n v="1"/>
    <n v="3"/>
    <n v="5924.95"/>
    <n v="6398.95"/>
    <n v="4621.46"/>
    <n v="5924.95"/>
    <n v="6813.69"/>
    <n v="6991.44"/>
    <n v="5313.89"/>
    <n v="3985.42"/>
    <n v="3905.71"/>
    <n v="4530.62"/>
    <n v="4757.1499999999996"/>
    <n v="4899.8599999999997"/>
    <n v="6112.5733333333337"/>
    <n v="36675.440000000002"/>
    <n v="27392.65"/>
    <n v="9282.7900000000009"/>
    <x v="590"/>
  </r>
  <r>
    <n v="2011"/>
    <x v="0"/>
    <x v="2"/>
    <s v="Owned"/>
    <x v="0"/>
    <x v="4"/>
    <x v="1"/>
    <n v="3"/>
    <n v="5"/>
    <n v="5924.95"/>
    <n v="4443.71"/>
    <n v="6280.45"/>
    <n v="7228.44"/>
    <n v="7406.19"/>
    <n v="7050.69"/>
    <n v="3404.42"/>
    <n v="3472.51"/>
    <n v="2951.63"/>
    <n v="2597.4299999999998"/>
    <n v="2441.58"/>
    <n v="2929.9"/>
    <n v="6389.0716666666667"/>
    <n v="38334.43"/>
    <n v="17797.47"/>
    <n v="20536.96"/>
    <x v="591"/>
  </r>
  <r>
    <n v="2015"/>
    <x v="0"/>
    <x v="0"/>
    <s v="Rented"/>
    <x v="0"/>
    <x v="0"/>
    <x v="1"/>
    <n v="1"/>
    <n v="3"/>
    <n v="4098.1038461538456"/>
    <n v="4712.82"/>
    <n v="3565.35"/>
    <n v="4589.88"/>
    <n v="4999.6899999999996"/>
    <n v="3975.16"/>
    <n v="2434.0100000000002"/>
    <n v="2385.33"/>
    <n v="2552.3000000000002"/>
    <n v="2526.7800000000002"/>
    <n v="2956.33"/>
    <n v="2719.82"/>
    <n v="4323.5006410256401"/>
    <n v="25941.003846153842"/>
    <n v="15574.57"/>
    <n v="10366.433846153843"/>
    <x v="592"/>
  </r>
  <r>
    <n v="2028"/>
    <x v="0"/>
    <x v="2"/>
    <s v="Owned"/>
    <x v="0"/>
    <x v="4"/>
    <x v="2"/>
    <n v="1"/>
    <n v="2"/>
    <n v="4060.8625000000002"/>
    <n v="4263.91"/>
    <n v="4385.7299999999996"/>
    <n v="4588.7700000000004"/>
    <n v="3857.82"/>
    <n v="4710.6000000000004"/>
    <n v="1241.1400000000001"/>
    <n v="1265.96"/>
    <n v="1215.32"/>
    <n v="1434.08"/>
    <n v="1362.38"/>
    <n v="1471.37"/>
    <n v="4311.2820833333326"/>
    <n v="25867.692499999997"/>
    <n v="7990.25"/>
    <n v="17877.442499999997"/>
    <x v="593"/>
  </r>
  <r>
    <n v="2033"/>
    <x v="0"/>
    <x v="1"/>
    <s v="Owned"/>
    <x v="0"/>
    <x v="3"/>
    <x v="1"/>
    <n v="2"/>
    <n v="4"/>
    <n v="3172.1"/>
    <n v="3172.1"/>
    <n v="3203.82"/>
    <n v="3203.82"/>
    <n v="3172.1"/>
    <n v="3172.1"/>
    <n v="3778.42"/>
    <n v="3362.79"/>
    <n v="3261.91"/>
    <n v="2805.24"/>
    <n v="2973.55"/>
    <n v="3122.23"/>
    <n v="3182.6733333333336"/>
    <n v="19096.04"/>
    <n v="19304.14"/>
    <n v="-208.09999999999854"/>
    <x v="594"/>
  </r>
  <r>
    <n v="2035"/>
    <x v="0"/>
    <x v="2"/>
    <s v="Rented"/>
    <x v="0"/>
    <x v="10"/>
    <x v="1"/>
    <n v="1"/>
    <n v="3"/>
    <n v="4227.339743589745"/>
    <n v="4396.43"/>
    <n v="3466.42"/>
    <n v="3212.78"/>
    <n v="4692.3500000000004"/>
    <n v="3931.43"/>
    <n v="2423.85"/>
    <n v="2617.7600000000002"/>
    <n v="2408.34"/>
    <n v="2865.92"/>
    <n v="2579.33"/>
    <n v="2605.12"/>
    <n v="3987.7916239316241"/>
    <n v="23926.749743589746"/>
    <n v="15500.32"/>
    <n v="8426.4297435897461"/>
    <x v="595"/>
  </r>
  <r>
    <n v="2036"/>
    <x v="0"/>
    <x v="1"/>
    <s v="Owned"/>
    <x v="1"/>
    <x v="6"/>
    <x v="2"/>
    <n v="1"/>
    <n v="2"/>
    <n v="1883.3500000000001"/>
    <n v="1902.18"/>
    <n v="1902.18"/>
    <n v="1883.35"/>
    <n v="1883.35"/>
    <n v="1883.35"/>
    <n v="1193.0899999999999"/>
    <n v="1145.3699999999999"/>
    <n v="973.56"/>
    <n v="1100.1199999999999"/>
    <n v="1034.1099999999999"/>
    <n v="889.33"/>
    <n v="1889.6266666666668"/>
    <n v="11337.76"/>
    <n v="6335.579999999999"/>
    <n v="5002.1800000000012"/>
    <x v="596"/>
  </r>
  <r>
    <n v="2038"/>
    <x v="2"/>
    <x v="2"/>
    <s v="Owned"/>
    <x v="1"/>
    <x v="0"/>
    <x v="2"/>
    <n v="3"/>
    <n v="4"/>
    <n v="4172"/>
    <n v="5048.12"/>
    <n v="4046.84"/>
    <n v="3170.72"/>
    <n v="4505.76"/>
    <n v="3546.2"/>
    <n v="3867.39"/>
    <n v="3558"/>
    <n v="3451.26"/>
    <n v="3623.82"/>
    <n v="4239.87"/>
    <n v="5087.84"/>
    <n v="4081.606666666667"/>
    <n v="24489.640000000003"/>
    <n v="23828.18"/>
    <n v="661.46000000000276"/>
    <x v="597"/>
  </r>
  <r>
    <n v="2045"/>
    <x v="2"/>
    <x v="3"/>
    <s v="Owned"/>
    <x v="1"/>
    <x v="6"/>
    <x v="2"/>
    <n v="1"/>
    <n v="2"/>
    <n v="764.36000000000013"/>
    <n v="733.79"/>
    <n v="802.58"/>
    <n v="772"/>
    <n v="580.91"/>
    <n v="657.35"/>
    <n v="968.12"/>
    <n v="784.18"/>
    <n v="760.65"/>
    <n v="836.72"/>
    <n v="819.99"/>
    <n v="713.39"/>
    <n v="718.49833333333333"/>
    <n v="4310.99"/>
    <n v="4883.05"/>
    <n v="-572.0600000000004"/>
    <x v="598"/>
  </r>
  <r>
    <n v="2047"/>
    <x v="2"/>
    <x v="3"/>
    <s v="Owned"/>
    <x v="0"/>
    <x v="1"/>
    <x v="1"/>
    <n v="1"/>
    <n v="3"/>
    <n v="1539.87"/>
    <n v="1416.68"/>
    <n v="1278.0899999999999"/>
    <n v="1570.67"/>
    <n v="1324.29"/>
    <n v="1370.48"/>
    <n v="824.09"/>
    <n v="774.64"/>
    <n v="906.33"/>
    <n v="842.89"/>
    <n v="800.75"/>
    <n v="840.79"/>
    <n v="1416.68"/>
    <n v="8500.08"/>
    <n v="4989.49"/>
    <n v="3510.59"/>
    <x v="599"/>
  </r>
  <r>
    <n v="2052"/>
    <x v="2"/>
    <x v="3"/>
    <s v="Owned"/>
    <x v="0"/>
    <x v="1"/>
    <x v="1"/>
    <n v="1"/>
    <n v="3"/>
    <n v="2139.67"/>
    <n v="1754.53"/>
    <n v="2203.86"/>
    <n v="2203.86"/>
    <n v="1626.15"/>
    <n v="1904.31"/>
    <n v="2415.59"/>
    <n v="2101.56"/>
    <n v="2269.6799999999998"/>
    <n v="2315.0700000000002"/>
    <n v="2569.73"/>
    <n v="2235.67"/>
    <n v="1972.0633333333333"/>
    <n v="11832.38"/>
    <n v="13907.3"/>
    <n v="-2074.92"/>
    <x v="600"/>
  </r>
  <r>
    <n v="2062"/>
    <x v="0"/>
    <x v="0"/>
    <s v="Rented"/>
    <x v="0"/>
    <x v="5"/>
    <x v="2"/>
    <n v="1"/>
    <n v="2"/>
    <n v="1920.5125"/>
    <n v="1939.72"/>
    <n v="1920.51"/>
    <n v="1939.72"/>
    <n v="1939.72"/>
    <n v="1920.51"/>
    <n v="1511.5"/>
    <n v="1420.81"/>
    <n v="1420.81"/>
    <n v="1264.52"/>
    <n v="1454.2"/>
    <n v="1308.78"/>
    <n v="1930.1154166666668"/>
    <n v="11580.692500000001"/>
    <n v="8380.619999999999"/>
    <n v="3200.072500000002"/>
    <x v="601"/>
  </r>
  <r>
    <n v="2079"/>
    <x v="0"/>
    <x v="2"/>
    <s v="Owned"/>
    <x v="1"/>
    <x v="10"/>
    <x v="1"/>
    <n v="1"/>
    <n v="3"/>
    <n v="3636.5374999999999"/>
    <n v="3672.9"/>
    <n v="3672.9"/>
    <n v="3636.54"/>
    <n v="3672.9"/>
    <n v="3672.9"/>
    <n v="4750.51"/>
    <n v="3705.4"/>
    <n v="4224.16"/>
    <n v="3675.02"/>
    <n v="4299.7700000000004"/>
    <n v="4471.76"/>
    <n v="3660.7795833333334"/>
    <n v="21964.677500000002"/>
    <n v="25126.620000000003"/>
    <n v="-3161.942500000001"/>
    <x v="602"/>
  </r>
  <r>
    <n v="2080"/>
    <x v="2"/>
    <x v="3"/>
    <s v="Rented"/>
    <x v="1"/>
    <x v="3"/>
    <x v="2"/>
    <n v="1"/>
    <n v="2"/>
    <n v="900.92250000000013"/>
    <n v="1108.1300000000001"/>
    <n v="819.84"/>
    <n v="729.75"/>
    <n v="747.77"/>
    <n v="819.84"/>
    <n v="803.34"/>
    <n v="626.61"/>
    <n v="538.88"/>
    <n v="495.77"/>
    <n v="585.01"/>
    <n v="549.91"/>
    <n v="854.37541666666675"/>
    <n v="5126.2525000000005"/>
    <n v="3599.5199999999995"/>
    <n v="1526.732500000001"/>
    <x v="603"/>
  </r>
  <r>
    <n v="2090"/>
    <x v="0"/>
    <x v="2"/>
    <s v="Rented"/>
    <x v="1"/>
    <x v="3"/>
    <x v="2"/>
    <n v="1"/>
    <n v="2"/>
    <n v="4567.45"/>
    <n v="5024.2"/>
    <n v="4887.17"/>
    <n v="5161.22"/>
    <n v="4750.1499999999996"/>
    <n v="4156.38"/>
    <n v="3569.4"/>
    <n v="2855.52"/>
    <n v="2512.86"/>
    <n v="2387.2199999999998"/>
    <n v="2434.96"/>
    <n v="2654.11"/>
    <n v="4757.7616666666672"/>
    <n v="28546.570000000003"/>
    <n v="16414.07"/>
    <n v="12132.500000000004"/>
    <x v="604"/>
  </r>
  <r>
    <n v="2091"/>
    <x v="0"/>
    <x v="1"/>
    <s v="Rented"/>
    <x v="0"/>
    <x v="8"/>
    <x v="2"/>
    <n v="1"/>
    <n v="2"/>
    <n v="1067.3"/>
    <n v="1077.97"/>
    <n v="1077.97"/>
    <n v="1067.3"/>
    <n v="1077.97"/>
    <n v="1067.3"/>
    <n v="3202.2"/>
    <n v="3202.2"/>
    <n v="3298.27"/>
    <n v="3001.43"/>
    <n v="3571.7"/>
    <n v="4071.74"/>
    <n v="1072.635"/>
    <n v="6435.81"/>
    <n v="20347.54"/>
    <n v="-13911.73"/>
    <x v="605"/>
  </r>
  <r>
    <n v="2093"/>
    <x v="2"/>
    <x v="3"/>
    <s v="Owned"/>
    <x v="0"/>
    <x v="10"/>
    <x v="1"/>
    <n v="1"/>
    <n v="3"/>
    <n v="3623.9449999999997"/>
    <n v="3805.14"/>
    <n v="3515.23"/>
    <n v="4058.82"/>
    <n v="2790.44"/>
    <n v="3986.34"/>
    <n v="1703.68"/>
    <n v="1805.9"/>
    <n v="1553.07"/>
    <n v="1506.48"/>
    <n v="1325.7"/>
    <n v="1484.78"/>
    <n v="3629.9858333333327"/>
    <n v="21779.914999999997"/>
    <n v="9379.6099999999988"/>
    <n v="12400.304999999998"/>
    <x v="606"/>
  </r>
  <r>
    <n v="2095"/>
    <x v="2"/>
    <x v="3"/>
    <s v="Owned"/>
    <x v="0"/>
    <x v="6"/>
    <x v="1"/>
    <n v="1"/>
    <n v="3"/>
    <n v="2451.17"/>
    <n v="2377.63"/>
    <n v="1887.4"/>
    <n v="2009.96"/>
    <n v="3039.45"/>
    <n v="2573.73"/>
    <n v="654.71"/>
    <n v="576.14"/>
    <n v="610.71"/>
    <n v="659.57"/>
    <n v="620"/>
    <n v="607.6"/>
    <n v="2389.89"/>
    <n v="14339.34"/>
    <n v="3728.73"/>
    <n v="10610.61"/>
    <x v="607"/>
  </r>
  <r>
    <n v="2096"/>
    <x v="2"/>
    <x v="0"/>
    <s v="Rented"/>
    <x v="0"/>
    <x v="1"/>
    <x v="1"/>
    <n v="3"/>
    <n v="5"/>
    <n v="1628.4"/>
    <n v="1823.81"/>
    <n v="1628.4"/>
    <n v="1237.58"/>
    <n v="1563.26"/>
    <n v="1954.08"/>
    <n v="1160.8900000000001"/>
    <n v="1265.3699999999999"/>
    <n v="1467.83"/>
    <n v="1673.33"/>
    <n v="1439.06"/>
    <n v="1626.14"/>
    <n v="1639.2550000000001"/>
    <n v="9835.5300000000007"/>
    <n v="8632.619999999999"/>
    <n v="1202.9100000000017"/>
    <x v="608"/>
  </r>
  <r>
    <n v="2097"/>
    <x v="2"/>
    <x v="3"/>
    <s v="Owned"/>
    <x v="0"/>
    <x v="1"/>
    <x v="1"/>
    <n v="1"/>
    <n v="3"/>
    <n v="1281.77"/>
    <n v="1089.5"/>
    <n v="1576.58"/>
    <n v="1012.6"/>
    <n v="1192.05"/>
    <n v="961.33"/>
    <n v="1639.32"/>
    <n v="1622.93"/>
    <n v="1411.95"/>
    <n v="1369.59"/>
    <n v="1506.55"/>
    <n v="1566.81"/>
    <n v="1185.6383333333333"/>
    <n v="7113.83"/>
    <n v="9117.15"/>
    <n v="-2003.3199999999997"/>
    <x v="609"/>
  </r>
  <r>
    <n v="2098"/>
    <x v="0"/>
    <x v="2"/>
    <s v="Owned"/>
    <x v="0"/>
    <x v="7"/>
    <x v="1"/>
    <n v="2"/>
    <n v="4"/>
    <n v="5924.95"/>
    <n v="6280.45"/>
    <n v="6102.7"/>
    <n v="6339.7"/>
    <n v="5865.7"/>
    <n v="6458.2"/>
    <n v="5875"/>
    <n v="5698.75"/>
    <n v="5983.69"/>
    <n v="6701.73"/>
    <n v="7505.94"/>
    <n v="8481.7099999999991"/>
    <n v="6161.95"/>
    <n v="36971.699999999997"/>
    <n v="40246.819999999992"/>
    <n v="-3275.1199999999953"/>
    <x v="610"/>
  </r>
  <r>
    <n v="2100"/>
    <x v="2"/>
    <x v="3"/>
    <s v="Owned"/>
    <x v="1"/>
    <x v="3"/>
    <x v="2"/>
    <n v="1"/>
    <n v="2"/>
    <n v="3354.06"/>
    <n v="4192.58"/>
    <n v="3555.3"/>
    <n v="2750.33"/>
    <n v="2985.11"/>
    <n v="3286.98"/>
    <n v="1506.13"/>
    <n v="1445.88"/>
    <n v="1402.5"/>
    <n v="1346.4"/>
    <n v="1265.6199999999999"/>
    <n v="1442.81"/>
    <n v="3354.0599999999995"/>
    <n v="20124.359999999997"/>
    <n v="8409.34"/>
    <n v="11715.019999999997"/>
    <x v="611"/>
  </r>
  <r>
    <n v="2104"/>
    <x v="3"/>
    <x v="1"/>
    <s v="Rented"/>
    <x v="1"/>
    <x v="3"/>
    <x v="2"/>
    <n v="2"/>
    <n v="3"/>
    <n v="615.20000000000005"/>
    <n v="609.04999999999995"/>
    <n v="504.46"/>
    <n v="572.14"/>
    <n v="553.67999999999995"/>
    <n v="615.20000000000005"/>
    <n v="913.48"/>
    <n v="758.19"/>
    <n v="682.37"/>
    <n v="791.55"/>
    <n v="894.45"/>
    <n v="992.84"/>
    <n v="578.2883333333333"/>
    <n v="3469.7299999999996"/>
    <n v="5032.88"/>
    <n v="-1563.1500000000005"/>
    <x v="612"/>
  </r>
  <r>
    <n v="2113"/>
    <x v="2"/>
    <x v="3"/>
    <s v="Owned"/>
    <x v="1"/>
    <x v="4"/>
    <x v="2"/>
    <n v="1"/>
    <n v="2"/>
    <n v="2296.4500000000003"/>
    <n v="1814.2"/>
    <n v="2112.73"/>
    <n v="2181.63"/>
    <n v="2112.73"/>
    <n v="2250.52"/>
    <n v="1357.3"/>
    <n v="1465.88"/>
    <n v="1729.74"/>
    <n v="1781.63"/>
    <n v="1835.08"/>
    <n v="1780.03"/>
    <n v="2128.0433333333335"/>
    <n v="12768.260000000002"/>
    <n v="9949.66"/>
    <n v="2818.6000000000022"/>
    <x v="613"/>
  </r>
  <r>
    <n v="2114"/>
    <x v="0"/>
    <x v="2"/>
    <s v="Owned"/>
    <x v="1"/>
    <x v="4"/>
    <x v="2"/>
    <n v="1"/>
    <n v="2"/>
    <n v="4211.8500000000004"/>
    <n v="3790.67"/>
    <n v="3327.36"/>
    <n v="4422.4399999999996"/>
    <n v="3748.55"/>
    <n v="3158.89"/>
    <n v="1522.52"/>
    <n v="1355.04"/>
    <n v="1585.4"/>
    <n v="1759.79"/>
    <n v="2041.36"/>
    <n v="1796.4"/>
    <n v="3776.6266666666666"/>
    <n v="22659.759999999998"/>
    <n v="10060.51"/>
    <n v="12599.249999999998"/>
    <x v="614"/>
  </r>
  <r>
    <n v="2118"/>
    <x v="0"/>
    <x v="2"/>
    <s v="Owned"/>
    <x v="0"/>
    <x v="1"/>
    <x v="1"/>
    <n v="1"/>
    <n v="3"/>
    <n v="5659.51"/>
    <n v="6112.27"/>
    <n v="5093.5600000000004"/>
    <n v="5433.13"/>
    <n v="4640.8"/>
    <n v="5206.75"/>
    <n v="2515.56"/>
    <n v="2716.8"/>
    <n v="2825.47"/>
    <n v="3249.29"/>
    <n v="3639.2"/>
    <n v="4185.08"/>
    <n v="5357.67"/>
    <n v="32146.02"/>
    <n v="19131.400000000001"/>
    <n v="13014.619999999999"/>
    <x v="615"/>
  </r>
  <r>
    <n v="2119"/>
    <x v="0"/>
    <x v="1"/>
    <s v="Rented"/>
    <x v="0"/>
    <x v="4"/>
    <x v="1"/>
    <n v="1"/>
    <n v="3"/>
    <n v="1883.66"/>
    <n v="1883.66"/>
    <n v="1883.66"/>
    <n v="1883.66"/>
    <n v="1883.66"/>
    <n v="1902.5"/>
    <n v="916.72"/>
    <n v="880.05"/>
    <n v="897.65"/>
    <n v="834.81"/>
    <n v="876.55"/>
    <n v="745.07"/>
    <n v="1886.8000000000002"/>
    <n v="11320.800000000001"/>
    <n v="5150.8499999999995"/>
    <n v="6169.9500000000016"/>
    <x v="616"/>
  </r>
  <r>
    <n v="2120"/>
    <x v="2"/>
    <x v="3"/>
    <s v="Owned"/>
    <x v="0"/>
    <x v="2"/>
    <x v="1"/>
    <n v="1"/>
    <n v="3"/>
    <n v="917.67"/>
    <n v="1147.0899999999999"/>
    <n v="770.84"/>
    <n v="844.26"/>
    <n v="954.38"/>
    <n v="715.78"/>
    <n v="3648.91"/>
    <n v="3247.53"/>
    <n v="2857.83"/>
    <n v="2914.99"/>
    <n v="2856.69"/>
    <n v="3085.23"/>
    <n v="891.67"/>
    <n v="5350.0199999999995"/>
    <n v="18611.18"/>
    <n v="-13261.16"/>
    <x v="617"/>
  </r>
  <r>
    <n v="2122"/>
    <x v="2"/>
    <x v="2"/>
    <s v="Owned"/>
    <x v="0"/>
    <x v="8"/>
    <x v="1"/>
    <n v="2"/>
    <n v="4"/>
    <n v="3747.7999999999997"/>
    <n v="3447.98"/>
    <n v="3522.93"/>
    <n v="4272.49"/>
    <n v="4609.79"/>
    <n v="2885.81"/>
    <n v="1928.7"/>
    <n v="1639.4"/>
    <n v="1557.43"/>
    <n v="1526.28"/>
    <n v="1312.6"/>
    <n v="1181.3399999999999"/>
    <n v="3747.7999999999997"/>
    <n v="22486.799999999999"/>
    <n v="9145.75"/>
    <n v="13341.05"/>
    <x v="618"/>
  </r>
  <r>
    <n v="2124"/>
    <x v="0"/>
    <x v="2"/>
    <s v="Owned"/>
    <x v="1"/>
    <x v="2"/>
    <x v="1"/>
    <n v="1"/>
    <n v="3"/>
    <n v="5924.95"/>
    <n v="5450.95"/>
    <n v="7228.44"/>
    <n v="7228.44"/>
    <n v="5687.95"/>
    <n v="5273.21"/>
    <n v="912.73"/>
    <n v="885.35"/>
    <n v="1027.01"/>
    <n v="1016.74"/>
    <n v="1209.92"/>
    <n v="1028.43"/>
    <n v="6132.3233333333337"/>
    <n v="36793.94"/>
    <n v="6080.18"/>
    <n v="30713.760000000002"/>
    <x v="619"/>
  </r>
  <r>
    <n v="2125"/>
    <x v="0"/>
    <x v="0"/>
    <s v="Owned"/>
    <x v="0"/>
    <x v="7"/>
    <x v="1"/>
    <n v="3"/>
    <n v="5"/>
    <n v="5006.8500000000004"/>
    <n v="5207.12"/>
    <n v="4756.51"/>
    <n v="4756.51"/>
    <n v="4506.17"/>
    <n v="4305.8900000000003"/>
    <n v="3105.5"/>
    <n v="3043.39"/>
    <n v="3073.82"/>
    <n v="3596.37"/>
    <n v="3776.19"/>
    <n v="4493.67"/>
    <n v="4756.5083333333341"/>
    <n v="28539.050000000003"/>
    <n v="21088.939999999995"/>
    <n v="7450.1100000000079"/>
    <x v="620"/>
  </r>
  <r>
    <n v="2131"/>
    <x v="2"/>
    <x v="3"/>
    <s v="Owned"/>
    <x v="0"/>
    <x v="3"/>
    <x v="2"/>
    <n v="1"/>
    <n v="2"/>
    <n v="5922.36"/>
    <n v="6514.6"/>
    <n v="7166.06"/>
    <n v="6514.6"/>
    <n v="5863.14"/>
    <n v="7047.61"/>
    <n v="4169.79"/>
    <n v="3544.32"/>
    <n v="3225.33"/>
    <n v="2967.3"/>
    <n v="3264.03"/>
    <n v="3068.19"/>
    <n v="6504.7283333333335"/>
    <n v="39028.370000000003"/>
    <n v="20238.96"/>
    <n v="18789.410000000003"/>
    <x v="621"/>
  </r>
  <r>
    <n v="2134"/>
    <x v="3"/>
    <x v="0"/>
    <s v="Rented"/>
    <x v="1"/>
    <x v="9"/>
    <x v="2"/>
    <n v="2"/>
    <n v="3"/>
    <n v="1582.5"/>
    <n v="1345.13"/>
    <n v="1281.83"/>
    <n v="1455.9"/>
    <n v="1440.08"/>
    <n v="1930.65"/>
    <n v="1276.0899999999999"/>
    <n v="1033.6300000000001"/>
    <n v="930.27"/>
    <n v="902.36"/>
    <n v="965.53"/>
    <n v="878.63"/>
    <n v="1506.0150000000001"/>
    <n v="9036.09"/>
    <n v="5986.51"/>
    <n v="3049.58"/>
    <x v="622"/>
  </r>
  <r>
    <n v="2137"/>
    <x v="0"/>
    <x v="0"/>
    <s v="Owned"/>
    <x v="0"/>
    <x v="8"/>
    <x v="1"/>
    <n v="3"/>
    <n v="5"/>
    <n v="3204.45"/>
    <n v="3204.45"/>
    <n v="3204.45"/>
    <n v="3204.45"/>
    <n v="3204.45"/>
    <n v="3236.49"/>
    <n v="2139.54"/>
    <n v="1818.61"/>
    <n v="1909.54"/>
    <n v="2157.7800000000002"/>
    <n v="2200.94"/>
    <n v="2377.02"/>
    <n v="3209.7899999999995"/>
    <n v="19258.739999999998"/>
    <n v="12603.43"/>
    <n v="6655.3099999999977"/>
    <x v="623"/>
  </r>
  <r>
    <n v="2140"/>
    <x v="2"/>
    <x v="3"/>
    <s v="Rented"/>
    <x v="1"/>
    <x v="1"/>
    <x v="0"/>
    <n v="1"/>
    <n v="4"/>
    <n v="1889.2599999999998"/>
    <n v="2267.11"/>
    <n v="1832.58"/>
    <n v="1586.98"/>
    <n v="2172.65"/>
    <n v="1586.98"/>
    <n v="1906.39"/>
    <n v="1677.62"/>
    <n v="1912.49"/>
    <n v="1663.87"/>
    <n v="1913.45"/>
    <n v="2143.06"/>
    <n v="1889.26"/>
    <n v="11335.56"/>
    <n v="11216.88"/>
    <n v="118.68000000000029"/>
    <x v="624"/>
  </r>
  <r>
    <n v="2144"/>
    <x v="0"/>
    <x v="2"/>
    <s v="Owned"/>
    <x v="0"/>
    <x v="6"/>
    <x v="1"/>
    <n v="3"/>
    <n v="5"/>
    <n v="5517.1749999999993"/>
    <n v="6620.61"/>
    <n v="5130.97"/>
    <n v="5462"/>
    <n v="6124.06"/>
    <n v="6565.44"/>
    <n v="2888.2"/>
    <n v="3090.37"/>
    <n v="2719.53"/>
    <n v="2637.94"/>
    <n v="2321.39"/>
    <n v="2321.39"/>
    <n v="5903.3758333333344"/>
    <n v="35420.255000000005"/>
    <n v="15978.82"/>
    <n v="19441.435000000005"/>
    <x v="625"/>
  </r>
  <r>
    <n v="2146"/>
    <x v="3"/>
    <x v="0"/>
    <s v="Rented"/>
    <x v="1"/>
    <x v="5"/>
    <x v="1"/>
    <n v="3"/>
    <n v="5"/>
    <n v="3099.15"/>
    <n v="2510.31"/>
    <n v="2603.29"/>
    <n v="2448.33"/>
    <n v="2789.24"/>
    <n v="3161.13"/>
    <n v="2265.27"/>
    <n v="1970.78"/>
    <n v="1852.53"/>
    <n v="1834"/>
    <n v="1944.04"/>
    <n v="1982.92"/>
    <n v="2768.5750000000003"/>
    <n v="16611.45"/>
    <n v="11849.539999999999"/>
    <n v="4761.9100000000017"/>
    <x v="626"/>
  </r>
  <r>
    <n v="2149"/>
    <x v="0"/>
    <x v="0"/>
    <s v="Owned"/>
    <x v="0"/>
    <x v="6"/>
    <x v="1"/>
    <n v="1"/>
    <n v="3"/>
    <n v="1844.91"/>
    <n v="1844.91"/>
    <n v="1844.91"/>
    <n v="1844.91"/>
    <n v="1844.91"/>
    <n v="1844.91"/>
    <n v="1226.72"/>
    <n v="1251.25"/>
    <n v="1151.1500000000001"/>
    <n v="1185.68"/>
    <n v="1031.54"/>
    <n v="949.02"/>
    <n v="1844.91"/>
    <n v="11069.460000000001"/>
    <n v="6795.3600000000006"/>
    <n v="4274.1000000000004"/>
    <x v="627"/>
  </r>
  <r>
    <n v="2152"/>
    <x v="2"/>
    <x v="3"/>
    <s v="Owned"/>
    <x v="1"/>
    <x v="3"/>
    <x v="2"/>
    <n v="1"/>
    <n v="2"/>
    <n v="1582.6599999999999"/>
    <n v="1614.31"/>
    <n v="1930.85"/>
    <n v="1677.62"/>
    <n v="1187"/>
    <n v="1281.95"/>
    <n v="767.56"/>
    <n v="621.72"/>
    <n v="590.63"/>
    <n v="631.97"/>
    <n v="688.85"/>
    <n v="778.4"/>
    <n v="1545.7316666666666"/>
    <n v="9274.39"/>
    <n v="4079.13"/>
    <n v="5195.2599999999993"/>
    <x v="628"/>
  </r>
  <r>
    <n v="2153"/>
    <x v="0"/>
    <x v="2"/>
    <s v="Owned"/>
    <x v="0"/>
    <x v="1"/>
    <x v="1"/>
    <n v="3"/>
    <n v="5"/>
    <n v="5924.95"/>
    <n v="4443.71"/>
    <n v="7228.44"/>
    <n v="7050.69"/>
    <n v="6339.7"/>
    <n v="5450.95"/>
    <n v="4512.46"/>
    <n v="4061.21"/>
    <n v="4711"/>
    <n v="5134.99"/>
    <n v="5083.6400000000003"/>
    <n v="4473.6000000000004"/>
    <n v="6073.0733333333328"/>
    <n v="36438.439999999995"/>
    <n v="27976.9"/>
    <n v="8461.5399999999936"/>
    <x v="629"/>
  </r>
  <r>
    <n v="2157"/>
    <x v="2"/>
    <x v="3"/>
    <s v="Owned"/>
    <x v="1"/>
    <x v="5"/>
    <x v="2"/>
    <n v="1"/>
    <n v="2"/>
    <n v="1609.86"/>
    <n v="1416.68"/>
    <n v="1996.23"/>
    <n v="1996.23"/>
    <n v="1996.23"/>
    <n v="1593.76"/>
    <n v="1504.57"/>
    <n v="1143.47"/>
    <n v="1166.3399999999999"/>
    <n v="1224.6600000000001"/>
    <n v="1334.88"/>
    <n v="1148"/>
    <n v="1768.165"/>
    <n v="10608.99"/>
    <n v="7521.92"/>
    <n v="3087.0699999999997"/>
    <x v="630"/>
  </r>
  <r>
    <n v="2164"/>
    <x v="0"/>
    <x v="1"/>
    <s v="Owned"/>
    <x v="0"/>
    <x v="2"/>
    <x v="1"/>
    <n v="2"/>
    <n v="4"/>
    <n v="4053.8"/>
    <n v="4783.4799999999996"/>
    <n v="3243.04"/>
    <n v="3080.89"/>
    <n v="3688.96"/>
    <n v="4459.18"/>
    <n v="1921.73"/>
    <n v="2094.69"/>
    <n v="2031.85"/>
    <n v="2255.35"/>
    <n v="2029.82"/>
    <n v="2253.1"/>
    <n v="3884.8916666666664"/>
    <n v="23309.35"/>
    <n v="12586.54"/>
    <n v="10722.809999999998"/>
    <x v="631"/>
  </r>
  <r>
    <n v="2166"/>
    <x v="2"/>
    <x v="3"/>
    <s v="Owned"/>
    <x v="0"/>
    <x v="4"/>
    <x v="3"/>
    <n v="1"/>
    <n v="5"/>
    <n v="5924.95"/>
    <n v="6517.45"/>
    <n v="6635.94"/>
    <n v="6102.7"/>
    <n v="4739.96"/>
    <n v="4917.71"/>
    <n v="1581.39"/>
    <n v="1660.46"/>
    <n v="1527.62"/>
    <n v="1680.38"/>
    <n v="1814.81"/>
    <n v="1687.77"/>
    <n v="5806.4516666666668"/>
    <n v="34838.71"/>
    <n v="9952.43"/>
    <n v="24886.28"/>
    <x v="632"/>
  </r>
  <r>
    <n v="2174"/>
    <x v="0"/>
    <x v="0"/>
    <s v="Owned"/>
    <x v="0"/>
    <x v="7"/>
    <x v="1"/>
    <n v="1"/>
    <n v="3"/>
    <n v="3273.15"/>
    <n v="3273.15"/>
    <n v="3305.88"/>
    <n v="3273.15"/>
    <n v="3273.15"/>
    <n v="3305.88"/>
    <n v="2855.53"/>
    <n v="2455.7600000000002"/>
    <n v="2431.1999999999998"/>
    <n v="2820.19"/>
    <n v="2453.5700000000002"/>
    <n v="2576.25"/>
    <n v="3284.06"/>
    <n v="19704.36"/>
    <n v="15592.5"/>
    <n v="4111.8600000000006"/>
    <x v="633"/>
  </r>
  <r>
    <n v="2177"/>
    <x v="0"/>
    <x v="0"/>
    <s v="Owned"/>
    <x v="0"/>
    <x v="10"/>
    <x v="1"/>
    <n v="1"/>
    <n v="3"/>
    <n v="4988.8500000000004"/>
    <n v="4889.07"/>
    <n v="4739.41"/>
    <n v="4390.1899999999996"/>
    <n v="5387.96"/>
    <n v="5537.62"/>
    <n v="1249.04"/>
    <n v="949.27"/>
    <n v="1120.1400000000001"/>
    <n v="1086.54"/>
    <n v="1140.8699999999999"/>
    <n v="1232.1400000000001"/>
    <n v="4988.8499999999995"/>
    <n v="29933.1"/>
    <n v="6778"/>
    <n v="23155.1"/>
    <x v="634"/>
  </r>
  <r>
    <n v="2178"/>
    <x v="0"/>
    <x v="2"/>
    <s v="Owned"/>
    <x v="0"/>
    <x v="3"/>
    <x v="1"/>
    <n v="1"/>
    <n v="3"/>
    <n v="5924.95"/>
    <n v="5569.45"/>
    <n v="4739.96"/>
    <n v="5213.96"/>
    <n v="6991.44"/>
    <n v="6458.2"/>
    <n v="4846.33"/>
    <n v="4652.4799999999996"/>
    <n v="4559.43"/>
    <n v="5015.37"/>
    <n v="4664.29"/>
    <n v="5457.22"/>
    <n v="5816.3266666666668"/>
    <n v="34897.96"/>
    <n v="29195.120000000003"/>
    <n v="5702.8399999999965"/>
    <x v="635"/>
  </r>
  <r>
    <n v="2183"/>
    <x v="0"/>
    <x v="1"/>
    <s v="Owned"/>
    <x v="1"/>
    <x v="10"/>
    <x v="2"/>
    <n v="2"/>
    <n v="3"/>
    <n v="2091.1375000000003"/>
    <n v="2091.14"/>
    <n v="2091.14"/>
    <n v="2091.14"/>
    <n v="2112.0500000000002"/>
    <n v="2112.0500000000002"/>
    <n v="855.95"/>
    <n v="710.44"/>
    <n v="660.71"/>
    <n v="740"/>
    <n v="769.6"/>
    <n v="784.99"/>
    <n v="2098.1095833333329"/>
    <n v="12588.657499999998"/>
    <n v="4521.6900000000005"/>
    <n v="8066.967499999997"/>
    <x v="636"/>
  </r>
  <r>
    <n v="2184"/>
    <x v="2"/>
    <x v="0"/>
    <s v="Rented"/>
    <x v="1"/>
    <x v="10"/>
    <x v="2"/>
    <n v="2"/>
    <n v="3"/>
    <n v="805.56"/>
    <n v="700.84"/>
    <n v="910.28"/>
    <n v="749.17"/>
    <n v="652.5"/>
    <n v="773.34"/>
    <n v="1743.76"/>
    <n v="1464.76"/>
    <n v="1288.99"/>
    <n v="1108.53"/>
    <n v="1230.47"/>
    <n v="1415.04"/>
    <n v="765.28166666666675"/>
    <n v="4591.6900000000005"/>
    <n v="8251.5499999999993"/>
    <n v="-3659.8599999999988"/>
    <x v="637"/>
  </r>
  <r>
    <n v="2185"/>
    <x v="0"/>
    <x v="2"/>
    <s v="Owned"/>
    <x v="0"/>
    <x v="7"/>
    <x v="1"/>
    <n v="3"/>
    <n v="5"/>
    <n v="5924.95"/>
    <n v="4680.71"/>
    <n v="7406.19"/>
    <n v="7169.19"/>
    <n v="7406.19"/>
    <n v="5213.96"/>
    <n v="5178.13"/>
    <n v="3883.6"/>
    <n v="3534.08"/>
    <n v="4240.8999999999996"/>
    <n v="3731.99"/>
    <n v="4217.1499999999996"/>
    <n v="6300.1983333333328"/>
    <n v="37801.189999999995"/>
    <n v="24785.85"/>
    <n v="13015.339999999997"/>
    <x v="638"/>
  </r>
  <r>
    <n v="2187"/>
    <x v="3"/>
    <x v="0"/>
    <s v="Owned"/>
    <x v="0"/>
    <x v="1"/>
    <x v="1"/>
    <n v="2"/>
    <n v="4"/>
    <n v="2069.6999999999998"/>
    <n v="1862.73"/>
    <n v="1738.55"/>
    <n v="1655.76"/>
    <n v="1800.64"/>
    <n v="2028.31"/>
    <n v="1891.92"/>
    <n v="1721.65"/>
    <n v="1670"/>
    <n v="1569.8"/>
    <n v="1773.87"/>
    <n v="1631.96"/>
    <n v="1859.2816666666665"/>
    <n v="11155.689999999999"/>
    <n v="10259.200000000001"/>
    <n v="896.48999999999796"/>
    <x v="639"/>
  </r>
  <r>
    <n v="2189"/>
    <x v="0"/>
    <x v="1"/>
    <s v="Owned"/>
    <x v="1"/>
    <x v="6"/>
    <x v="2"/>
    <n v="1"/>
    <n v="2"/>
    <n v="1611.6"/>
    <n v="1611.6"/>
    <n v="1611.6"/>
    <n v="1627.72"/>
    <n v="1611.6"/>
    <n v="1627.72"/>
    <n v="1008.24"/>
    <n v="857"/>
    <n v="728.45"/>
    <n v="830.43"/>
    <n v="971.6"/>
    <n v="845.29"/>
    <n v="1616.9733333333331"/>
    <n v="9701.8399999999983"/>
    <n v="5241.01"/>
    <n v="4460.8299999999981"/>
    <x v="640"/>
  </r>
  <r>
    <n v="2191"/>
    <x v="0"/>
    <x v="0"/>
    <s v="Owned"/>
    <x v="0"/>
    <x v="3"/>
    <x v="1"/>
    <n v="1"/>
    <n v="3"/>
    <n v="2980.2999999999997"/>
    <n v="3010.1"/>
    <n v="2980.3"/>
    <n v="2980.3"/>
    <n v="3010.1"/>
    <n v="3010.1"/>
    <n v="1712.06"/>
    <n v="1369.65"/>
    <n v="1287.47"/>
    <n v="1326.09"/>
    <n v="1551.53"/>
    <n v="1722.2"/>
    <n v="2995.2000000000003"/>
    <n v="17971.2"/>
    <n v="8969"/>
    <n v="9002.2000000000007"/>
    <x v="641"/>
  </r>
  <r>
    <n v="2195"/>
    <x v="2"/>
    <x v="3"/>
    <s v="Owned"/>
    <x v="1"/>
    <x v="8"/>
    <x v="1"/>
    <n v="1"/>
    <n v="3"/>
    <n v="3495.92"/>
    <n v="2936.57"/>
    <n v="2901.61"/>
    <n v="2866.65"/>
    <n v="4090.23"/>
    <n v="2796.74"/>
    <n v="952.3"/>
    <n v="971.35"/>
    <n v="1010.2"/>
    <n v="1050.6099999999999"/>
    <n v="1229.21"/>
    <n v="1106.29"/>
    <n v="3181.2866666666669"/>
    <n v="19087.72"/>
    <n v="6319.96"/>
    <n v="12767.760000000002"/>
    <x v="642"/>
  </r>
  <r>
    <n v="2196"/>
    <x v="0"/>
    <x v="0"/>
    <s v="Owned"/>
    <x v="0"/>
    <x v="9"/>
    <x v="1"/>
    <n v="3"/>
    <n v="5"/>
    <n v="4686.9375"/>
    <n v="5483.72"/>
    <n v="4358.8500000000004"/>
    <n v="3890.16"/>
    <n v="5436.85"/>
    <n v="4030.77"/>
    <n v="4121.3"/>
    <n v="3791.6"/>
    <n v="4360.34"/>
    <n v="3837.1"/>
    <n v="4412.67"/>
    <n v="4898.0600000000004"/>
    <n v="4647.8812500000004"/>
    <n v="27887.287500000002"/>
    <n v="25421.070000000003"/>
    <n v="2466.2174999999988"/>
    <x v="643"/>
  </r>
  <r>
    <n v="2198"/>
    <x v="0"/>
    <x v="0"/>
    <s v="Owned"/>
    <x v="0"/>
    <x v="7"/>
    <x v="1"/>
    <n v="1"/>
    <n v="3"/>
    <n v="3394.25"/>
    <n v="3428.19"/>
    <n v="3394.25"/>
    <n v="3428.19"/>
    <n v="3428.19"/>
    <n v="3394.25"/>
    <n v="2347.73"/>
    <n v="2488.59"/>
    <n v="2687.68"/>
    <n v="2956.45"/>
    <n v="3399.92"/>
    <n v="4079.9"/>
    <n v="3411.22"/>
    <n v="20467.32"/>
    <n v="17960.27"/>
    <n v="2507.0499999999993"/>
    <x v="644"/>
  </r>
  <r>
    <n v="2202"/>
    <x v="0"/>
    <x v="2"/>
    <s v="Owned"/>
    <x v="0"/>
    <x v="4"/>
    <x v="1"/>
    <n v="1"/>
    <n v="3"/>
    <n v="5682.5374999999995"/>
    <n v="5455.24"/>
    <n v="4943.8100000000004"/>
    <n v="5796.19"/>
    <n v="6307.62"/>
    <n v="4716.51"/>
    <n v="5875"/>
    <n v="4465"/>
    <n v="5358"/>
    <n v="5733.06"/>
    <n v="6019.71"/>
    <n v="6802.27"/>
    <n v="5483.6512499999999"/>
    <n v="32901.907500000001"/>
    <n v="34253.040000000001"/>
    <n v="-1351.1324999999997"/>
    <x v="645"/>
  </r>
  <r>
    <n v="2218"/>
    <x v="3"/>
    <x v="2"/>
    <s v="Owned"/>
    <x v="1"/>
    <x v="1"/>
    <x v="2"/>
    <n v="3"/>
    <n v="4"/>
    <n v="2150.1499999999996"/>
    <n v="2343.66"/>
    <n v="1956.64"/>
    <n v="2558.6799999999998"/>
    <n v="2322.16"/>
    <n v="1806.13"/>
    <n v="1895.32"/>
    <n v="1781.6"/>
    <n v="1567.81"/>
    <n v="1536.45"/>
    <n v="1613.27"/>
    <n v="1548.74"/>
    <n v="2189.5699999999997"/>
    <n v="13137.419999999998"/>
    <n v="9943.1899999999987"/>
    <n v="3194.2299999999996"/>
    <x v="646"/>
  </r>
  <r>
    <n v="2221"/>
    <x v="2"/>
    <x v="0"/>
    <s v="Rented"/>
    <x v="1"/>
    <x v="5"/>
    <x v="2"/>
    <n v="3"/>
    <n v="4"/>
    <n v="1770.1750000000002"/>
    <n v="1451.54"/>
    <n v="1858.68"/>
    <n v="1398.44"/>
    <n v="1699.37"/>
    <n v="1663.96"/>
    <n v="2119.0500000000002"/>
    <n v="1631.67"/>
    <n v="1435.87"/>
    <n v="1378.44"/>
    <n v="1309.52"/>
    <n v="1440.47"/>
    <n v="1640.3608333333334"/>
    <n v="9842.1650000000009"/>
    <n v="9315.02"/>
    <n v="527.14500000000044"/>
    <x v="647"/>
  </r>
  <r>
    <n v="2222"/>
    <x v="3"/>
    <x v="2"/>
    <s v="Rented"/>
    <x v="0"/>
    <x v="0"/>
    <x v="1"/>
    <n v="1"/>
    <n v="3"/>
    <n v="5924.95"/>
    <n v="7169.19"/>
    <n v="7109.94"/>
    <n v="7406.19"/>
    <n v="6695.19"/>
    <n v="5569.45"/>
    <n v="4622.1000000000004"/>
    <n v="4159.8900000000003"/>
    <n v="4908.67"/>
    <n v="5055.93"/>
    <n v="5207.6099999999997"/>
    <n v="5311.76"/>
    <n v="6645.8183333333327"/>
    <n v="39874.909999999996"/>
    <n v="29265.960000000006"/>
    <n v="10608.94999999999"/>
    <x v="648"/>
  </r>
  <r>
    <n v="2228"/>
    <x v="2"/>
    <x v="3"/>
    <s v="Rented"/>
    <x v="1"/>
    <x v="7"/>
    <x v="2"/>
    <n v="1"/>
    <n v="2"/>
    <n v="562.31000000000006"/>
    <n v="607.29"/>
    <n v="669.15"/>
    <n v="567.92999999999995"/>
    <n v="494.83"/>
    <n v="657.9"/>
    <n v="405.33"/>
    <n v="372.9"/>
    <n v="402.73"/>
    <n v="362.46"/>
    <n v="409.58"/>
    <n v="491.5"/>
    <n v="593.23500000000001"/>
    <n v="3559.41"/>
    <n v="2444.5"/>
    <n v="1114.9099999999999"/>
    <x v="649"/>
  </r>
  <r>
    <n v="2229"/>
    <x v="0"/>
    <x v="0"/>
    <s v="Rented"/>
    <x v="0"/>
    <x v="10"/>
    <x v="1"/>
    <n v="2"/>
    <n v="4"/>
    <n v="3160.1499999999996"/>
    <n v="3160.15"/>
    <n v="3160.15"/>
    <n v="3191.75"/>
    <n v="3160.15"/>
    <n v="3160.15"/>
    <n v="2597.67"/>
    <n v="2649.62"/>
    <n v="2490.64"/>
    <n v="2216.67"/>
    <n v="2349.67"/>
    <n v="2655.13"/>
    <n v="3165.4166666666665"/>
    <n v="18992.5"/>
    <n v="14959.400000000001"/>
    <n v="4033.0999999999985"/>
    <x v="650"/>
  </r>
  <r>
    <n v="2241"/>
    <x v="0"/>
    <x v="1"/>
    <s v="Owned"/>
    <x v="1"/>
    <x v="0"/>
    <x v="2"/>
    <n v="2"/>
    <n v="3"/>
    <n v="3308.5"/>
    <n v="3341.59"/>
    <n v="3341.59"/>
    <n v="3341.59"/>
    <n v="3308.5"/>
    <n v="3341.59"/>
    <n v="1988.12"/>
    <n v="1848.95"/>
    <n v="1719.52"/>
    <n v="1702.32"/>
    <n v="1838.51"/>
    <n v="1746.58"/>
    <n v="3330.56"/>
    <n v="19983.36"/>
    <n v="10844"/>
    <n v="9139.36"/>
    <x v="651"/>
  </r>
  <r>
    <n v="2242"/>
    <x v="2"/>
    <x v="3"/>
    <s v="Owned"/>
    <x v="0"/>
    <x v="6"/>
    <x v="1"/>
    <n v="1"/>
    <n v="3"/>
    <n v="5070.2699999999995"/>
    <n v="4157.62"/>
    <n v="4918.16"/>
    <n v="6033.62"/>
    <n v="5780.11"/>
    <n v="5323.78"/>
    <n v="2096.35"/>
    <n v="1991.53"/>
    <n v="2350.0100000000002"/>
    <n v="2726.01"/>
    <n v="3107.65"/>
    <n v="2641.5"/>
    <n v="5213.9266666666663"/>
    <n v="31283.559999999998"/>
    <n v="14913.050000000001"/>
    <n v="16370.509999999997"/>
    <x v="652"/>
  </r>
  <r>
    <n v="2243"/>
    <x v="2"/>
    <x v="3"/>
    <s v="Owned"/>
    <x v="1"/>
    <x v="5"/>
    <x v="2"/>
    <n v="1"/>
    <n v="2"/>
    <n v="1322.585"/>
    <n v="1388.71"/>
    <n v="1349.04"/>
    <n v="1335.81"/>
    <n v="1137.42"/>
    <n v="1150.6500000000001"/>
    <n v="4882.9799999999996"/>
    <n v="3759.89"/>
    <n v="4361.47"/>
    <n v="5015.6899999999996"/>
    <n v="4815.0600000000004"/>
    <n v="5152.1099999999997"/>
    <n v="1280.7025000000001"/>
    <n v="7684.2150000000001"/>
    <n v="27987.200000000001"/>
    <n v="-20302.985000000001"/>
    <x v="653"/>
  </r>
  <r>
    <n v="2244"/>
    <x v="3"/>
    <x v="0"/>
    <s v="Rented"/>
    <x v="1"/>
    <x v="4"/>
    <x v="2"/>
    <n v="2"/>
    <n v="3"/>
    <n v="1493.25"/>
    <n v="1657.51"/>
    <n v="1179.67"/>
    <n v="1388.72"/>
    <n v="1373.79"/>
    <n v="1612.71"/>
    <n v="676.9"/>
    <n v="541.52"/>
    <n v="546.94000000000005"/>
    <n v="585.23"/>
    <n v="702.28"/>
    <n v="681.21"/>
    <n v="1450.9416666666668"/>
    <n v="8705.6500000000015"/>
    <n v="3734.08"/>
    <n v="4971.5700000000015"/>
    <x v="654"/>
  </r>
  <r>
    <n v="2245"/>
    <x v="0"/>
    <x v="2"/>
    <s v="Owned"/>
    <x v="1"/>
    <x v="10"/>
    <x v="1"/>
    <n v="3"/>
    <n v="5"/>
    <n v="5924.95"/>
    <n v="4976.96"/>
    <n v="4917.71"/>
    <n v="4976.96"/>
    <n v="7169.19"/>
    <n v="6517.45"/>
    <n v="5875"/>
    <n v="6110"/>
    <n v="6293.3"/>
    <n v="7048.5"/>
    <n v="6555.11"/>
    <n v="7735.03"/>
    <n v="5747.203333333332"/>
    <n v="34483.219999999994"/>
    <n v="39616.94"/>
    <n v="-5133.7200000000084"/>
    <x v="655"/>
  </r>
  <r>
    <n v="2247"/>
    <x v="0"/>
    <x v="2"/>
    <s v="Owned"/>
    <x v="0"/>
    <x v="10"/>
    <x v="1"/>
    <n v="3"/>
    <n v="5"/>
    <n v="4027.9115384615397"/>
    <n v="3625.12"/>
    <n v="5034.8900000000003"/>
    <n v="3866.8"/>
    <n v="4430.7"/>
    <n v="3302.89"/>
    <n v="4058"/>
    <n v="3692.78"/>
    <n v="3914.35"/>
    <n v="3640.35"/>
    <n v="3385.53"/>
    <n v="3724.08"/>
    <n v="4048.0519230769237"/>
    <n v="24288.311538461541"/>
    <n v="22415.090000000004"/>
    <n v="1873.2215384615374"/>
    <x v="656"/>
  </r>
  <r>
    <n v="2248"/>
    <x v="0"/>
    <x v="1"/>
    <s v="Owned"/>
    <x v="1"/>
    <x v="6"/>
    <x v="2"/>
    <n v="1"/>
    <n v="2"/>
    <n v="2366.0858974358998"/>
    <n v="2389.75"/>
    <n v="2389.75"/>
    <n v="2366.09"/>
    <n v="2389.75"/>
    <n v="2389.75"/>
    <n v="1316.25"/>
    <n v="1026.68"/>
    <n v="1098.55"/>
    <n v="933.77"/>
    <n v="1017.81"/>
    <n v="1170.48"/>
    <n v="2381.8626495726498"/>
    <n v="14291.1758974359"/>
    <n v="6563.5399999999991"/>
    <n v="7727.6358974359009"/>
    <x v="657"/>
  </r>
  <r>
    <n v="2250"/>
    <x v="0"/>
    <x v="2"/>
    <s v="Owned"/>
    <x v="0"/>
    <x v="6"/>
    <x v="1"/>
    <n v="1"/>
    <n v="3"/>
    <n v="5924.95"/>
    <n v="4562.21"/>
    <n v="7050.69"/>
    <n v="4858.46"/>
    <n v="6576.69"/>
    <n v="5450.95"/>
    <n v="5875"/>
    <n v="5875"/>
    <n v="5346.25"/>
    <n v="5239.33"/>
    <n v="5396.51"/>
    <n v="4910.82"/>
    <n v="5737.3249999999998"/>
    <n v="34423.949999999997"/>
    <n v="32642.910000000003"/>
    <n v="1781.0399999999936"/>
    <x v="658"/>
  </r>
  <r>
    <n v="2260"/>
    <x v="0"/>
    <x v="2"/>
    <s v="Owned"/>
    <x v="1"/>
    <x v="0"/>
    <x v="2"/>
    <n v="3"/>
    <n v="4"/>
    <n v="3589.35"/>
    <n v="3589.35"/>
    <n v="3625.24"/>
    <n v="3589.35"/>
    <n v="3625.24"/>
    <n v="3589.35"/>
    <n v="1959.29"/>
    <n v="1606.62"/>
    <n v="1574.49"/>
    <n v="1574.49"/>
    <n v="1857.9"/>
    <n v="1709.27"/>
    <n v="3601.313333333333"/>
    <n v="21607.879999999997"/>
    <n v="10282.06"/>
    <n v="11325.819999999998"/>
    <x v="659"/>
  </r>
  <r>
    <n v="2261"/>
    <x v="2"/>
    <x v="3"/>
    <s v="Owned"/>
    <x v="0"/>
    <x v="6"/>
    <x v="1"/>
    <n v="1"/>
    <n v="3"/>
    <n v="3587.9700000000003"/>
    <n v="3265.05"/>
    <n v="3695.61"/>
    <n v="3659.73"/>
    <n v="3623.85"/>
    <n v="4126.17"/>
    <n v="2540.44"/>
    <n v="1981.54"/>
    <n v="1823.02"/>
    <n v="1750.1"/>
    <n v="1592.59"/>
    <n v="1895.18"/>
    <n v="3659.7299999999996"/>
    <n v="21958.379999999997"/>
    <n v="11582.87"/>
    <n v="10375.509999999997"/>
    <x v="660"/>
  </r>
  <r>
    <n v="2262"/>
    <x v="0"/>
    <x v="1"/>
    <s v="Owned"/>
    <x v="1"/>
    <x v="3"/>
    <x v="1"/>
    <n v="2"/>
    <n v="4"/>
    <n v="3154.41"/>
    <n v="3154.41"/>
    <n v="3154.41"/>
    <n v="3185.95"/>
    <n v="3154.41"/>
    <n v="3154.41"/>
    <n v="4457.8599999999997"/>
    <n v="3477.13"/>
    <n v="3720.53"/>
    <n v="3757.74"/>
    <n v="3569.85"/>
    <n v="4033.93"/>
    <n v="3159.6666666666665"/>
    <n v="18958"/>
    <n v="23017.040000000001"/>
    <n v="-4059.0400000000009"/>
    <x v="661"/>
  </r>
  <r>
    <n v="2263"/>
    <x v="3"/>
    <x v="2"/>
    <s v="Owned"/>
    <x v="0"/>
    <x v="6"/>
    <x v="1"/>
    <n v="3"/>
    <n v="5"/>
    <n v="3527.5"/>
    <n v="3386.4"/>
    <n v="2716.18"/>
    <n v="2963.1"/>
    <n v="2892.55"/>
    <n v="2786.73"/>
    <n v="2135.66"/>
    <n v="2178.37"/>
    <n v="2592.2600000000002"/>
    <n v="2799.64"/>
    <n v="2575.67"/>
    <n v="3013.53"/>
    <n v="3045.41"/>
    <n v="18272.46"/>
    <n v="15295.130000000001"/>
    <n v="2977.3299999999981"/>
    <x v="662"/>
  </r>
  <r>
    <n v="2264"/>
    <x v="0"/>
    <x v="2"/>
    <s v="Owned"/>
    <x v="0"/>
    <x v="7"/>
    <x v="1"/>
    <n v="3"/>
    <n v="5"/>
    <n v="4294.1500000000005"/>
    <n v="5024.16"/>
    <n v="5238.8599999999997"/>
    <n v="4165.33"/>
    <n v="4766.51"/>
    <n v="3993.56"/>
    <n v="2109.48"/>
    <n v="1919.63"/>
    <n v="2188.38"/>
    <n v="2363.4499999999998"/>
    <n v="2363.4499999999998"/>
    <n v="2387.08"/>
    <n v="4580.4283333333342"/>
    <n v="27482.570000000003"/>
    <n v="13331.47"/>
    <n v="14151.100000000004"/>
    <x v="663"/>
  </r>
  <r>
    <n v="2266"/>
    <x v="0"/>
    <x v="2"/>
    <s v="Owned"/>
    <x v="1"/>
    <x v="7"/>
    <x v="1"/>
    <n v="2"/>
    <n v="4"/>
    <n v="4900.7"/>
    <n v="4900.7"/>
    <n v="3675.53"/>
    <n v="6027.86"/>
    <n v="5782.83"/>
    <n v="6125.88"/>
    <n v="3342.17"/>
    <n v="3108.22"/>
    <n v="2890.64"/>
    <n v="3324.24"/>
    <n v="3889.36"/>
    <n v="3344.85"/>
    <n v="5235.5833333333339"/>
    <n v="31413.500000000004"/>
    <n v="19899.479999999996"/>
    <n v="11514.020000000008"/>
    <x v="664"/>
  </r>
  <r>
    <n v="2267"/>
    <x v="2"/>
    <x v="3"/>
    <s v="Owned"/>
    <x v="0"/>
    <x v="9"/>
    <x v="1"/>
    <n v="1"/>
    <n v="3"/>
    <n v="2814.0574999999999"/>
    <n v="2729.64"/>
    <n v="2870.34"/>
    <n v="2504.5100000000002"/>
    <n v="3039.18"/>
    <n v="3461.29"/>
    <n v="1697.8"/>
    <n v="1392.2"/>
    <n v="1573.19"/>
    <n v="1824.9"/>
    <n v="1569.41"/>
    <n v="1459.55"/>
    <n v="2903.1695833333338"/>
    <n v="17419.017500000002"/>
    <n v="9517.0499999999993"/>
    <n v="7901.9675000000025"/>
    <x v="665"/>
  </r>
  <r>
    <n v="2273"/>
    <x v="0"/>
    <x v="2"/>
    <s v="Rented"/>
    <x v="0"/>
    <x v="0"/>
    <x v="2"/>
    <n v="1"/>
    <n v="2"/>
    <n v="2742.3076923076901"/>
    <n v="2742.31"/>
    <n v="2742.31"/>
    <n v="2742.31"/>
    <n v="2769.73"/>
    <n v="2742.31"/>
    <n v="1925.78"/>
    <n v="1829.49"/>
    <n v="1646.54"/>
    <n v="1761.8"/>
    <n v="1744.18"/>
    <n v="1726.74"/>
    <n v="2746.8796153846147"/>
    <n v="16481.277692307689"/>
    <n v="10634.529999999999"/>
    <n v="5846.7476923076902"/>
    <x v="666"/>
  </r>
  <r>
    <n v="2279"/>
    <x v="2"/>
    <x v="3"/>
    <s v="Rented"/>
    <x v="0"/>
    <x v="8"/>
    <x v="2"/>
    <n v="1"/>
    <n v="2"/>
    <n v="661.85"/>
    <n v="575.80999999999995"/>
    <n v="562.57000000000005"/>
    <n v="536.1"/>
    <n v="516.24"/>
    <n v="555.95000000000005"/>
    <n v="2565.88"/>
    <n v="2001.39"/>
    <n v="1881.31"/>
    <n v="1994.19"/>
    <n v="2273.38"/>
    <n v="2250.65"/>
    <n v="568.08666666666659"/>
    <n v="3408.5199999999995"/>
    <n v="12966.800000000001"/>
    <n v="-9558.2800000000025"/>
    <x v="667"/>
  </r>
  <r>
    <n v="2282"/>
    <x v="2"/>
    <x v="3"/>
    <s v="Rented"/>
    <x v="1"/>
    <x v="4"/>
    <x v="1"/>
    <n v="1"/>
    <n v="3"/>
    <n v="2742.6600000000003"/>
    <n v="2440.9699999999998"/>
    <n v="3208.91"/>
    <n v="3263.77"/>
    <n v="2468.39"/>
    <n v="2386.11"/>
    <n v="1669.34"/>
    <n v="1752.81"/>
    <n v="1963.15"/>
    <n v="1963.15"/>
    <n v="2355.7800000000002"/>
    <n v="2285.11"/>
    <n v="2751.8016666666667"/>
    <n v="16510.810000000001"/>
    <n v="11989.34"/>
    <n v="4521.4700000000012"/>
    <x v="668"/>
  </r>
  <r>
    <n v="2283"/>
    <x v="0"/>
    <x v="1"/>
    <s v="Owned"/>
    <x v="1"/>
    <x v="5"/>
    <x v="1"/>
    <n v="2"/>
    <n v="4"/>
    <n v="3696.05"/>
    <n v="3696.05"/>
    <n v="3733.01"/>
    <n v="3696.05"/>
    <n v="3733.01"/>
    <n v="3733.01"/>
    <n v="2010.9"/>
    <n v="1528.28"/>
    <n v="1314.32"/>
    <n v="1261.75"/>
    <n v="1413.16"/>
    <n v="1639.27"/>
    <n v="3714.53"/>
    <n v="22287.18"/>
    <n v="9167.68"/>
    <n v="13119.5"/>
    <x v="669"/>
  </r>
  <r>
    <n v="2284"/>
    <x v="0"/>
    <x v="2"/>
    <s v="Owned"/>
    <x v="0"/>
    <x v="9"/>
    <x v="1"/>
    <n v="3"/>
    <n v="5"/>
    <n v="5213.973076923101"/>
    <n v="6048.21"/>
    <n v="5683.23"/>
    <n v="6048.21"/>
    <n v="4640.4399999999996"/>
    <n v="4953.2700000000004"/>
    <n v="4001.45"/>
    <n v="3801.38"/>
    <n v="3497.27"/>
    <n v="3532.24"/>
    <n v="3496.92"/>
    <n v="4021.46"/>
    <n v="5431.222179487183"/>
    <n v="32587.3330769231"/>
    <n v="22350.720000000001"/>
    <n v="10236.613076923099"/>
    <x v="670"/>
  </r>
  <r>
    <n v="2290"/>
    <x v="2"/>
    <x v="3"/>
    <s v="Rented"/>
    <x v="1"/>
    <x v="1"/>
    <x v="2"/>
    <n v="1"/>
    <n v="2"/>
    <n v="1395.31"/>
    <n v="1241.83"/>
    <n v="1158.1099999999999"/>
    <n v="1311.59"/>
    <n v="1186.01"/>
    <n v="1618.56"/>
    <n v="603.70000000000005"/>
    <n v="525.22"/>
    <n v="614.51"/>
    <n v="565.35"/>
    <n v="678.42"/>
    <n v="719.13"/>
    <n v="1318.5683333333334"/>
    <n v="7911.41"/>
    <n v="3706.3300000000004"/>
    <n v="4205.08"/>
    <x v="671"/>
  </r>
  <r>
    <n v="2294"/>
    <x v="3"/>
    <x v="0"/>
    <s v="Owned"/>
    <x v="1"/>
    <x v="6"/>
    <x v="1"/>
    <n v="3"/>
    <n v="5"/>
    <n v="1338.1999999999998"/>
    <n v="1311.44"/>
    <n v="1364.96"/>
    <n v="1003.65"/>
    <n v="1338.2"/>
    <n v="1472.02"/>
    <n v="1433.36"/>
    <n v="1132.3499999999999"/>
    <n v="985.14"/>
    <n v="1152.6099999999999"/>
    <n v="1071.93"/>
    <n v="1082.6500000000001"/>
    <n v="1304.7449999999999"/>
    <n v="7828.4699999999993"/>
    <n v="6858.0400000000009"/>
    <n v="970.42999999999847"/>
    <x v="672"/>
  </r>
  <r>
    <n v="2297"/>
    <x v="1"/>
    <x v="4"/>
    <s v="Rented"/>
    <x v="1"/>
    <x v="1"/>
    <x v="1"/>
    <n v="1"/>
    <n v="3"/>
    <n v="320"/>
    <n v="371.2"/>
    <n v="252.8"/>
    <n v="316.8"/>
    <n v="393.6"/>
    <n v="380.8"/>
    <n v="310.39999999999998"/>
    <n v="257.63"/>
    <n v="293.7"/>
    <n v="276.08"/>
    <n v="303.69"/>
    <n v="261.17"/>
    <n v="339.2"/>
    <n v="2035.2"/>
    <n v="1702.67"/>
    <n v="332.53"/>
    <x v="673"/>
  </r>
  <r>
    <n v="2298"/>
    <x v="0"/>
    <x v="2"/>
    <s v="Owned"/>
    <x v="0"/>
    <x v="4"/>
    <x v="1"/>
    <n v="2"/>
    <n v="4"/>
    <n v="3753.65"/>
    <n v="3753.65"/>
    <n v="3753.65"/>
    <n v="3791.19"/>
    <n v="3791.19"/>
    <n v="3753.65"/>
    <n v="2396.5"/>
    <n v="2228.75"/>
    <n v="2384.7600000000002"/>
    <n v="2170.13"/>
    <n v="2322.04"/>
    <n v="2322.04"/>
    <n v="3766.1633333333339"/>
    <n v="22596.980000000003"/>
    <n v="13824.220000000001"/>
    <n v="8772.760000000002"/>
    <x v="674"/>
  </r>
  <r>
    <n v="2299"/>
    <x v="2"/>
    <x v="3"/>
    <s v="Owned"/>
    <x v="1"/>
    <x v="9"/>
    <x v="2"/>
    <n v="1"/>
    <n v="2"/>
    <n v="1239.7350000000001"/>
    <n v="1177.75"/>
    <n v="1351.31"/>
    <n v="1115.76"/>
    <n v="1252.1300000000001"/>
    <n v="1028.98"/>
    <n v="857.39"/>
    <n v="685.91"/>
    <n v="740.78"/>
    <n v="666.7"/>
    <n v="740.04"/>
    <n v="725.24"/>
    <n v="1194.2775000000001"/>
    <n v="7165.6650000000009"/>
    <n v="4416.0599999999995"/>
    <n v="2749.6050000000014"/>
    <x v="675"/>
  </r>
  <r>
    <n v="2300"/>
    <x v="2"/>
    <x v="3"/>
    <s v="Rented"/>
    <x v="1"/>
    <x v="5"/>
    <x v="2"/>
    <n v="1"/>
    <n v="2"/>
    <n v="631.26"/>
    <n v="776.45"/>
    <n v="789.08"/>
    <n v="542.88"/>
    <n v="618.63"/>
    <n v="757.51"/>
    <n v="387.05"/>
    <n v="340.6"/>
    <n v="371.25"/>
    <n v="367.54"/>
    <n v="363.86"/>
    <n v="389.33"/>
    <n v="685.96833333333336"/>
    <n v="4115.8100000000004"/>
    <n v="2219.63"/>
    <n v="1896.1800000000003"/>
    <x v="676"/>
  </r>
  <r>
    <n v="2304"/>
    <x v="0"/>
    <x v="1"/>
    <s v="Owned"/>
    <x v="0"/>
    <x v="3"/>
    <x v="1"/>
    <n v="1"/>
    <n v="3"/>
    <n v="5255.2"/>
    <n v="5307.75"/>
    <n v="4992.4399999999996"/>
    <n v="4834.78"/>
    <n v="6516.45"/>
    <n v="4046.5"/>
    <n v="3760.41"/>
    <n v="3045.93"/>
    <n v="2863.17"/>
    <n v="3092.22"/>
    <n v="2721.15"/>
    <n v="2993.27"/>
    <n v="5158.8533333333335"/>
    <n v="30953.119999999999"/>
    <n v="18476.149999999998"/>
    <n v="12476.970000000001"/>
    <x v="677"/>
  </r>
  <r>
    <n v="2305"/>
    <x v="0"/>
    <x v="0"/>
    <s v="Rented"/>
    <x v="0"/>
    <x v="6"/>
    <x v="1"/>
    <n v="1"/>
    <n v="3"/>
    <n v="2599.8000000000002"/>
    <n v="2625.8"/>
    <n v="2599.8000000000002"/>
    <n v="2599.8000000000002"/>
    <n v="2625.8"/>
    <n v="2599.8000000000002"/>
    <n v="1668.53"/>
    <n v="1468.31"/>
    <n v="1629.82"/>
    <n v="1760.21"/>
    <n v="2094.65"/>
    <n v="2429.79"/>
    <n v="2608.4666666666667"/>
    <n v="15650.8"/>
    <n v="11051.310000000001"/>
    <n v="4599.489999999998"/>
    <x v="678"/>
  </r>
  <r>
    <n v="2309"/>
    <x v="2"/>
    <x v="3"/>
    <s v="Owned"/>
    <x v="0"/>
    <x v="3"/>
    <x v="1"/>
    <n v="1"/>
    <n v="3"/>
    <n v="4309.9574999999995"/>
    <n v="4396.16"/>
    <n v="4913.3500000000004"/>
    <n v="3404.87"/>
    <n v="4180.66"/>
    <n v="4396.16"/>
    <n v="2391.48"/>
    <n v="1841.44"/>
    <n v="1786.2"/>
    <n v="1643.3"/>
    <n v="1955.53"/>
    <n v="2346.64"/>
    <n v="4266.8595833333338"/>
    <n v="25601.157500000001"/>
    <n v="11964.59"/>
    <n v="13636.567500000001"/>
    <x v="679"/>
  </r>
  <r>
    <n v="2314"/>
    <x v="3"/>
    <x v="1"/>
    <s v="Rented"/>
    <x v="1"/>
    <x v="2"/>
    <x v="0"/>
    <n v="1"/>
    <n v="4"/>
    <n v="2859.3249999999998"/>
    <n v="3030.88"/>
    <n v="3316.82"/>
    <n v="3202.44"/>
    <n v="3402.6"/>
    <n v="2573.39"/>
    <n v="1915.78"/>
    <n v="2049.88"/>
    <n v="2418.86"/>
    <n v="2297.92"/>
    <n v="2527.71"/>
    <n v="2224.38"/>
    <n v="3064.2425000000003"/>
    <n v="18385.455000000002"/>
    <n v="13434.530000000002"/>
    <n v="4950.9249999999993"/>
    <x v="680"/>
  </r>
  <r>
    <n v="2317"/>
    <x v="2"/>
    <x v="4"/>
    <s v="Rented"/>
    <x v="1"/>
    <x v="1"/>
    <x v="2"/>
    <n v="1"/>
    <n v="2"/>
    <n v="266.35000000000002"/>
    <n v="223.73"/>
    <n v="237.05"/>
    <n v="300.98"/>
    <n v="263.69"/>
    <n v="253.03"/>
    <n v="238.67"/>
    <n v="214.8"/>
    <n v="225.54"/>
    <n v="216.52"/>
    <n v="190.54"/>
    <n v="181.01"/>
    <n v="257.47166666666669"/>
    <n v="1544.8300000000002"/>
    <n v="1267.08"/>
    <n v="277.75000000000023"/>
    <x v="681"/>
  </r>
  <r>
    <n v="2321"/>
    <x v="2"/>
    <x v="3"/>
    <s v="Rented"/>
    <x v="1"/>
    <x v="0"/>
    <x v="2"/>
    <n v="1"/>
    <n v="2"/>
    <n v="744.54750000000001"/>
    <n v="603.08000000000004"/>
    <n v="565.86"/>
    <n v="662.65"/>
    <n v="647.76"/>
    <n v="699.87"/>
    <n v="642.41999999999996"/>
    <n v="661.69"/>
    <n v="621.99"/>
    <n v="578.45000000000005"/>
    <n v="659.43"/>
    <n v="593.49"/>
    <n v="653.96124999999995"/>
    <n v="3923.7674999999999"/>
    <n v="3757.4700000000003"/>
    <n v="166.29749999999967"/>
    <x v="682"/>
  </r>
  <r>
    <n v="2333"/>
    <x v="0"/>
    <x v="0"/>
    <s v="Rented"/>
    <x v="1"/>
    <x v="10"/>
    <x v="1"/>
    <n v="1"/>
    <n v="3"/>
    <n v="2710.3500000000004"/>
    <n v="2710.35"/>
    <n v="2710.35"/>
    <n v="2710.35"/>
    <n v="2737.45"/>
    <n v="2737.45"/>
    <n v="1332.37"/>
    <n v="1119.19"/>
    <n v="1052.04"/>
    <n v="915.27"/>
    <n v="814.59"/>
    <n v="741.28"/>
    <n v="2719.3833333333337"/>
    <n v="16316.300000000003"/>
    <n v="5974.74"/>
    <n v="10341.560000000003"/>
    <x v="683"/>
  </r>
  <r>
    <n v="2335"/>
    <x v="0"/>
    <x v="2"/>
    <s v="Owned"/>
    <x v="1"/>
    <x v="10"/>
    <x v="1"/>
    <n v="2"/>
    <n v="4"/>
    <n v="5924.95"/>
    <n v="5806.45"/>
    <n v="4917.71"/>
    <n v="6754.44"/>
    <n v="6280.45"/>
    <n v="4739.96"/>
    <n v="5875"/>
    <n v="4876.25"/>
    <n v="4534.91"/>
    <n v="4897.7"/>
    <n v="4261"/>
    <n v="3707.07"/>
    <n v="5737.3266666666668"/>
    <n v="34423.96"/>
    <n v="28151.93"/>
    <n v="6272.0299999999988"/>
    <x v="684"/>
  </r>
  <r>
    <n v="2336"/>
    <x v="0"/>
    <x v="2"/>
    <s v="Owned"/>
    <x v="1"/>
    <x v="6"/>
    <x v="0"/>
    <n v="1"/>
    <n v="4"/>
    <n v="5924.95"/>
    <n v="6102.7"/>
    <n v="6813.69"/>
    <n v="6517.45"/>
    <n v="6398.95"/>
    <n v="5213.96"/>
    <n v="4986.59"/>
    <n v="4886.8599999999997"/>
    <n v="4447.04"/>
    <n v="4447.04"/>
    <n v="4046.81"/>
    <n v="4208.68"/>
    <n v="6161.9500000000007"/>
    <n v="36971.700000000004"/>
    <n v="27023.020000000004"/>
    <n v="9948.68"/>
    <x v="685"/>
  </r>
  <r>
    <n v="2338"/>
    <x v="0"/>
    <x v="1"/>
    <s v="Owned"/>
    <x v="0"/>
    <x v="7"/>
    <x v="1"/>
    <n v="1"/>
    <n v="3"/>
    <n v="2284.65"/>
    <n v="2284.65"/>
    <n v="2284.65"/>
    <n v="2307.5"/>
    <n v="2284.65"/>
    <n v="2307.5"/>
    <n v="1560.22"/>
    <n v="1419.8"/>
    <n v="1263.6199999999999"/>
    <n v="1124.6199999999999"/>
    <n v="1057.1400000000001"/>
    <n v="1110"/>
    <n v="2292.2666666666669"/>
    <n v="13753.6"/>
    <n v="7535.4"/>
    <n v="6218.2000000000007"/>
    <x v="686"/>
  </r>
  <r>
    <n v="2341"/>
    <x v="2"/>
    <x v="3"/>
    <s v="Owned"/>
    <x v="0"/>
    <x v="9"/>
    <x v="1"/>
    <n v="1"/>
    <n v="3"/>
    <n v="3672.77"/>
    <n v="4370.6000000000004"/>
    <n v="3121.85"/>
    <n v="3709.5"/>
    <n v="3085.13"/>
    <n v="3856.41"/>
    <n v="2436.29"/>
    <n v="2509.38"/>
    <n v="2810.51"/>
    <n v="3007.25"/>
    <n v="3518.48"/>
    <n v="4151.8100000000004"/>
    <n v="3636.0433333333335"/>
    <n v="21816.260000000002"/>
    <n v="18433.72"/>
    <n v="3382.5400000000009"/>
    <x v="687"/>
  </r>
  <r>
    <n v="2343"/>
    <x v="2"/>
    <x v="3"/>
    <s v="Owned"/>
    <x v="0"/>
    <x v="6"/>
    <x v="1"/>
    <n v="1"/>
    <n v="3"/>
    <n v="2098.1"/>
    <n v="2014.18"/>
    <n v="2035.16"/>
    <n v="2035.16"/>
    <n v="1699.46"/>
    <n v="2223.9899999999998"/>
    <n v="1706.68"/>
    <n v="1553.08"/>
    <n v="1677.33"/>
    <n v="1610.24"/>
    <n v="1883.98"/>
    <n v="1940.5"/>
    <n v="2017.675"/>
    <n v="12106.05"/>
    <n v="10371.81"/>
    <n v="1734.2399999999998"/>
    <x v="688"/>
  </r>
  <r>
    <n v="2347"/>
    <x v="0"/>
    <x v="2"/>
    <s v="Rented"/>
    <x v="0"/>
    <x v="3"/>
    <x v="2"/>
    <n v="1"/>
    <n v="2"/>
    <n v="3686.5750000000003"/>
    <n v="3686.58"/>
    <n v="3723.44"/>
    <n v="3723.44"/>
    <n v="3723.44"/>
    <n v="3686.58"/>
    <n v="2849.25"/>
    <n v="2877.74"/>
    <n v="2791.41"/>
    <n v="3014.72"/>
    <n v="3316.19"/>
    <n v="3846.78"/>
    <n v="3705.0091666666667"/>
    <n v="22230.055"/>
    <n v="18696.09"/>
    <n v="3533.9650000000001"/>
    <x v="689"/>
  </r>
  <r>
    <n v="2352"/>
    <x v="3"/>
    <x v="2"/>
    <s v="Owned"/>
    <x v="1"/>
    <x v="0"/>
    <x v="1"/>
    <n v="1"/>
    <n v="3"/>
    <n v="4187.25"/>
    <n v="4438.49"/>
    <n v="3601.04"/>
    <n v="3349.8"/>
    <n v="4145.38"/>
    <n v="4815.34"/>
    <n v="2656.7"/>
    <n v="2603.5700000000002"/>
    <n v="3072.21"/>
    <n v="2703.54"/>
    <n v="2460.2199999999998"/>
    <n v="2164.9899999999998"/>
    <n v="4089.5499999999997"/>
    <n v="24537.3"/>
    <n v="15661.23"/>
    <n v="8876.07"/>
    <x v="690"/>
  </r>
  <r>
    <n v="2353"/>
    <x v="0"/>
    <x v="1"/>
    <s v="Owned"/>
    <x v="1"/>
    <x v="4"/>
    <x v="2"/>
    <n v="1"/>
    <n v="2"/>
    <n v="1982.85"/>
    <n v="2002.68"/>
    <n v="1982.85"/>
    <n v="1982.85"/>
    <n v="1982.85"/>
    <n v="1982.85"/>
    <n v="1570.85"/>
    <n v="1413.77"/>
    <n v="1555.15"/>
    <n v="1757.32"/>
    <n v="1669.45"/>
    <n v="1886.48"/>
    <n v="1986.155"/>
    <n v="11916.93"/>
    <n v="9853.02"/>
    <n v="2063.91"/>
    <x v="691"/>
  </r>
  <r>
    <n v="2357"/>
    <x v="2"/>
    <x v="3"/>
    <s v="Owned"/>
    <x v="0"/>
    <x v="7"/>
    <x v="1"/>
    <n v="1"/>
    <n v="3"/>
    <n v="2722.76"/>
    <n v="2477.71"/>
    <n v="2368.8000000000002"/>
    <n v="3103.95"/>
    <n v="2396.0300000000002"/>
    <n v="2913.35"/>
    <n v="1683.31"/>
    <n v="1262.48"/>
    <n v="1300.3499999999999"/>
    <n v="1391.37"/>
    <n v="1600.08"/>
    <n v="1664.08"/>
    <n v="2663.7666666666669"/>
    <n v="15982.600000000002"/>
    <n v="8901.6699999999983"/>
    <n v="7080.9300000000039"/>
    <x v="692"/>
  </r>
  <r>
    <n v="2361"/>
    <x v="2"/>
    <x v="3"/>
    <s v="Owned"/>
    <x v="0"/>
    <x v="10"/>
    <x v="1"/>
    <n v="1"/>
    <n v="3"/>
    <n v="1528.61"/>
    <n v="1712.04"/>
    <n v="1329.89"/>
    <n v="1436.89"/>
    <n v="1757.9"/>
    <n v="1345.18"/>
    <n v="1338.94"/>
    <n v="1084.54"/>
    <n v="943.55"/>
    <n v="1075.6500000000001"/>
    <n v="1064.8900000000001"/>
    <n v="947.75"/>
    <n v="1518.4183333333333"/>
    <n v="9110.51"/>
    <n v="6455.3200000000006"/>
    <n v="2655.1899999999996"/>
    <x v="693"/>
  </r>
  <r>
    <n v="2362"/>
    <x v="0"/>
    <x v="0"/>
    <s v="Rented"/>
    <x v="0"/>
    <x v="6"/>
    <x v="2"/>
    <n v="1"/>
    <n v="2"/>
    <n v="1993.4"/>
    <n v="2013.33"/>
    <n v="2013.33"/>
    <n v="2013.33"/>
    <n v="2013.33"/>
    <n v="1993.4"/>
    <n v="1498.28"/>
    <n v="1483.3"/>
    <n v="1453.63"/>
    <n v="1569.92"/>
    <n v="1601.32"/>
    <n v="1873.54"/>
    <n v="2006.6866666666665"/>
    <n v="12040.119999999999"/>
    <n v="9479.99"/>
    <n v="2560.1299999999992"/>
    <x v="694"/>
  </r>
  <r>
    <n v="2365"/>
    <x v="0"/>
    <x v="2"/>
    <s v="Owned"/>
    <x v="1"/>
    <x v="3"/>
    <x v="0"/>
    <n v="1"/>
    <n v="4"/>
    <n v="5924.95"/>
    <n v="6458.2"/>
    <n v="5273.21"/>
    <n v="5391.7"/>
    <n v="5450.95"/>
    <n v="6102.7"/>
    <n v="2820.63"/>
    <n v="2877.04"/>
    <n v="2848.27"/>
    <n v="2791.3"/>
    <n v="3210"/>
    <n v="3563.1"/>
    <n v="5766.9516666666668"/>
    <n v="34601.71"/>
    <n v="18110.34"/>
    <n v="16491.37"/>
    <x v="695"/>
  </r>
  <r>
    <n v="2366"/>
    <x v="2"/>
    <x v="3"/>
    <s v="Owned"/>
    <x v="1"/>
    <x v="1"/>
    <x v="1"/>
    <n v="1"/>
    <n v="3"/>
    <n v="2369.5099999999998"/>
    <n v="2748.63"/>
    <n v="2796.02"/>
    <n v="2511.6799999999998"/>
    <n v="2298.42"/>
    <n v="2535.38"/>
    <n v="2778.7"/>
    <n v="2667.55"/>
    <n v="2827.6"/>
    <n v="2601.39"/>
    <n v="2991.6"/>
    <n v="3380.51"/>
    <n v="2543.2733333333331"/>
    <n v="15259.64"/>
    <n v="17247.349999999999"/>
    <n v="-1987.7099999999991"/>
    <x v="696"/>
  </r>
  <r>
    <n v="2370"/>
    <x v="0"/>
    <x v="1"/>
    <s v="Owned"/>
    <x v="0"/>
    <x v="0"/>
    <x v="1"/>
    <n v="1"/>
    <n v="3"/>
    <n v="1507.3"/>
    <n v="1522.37"/>
    <n v="1522.37"/>
    <n v="1522.37"/>
    <n v="1522.37"/>
    <n v="1507.3"/>
    <n v="1161.82"/>
    <n v="1208.29"/>
    <n v="1123.71"/>
    <n v="1202.3699999999999"/>
    <n v="1322.61"/>
    <n v="1521"/>
    <n v="1517.3466666666666"/>
    <n v="9104.08"/>
    <n v="7539.7999999999993"/>
    <n v="1564.2800000000007"/>
    <x v="697"/>
  </r>
  <r>
    <n v="2373"/>
    <x v="2"/>
    <x v="2"/>
    <s v="Rented"/>
    <x v="1"/>
    <x v="6"/>
    <x v="2"/>
    <n v="1"/>
    <n v="2"/>
    <n v="0"/>
    <n v="0"/>
    <n v="0"/>
    <n v="0"/>
    <n v="0"/>
    <n v="0"/>
    <n v="733.48"/>
    <n v="806.83"/>
    <n v="734.22"/>
    <n v="668.14"/>
    <n v="574.6"/>
    <n v="649.29999999999995"/>
    <n v="0"/>
    <n v="0"/>
    <n v="4166.57"/>
    <n v="-4166.57"/>
    <x v="698"/>
  </r>
  <r>
    <n v="2375"/>
    <x v="2"/>
    <x v="3"/>
    <s v="Rented"/>
    <x v="1"/>
    <x v="1"/>
    <x v="1"/>
    <n v="1"/>
    <n v="3"/>
    <n v="1647.55"/>
    <n v="1318.04"/>
    <n v="1861.73"/>
    <n v="2059.44"/>
    <n v="1664.03"/>
    <n v="2042.96"/>
    <n v="1813.91"/>
    <n v="1360.43"/>
    <n v="1197.18"/>
    <n v="1089.43"/>
    <n v="947.8"/>
    <n v="919.37"/>
    <n v="1765.625"/>
    <n v="10593.75"/>
    <n v="7328.1200000000008"/>
    <n v="3265.6299999999992"/>
    <x v="699"/>
  </r>
  <r>
    <n v="2382"/>
    <x v="2"/>
    <x v="3"/>
    <s v="Owned"/>
    <x v="0"/>
    <x v="8"/>
    <x v="2"/>
    <n v="1"/>
    <n v="2"/>
    <n v="3015.56"/>
    <n v="2261.67"/>
    <n v="3709.14"/>
    <n v="3106.03"/>
    <n v="3467.89"/>
    <n v="3467.89"/>
    <n v="2156.3000000000002"/>
    <n v="1746.6"/>
    <n v="1851.4"/>
    <n v="1906.94"/>
    <n v="2192.98"/>
    <n v="1995.61"/>
    <n v="3171.3633333333332"/>
    <n v="19028.18"/>
    <n v="11849.83"/>
    <n v="7178.35"/>
    <x v="700"/>
  </r>
  <r>
    <n v="2386"/>
    <x v="0"/>
    <x v="2"/>
    <s v="Owned"/>
    <x v="0"/>
    <x v="6"/>
    <x v="2"/>
    <n v="1"/>
    <n v="2"/>
    <n v="3357.7999999999997"/>
    <n v="3391.38"/>
    <n v="3357.8"/>
    <n v="3357.8"/>
    <n v="3357.8"/>
    <n v="3391.38"/>
    <n v="2615.7399999999998"/>
    <n v="2563.4299999999998"/>
    <n v="2255.8200000000002"/>
    <n v="2571.63"/>
    <n v="2623.06"/>
    <n v="2754.21"/>
    <n v="3368.9933333333333"/>
    <n v="20213.96"/>
    <n v="15383.89"/>
    <n v="4830.07"/>
    <x v="701"/>
  </r>
  <r>
    <n v="2388"/>
    <x v="3"/>
    <x v="0"/>
    <s v="Rented"/>
    <x v="0"/>
    <x v="1"/>
    <x v="2"/>
    <n v="2"/>
    <n v="3"/>
    <n v="1583.8999999999999"/>
    <n v="1948.2"/>
    <n v="1948.2"/>
    <n v="1457.19"/>
    <n v="1568.06"/>
    <n v="1694.77"/>
    <n v="1600.66"/>
    <n v="1328.55"/>
    <n v="1208.98"/>
    <n v="1402.42"/>
    <n v="1276.2"/>
    <n v="1237.9100000000001"/>
    <n v="1700.0533333333333"/>
    <n v="10200.32"/>
    <n v="8054.72"/>
    <n v="2145.5999999999995"/>
    <x v="702"/>
  </r>
  <r>
    <n v="2389"/>
    <x v="0"/>
    <x v="2"/>
    <s v="Rented"/>
    <x v="0"/>
    <x v="2"/>
    <x v="1"/>
    <n v="3"/>
    <n v="5"/>
    <n v="1290.3999999999999"/>
    <n v="1303.3"/>
    <n v="1303.3"/>
    <n v="1290.4000000000001"/>
    <n v="1303.3"/>
    <n v="1290.4000000000001"/>
    <n v="3309.68"/>
    <n v="2713.94"/>
    <n v="2741.08"/>
    <n v="2466.9699999999998"/>
    <n v="2466.9699999999998"/>
    <n v="2787.68"/>
    <n v="1296.8500000000001"/>
    <n v="7781.1"/>
    <n v="16486.32"/>
    <n v="-8705.2199999999993"/>
    <x v="703"/>
  </r>
  <r>
    <n v="2390"/>
    <x v="0"/>
    <x v="1"/>
    <s v="Owned"/>
    <x v="0"/>
    <x v="6"/>
    <x v="1"/>
    <n v="3"/>
    <n v="5"/>
    <n v="5924.95"/>
    <n v="6517.45"/>
    <n v="6754.44"/>
    <n v="7228.44"/>
    <n v="5154.71"/>
    <n v="6872.94"/>
    <n v="5875"/>
    <n v="4523.75"/>
    <n v="5157.08"/>
    <n v="5260.22"/>
    <n v="5365.42"/>
    <n v="6331.2"/>
    <n v="6408.8216666666667"/>
    <n v="38452.93"/>
    <n v="32512.670000000002"/>
    <n v="5940.2599999999984"/>
    <x v="704"/>
  </r>
  <r>
    <n v="2391"/>
    <x v="0"/>
    <x v="1"/>
    <s v="Rented"/>
    <x v="1"/>
    <x v="6"/>
    <x v="2"/>
    <n v="1"/>
    <n v="2"/>
    <n v="2447.8000000000002"/>
    <n v="2447.8000000000002"/>
    <n v="2472.2800000000002"/>
    <n v="2447.8000000000002"/>
    <n v="2472.2800000000002"/>
    <n v="2447.8000000000002"/>
    <n v="1529.22"/>
    <n v="1422.17"/>
    <n v="1407.95"/>
    <n v="1689.54"/>
    <n v="1588.17"/>
    <n v="1397.59"/>
    <n v="2455.9600000000005"/>
    <n v="14735.760000000002"/>
    <n v="9034.64"/>
    <n v="5701.1200000000026"/>
    <x v="705"/>
  </r>
  <r>
    <n v="2392"/>
    <x v="2"/>
    <x v="3"/>
    <s v="Rented"/>
    <x v="1"/>
    <x v="6"/>
    <x v="2"/>
    <n v="1"/>
    <n v="2"/>
    <n v="787.41"/>
    <n v="874.03"/>
    <n v="929.14"/>
    <n v="763.79"/>
    <n v="905.52"/>
    <n v="771.66"/>
    <n v="990.48"/>
    <n v="960.77"/>
    <n v="951.16"/>
    <n v="884.58"/>
    <n v="1061.5"/>
    <n v="912.89"/>
    <n v="838.59166666666658"/>
    <n v="5031.5499999999993"/>
    <n v="5761.38"/>
    <n v="-729.83000000000084"/>
    <x v="706"/>
  </r>
  <r>
    <n v="2393"/>
    <x v="0"/>
    <x v="2"/>
    <s v="Owned"/>
    <x v="1"/>
    <x v="6"/>
    <x v="0"/>
    <n v="2"/>
    <n v="5"/>
    <n v="3972.5"/>
    <n v="4012.23"/>
    <n v="4012.23"/>
    <n v="4012.23"/>
    <n v="4012.23"/>
    <n v="3972.5"/>
    <n v="4799.8100000000004"/>
    <n v="4799.8100000000004"/>
    <n v="5615.78"/>
    <n v="4885.7299999999996"/>
    <n v="5325.45"/>
    <n v="6284.03"/>
    <n v="3998.9866666666662"/>
    <n v="23993.919999999998"/>
    <n v="31710.61"/>
    <n v="-7716.6900000000023"/>
    <x v="707"/>
  </r>
  <r>
    <n v="2395"/>
    <x v="0"/>
    <x v="1"/>
    <s v="Owned"/>
    <x v="0"/>
    <x v="1"/>
    <x v="1"/>
    <n v="2"/>
    <n v="4"/>
    <n v="3910.2999999999997"/>
    <n v="3949.4"/>
    <n v="3949.4"/>
    <n v="3910.3"/>
    <n v="3910.3"/>
    <n v="3949.4"/>
    <n v="2522.3200000000002"/>
    <n v="1942.19"/>
    <n v="1709.13"/>
    <n v="1452.76"/>
    <n v="1452.76"/>
    <n v="1743.31"/>
    <n v="3929.8500000000004"/>
    <n v="23579.100000000002"/>
    <n v="10822.47"/>
    <n v="12756.630000000003"/>
    <x v="708"/>
  </r>
  <r>
    <n v="2403"/>
    <x v="3"/>
    <x v="1"/>
    <s v="Rented"/>
    <x v="1"/>
    <x v="4"/>
    <x v="1"/>
    <n v="2"/>
    <n v="4"/>
    <n v="950"/>
    <n v="788.5"/>
    <n v="845.5"/>
    <n v="779"/>
    <n v="1016.5"/>
    <n v="722"/>
    <n v="2743.43"/>
    <n v="2716"/>
    <n v="2417.2399999999998"/>
    <n v="2755.65"/>
    <n v="3306.78"/>
    <n v="3240.64"/>
    <n v="850.25"/>
    <n v="5101.5"/>
    <n v="17179.740000000002"/>
    <n v="-12078.240000000002"/>
    <x v="709"/>
  </r>
  <r>
    <n v="2406"/>
    <x v="3"/>
    <x v="2"/>
    <s v="Owned"/>
    <x v="1"/>
    <x v="1"/>
    <x v="2"/>
    <n v="3"/>
    <n v="4"/>
    <n v="3878.8"/>
    <n v="3335.77"/>
    <n v="2986.68"/>
    <n v="3219.4"/>
    <n v="3568.5"/>
    <n v="3568.5"/>
    <n v="5162.01"/>
    <n v="4181.2299999999996"/>
    <n v="4097.6099999999997"/>
    <n v="4917.13"/>
    <n v="4917.13"/>
    <n v="4523.76"/>
    <n v="3426.2750000000001"/>
    <n v="20557.650000000001"/>
    <n v="27798.870000000003"/>
    <n v="-7241.2200000000012"/>
    <x v="710"/>
  </r>
  <r>
    <n v="2411"/>
    <x v="0"/>
    <x v="0"/>
    <s v="Owned"/>
    <x v="1"/>
    <x v="1"/>
    <x v="1"/>
    <n v="1"/>
    <n v="3"/>
    <n v="4443.5"/>
    <n v="5021.16"/>
    <n v="3465.93"/>
    <n v="3599.24"/>
    <n v="4798.9799999999996"/>
    <n v="3688.11"/>
    <n v="1629.63"/>
    <n v="1271.1099999999999"/>
    <n v="1360.09"/>
    <n v="1292.0899999999999"/>
    <n v="1511.75"/>
    <n v="1541.99"/>
    <n v="4169.4866666666667"/>
    <n v="25016.920000000002"/>
    <n v="8606.66"/>
    <n v="16410.260000000002"/>
    <x v="711"/>
  </r>
  <r>
    <n v="2413"/>
    <x v="2"/>
    <x v="3"/>
    <s v="Rented"/>
    <x v="1"/>
    <x v="0"/>
    <x v="2"/>
    <n v="1"/>
    <n v="2"/>
    <n v="960.37249999999995"/>
    <n v="1094.82"/>
    <n v="921.96"/>
    <n v="1008.39"/>
    <n v="768.3"/>
    <n v="720.28"/>
    <n v="630.15"/>
    <n v="516.72"/>
    <n v="506.39"/>
    <n v="511.45"/>
    <n v="593.28"/>
    <n v="706"/>
    <n v="912.35374999999988"/>
    <n v="5474.1224999999995"/>
    <n v="3463.99"/>
    <n v="2010.1324999999997"/>
    <x v="712"/>
  </r>
  <r>
    <n v="2414"/>
    <x v="2"/>
    <x v="3"/>
    <s v="Owned"/>
    <x v="1"/>
    <x v="7"/>
    <x v="2"/>
    <n v="1"/>
    <n v="2"/>
    <n v="1154.06"/>
    <n v="923.25"/>
    <n v="1073.28"/>
    <n v="980.95"/>
    <n v="900.17"/>
    <n v="1015.57"/>
    <n v="1717.89"/>
    <n v="1700.71"/>
    <n v="1462.61"/>
    <n v="1667.38"/>
    <n v="2000.86"/>
    <n v="1880.81"/>
    <n v="1007.88"/>
    <n v="6047.28"/>
    <n v="10430.26"/>
    <n v="-4382.9800000000005"/>
    <x v="713"/>
  </r>
  <r>
    <n v="2415"/>
    <x v="0"/>
    <x v="0"/>
    <s v="Rented"/>
    <x v="0"/>
    <x v="10"/>
    <x v="2"/>
    <n v="1"/>
    <n v="2"/>
    <n v="2408.3000000000002"/>
    <n v="2432.38"/>
    <n v="2432.38"/>
    <n v="2408.3000000000002"/>
    <n v="2408.3000000000002"/>
    <n v="2432.38"/>
    <n v="1520.99"/>
    <n v="1551.41"/>
    <n v="1753.09"/>
    <n v="1823.21"/>
    <n v="1750.28"/>
    <n v="1487.74"/>
    <n v="2420.34"/>
    <n v="14522.04"/>
    <n v="9886.7199999999993"/>
    <n v="4635.3200000000015"/>
    <x v="714"/>
  </r>
  <r>
    <n v="2417"/>
    <x v="0"/>
    <x v="1"/>
    <s v="Owned"/>
    <x v="1"/>
    <x v="9"/>
    <x v="2"/>
    <n v="1"/>
    <n v="2"/>
    <n v="1802.1717948717949"/>
    <n v="1820.19"/>
    <n v="1820.19"/>
    <n v="1802.17"/>
    <n v="1802.17"/>
    <n v="1802.17"/>
    <n v="1009.69"/>
    <n v="797.66"/>
    <n v="733.85"/>
    <n v="799.9"/>
    <n v="943.88"/>
    <n v="962.76"/>
    <n v="1808.1769658119658"/>
    <n v="10849.061794871795"/>
    <n v="5247.74"/>
    <n v="5601.3217948717956"/>
    <x v="715"/>
  </r>
  <r>
    <n v="2424"/>
    <x v="0"/>
    <x v="2"/>
    <s v="Rented"/>
    <x v="1"/>
    <x v="1"/>
    <x v="2"/>
    <n v="1"/>
    <n v="2"/>
    <n v="3950.1"/>
    <n v="3989.6"/>
    <n v="3950.1"/>
    <n v="3989.6"/>
    <n v="3989.6"/>
    <n v="3950.1"/>
    <n v="3337.93"/>
    <n v="3271.17"/>
    <n v="3532.86"/>
    <n v="4098.12"/>
    <n v="3852.23"/>
    <n v="3659.62"/>
    <n v="3969.85"/>
    <n v="23819.1"/>
    <n v="21751.93"/>
    <n v="2067.1699999999983"/>
    <x v="716"/>
  </r>
  <r>
    <n v="2427"/>
    <x v="2"/>
    <x v="3"/>
    <s v="Owned"/>
    <x v="0"/>
    <x v="2"/>
    <x v="1"/>
    <n v="1"/>
    <n v="3"/>
    <n v="3146.85"/>
    <n v="2423.0700000000002"/>
    <n v="2863.63"/>
    <n v="3461.54"/>
    <n v="3083.91"/>
    <n v="2611.89"/>
    <n v="2072.9299999999998"/>
    <n v="2052.1999999999998"/>
    <n v="2113.77"/>
    <n v="2092.63"/>
    <n v="2239.11"/>
    <n v="2149.5500000000002"/>
    <n v="2931.8150000000001"/>
    <n v="17590.89"/>
    <n v="12720.189999999999"/>
    <n v="4870.7000000000007"/>
    <x v="717"/>
  </r>
  <r>
    <n v="2429"/>
    <x v="0"/>
    <x v="2"/>
    <s v="Owned"/>
    <x v="0"/>
    <x v="6"/>
    <x v="1"/>
    <n v="3"/>
    <n v="5"/>
    <n v="5924.95"/>
    <n v="5569.45"/>
    <n v="6043.45"/>
    <n v="6339.7"/>
    <n v="6991.44"/>
    <n v="6754.44"/>
    <n v="3220.12"/>
    <n v="3316.72"/>
    <n v="3084.55"/>
    <n v="3516.39"/>
    <n v="3657.05"/>
    <n v="3291.35"/>
    <n v="6270.5716666666667"/>
    <n v="37623.43"/>
    <n v="20086.179999999997"/>
    <n v="17537.250000000004"/>
    <x v="718"/>
  </r>
  <r>
    <n v="2432"/>
    <x v="2"/>
    <x v="3"/>
    <s v="Rented"/>
    <x v="1"/>
    <x v="4"/>
    <x v="2"/>
    <n v="3"/>
    <n v="4"/>
    <n v="1406.2"/>
    <n v="1195.27"/>
    <n v="1237.46"/>
    <n v="1448.39"/>
    <n v="1560.88"/>
    <n v="1532.76"/>
    <n v="1176.45"/>
    <n v="1258.8"/>
    <n v="1372.09"/>
    <n v="1550.46"/>
    <n v="1596.97"/>
    <n v="1676.82"/>
    <n v="1396.8266666666668"/>
    <n v="8380.9600000000009"/>
    <n v="8631.59"/>
    <n v="-250.6299999999992"/>
    <x v="719"/>
  </r>
  <r>
    <n v="2433"/>
    <x v="3"/>
    <x v="2"/>
    <s v="Owned"/>
    <x v="1"/>
    <x v="6"/>
    <x v="1"/>
    <n v="1"/>
    <n v="3"/>
    <n v="3525.5"/>
    <n v="3313.97"/>
    <n v="4019.07"/>
    <n v="4054.33"/>
    <n v="3349.23"/>
    <n v="4336.37"/>
    <n v="1581"/>
    <n v="1501.95"/>
    <n v="1697.2"/>
    <n v="1561.42"/>
    <n v="1530.19"/>
    <n v="1667.91"/>
    <n v="3766.4116666666664"/>
    <n v="22598.469999999998"/>
    <n v="9539.67"/>
    <n v="13058.799999999997"/>
    <x v="720"/>
  </r>
  <r>
    <n v="2438"/>
    <x v="3"/>
    <x v="0"/>
    <s v="Rented"/>
    <x v="0"/>
    <x v="1"/>
    <x v="2"/>
    <n v="1"/>
    <n v="2"/>
    <n v="501.9"/>
    <n v="436.65"/>
    <n v="501.9"/>
    <n v="436.65"/>
    <n v="612.32000000000005"/>
    <n v="542.04999999999995"/>
    <n v="1703.24"/>
    <n v="1805.43"/>
    <n v="1570.72"/>
    <n v="1429.36"/>
    <n v="1214.96"/>
    <n v="1129.9100000000001"/>
    <n v="505.24500000000006"/>
    <n v="3031.4700000000003"/>
    <n v="8853.6200000000008"/>
    <n v="-5822.1500000000005"/>
    <x v="721"/>
  </r>
  <r>
    <n v="2447"/>
    <x v="0"/>
    <x v="0"/>
    <s v="Rented"/>
    <x v="0"/>
    <x v="6"/>
    <x v="1"/>
    <n v="3"/>
    <n v="5"/>
    <n v="3959.9"/>
    <n v="3999.5"/>
    <n v="3999.5"/>
    <n v="3959.9"/>
    <n v="3959.9"/>
    <n v="3959.9"/>
    <n v="3243.99"/>
    <n v="2757.39"/>
    <n v="2977.98"/>
    <n v="2977.98"/>
    <n v="3424.68"/>
    <n v="3116.46"/>
    <n v="3973.1000000000004"/>
    <n v="23838.600000000002"/>
    <n v="18498.48"/>
    <n v="5340.1200000000026"/>
    <x v="722"/>
  </r>
  <r>
    <n v="2456"/>
    <x v="0"/>
    <x v="2"/>
    <s v="Owned"/>
    <x v="0"/>
    <x v="9"/>
    <x v="1"/>
    <n v="1"/>
    <n v="3"/>
    <n v="5327.2625000000007"/>
    <n v="5167.4399999999996"/>
    <n v="5433.81"/>
    <n v="5114.17"/>
    <n v="4474.8999999999996"/>
    <n v="4847.8100000000004"/>
    <n v="2773.5"/>
    <n v="2745.77"/>
    <n v="2635.94"/>
    <n v="2846.82"/>
    <n v="2505.1999999999998"/>
    <n v="2379.94"/>
    <n v="5060.8987500000012"/>
    <n v="30365.392500000005"/>
    <n v="15887.17"/>
    <n v="14478.222500000005"/>
    <x v="723"/>
  </r>
  <r>
    <n v="2459"/>
    <x v="2"/>
    <x v="3"/>
    <s v="Owned"/>
    <x v="1"/>
    <x v="6"/>
    <x v="2"/>
    <n v="1"/>
    <n v="2"/>
    <n v="4430.91"/>
    <n v="4741.07"/>
    <n v="4209.3599999999997"/>
    <n v="4209.3599999999997"/>
    <n v="3721.96"/>
    <n v="4386.6000000000004"/>
    <n v="873.05"/>
    <n v="916.7"/>
    <n v="907.53"/>
    <n v="807.7"/>
    <n v="775.39"/>
    <n v="713.36"/>
    <n v="4283.21"/>
    <n v="25699.260000000002"/>
    <n v="4993.7299999999996"/>
    <n v="20705.530000000002"/>
    <x v="724"/>
  </r>
  <r>
    <n v="2474"/>
    <x v="0"/>
    <x v="0"/>
    <s v="Owned"/>
    <x v="0"/>
    <x v="10"/>
    <x v="0"/>
    <n v="1"/>
    <n v="4"/>
    <n v="3967.5749999999998"/>
    <n v="4007.25"/>
    <n v="4007.25"/>
    <n v="4007.25"/>
    <n v="4007.25"/>
    <n v="4007.25"/>
    <n v="3152.73"/>
    <n v="3058.15"/>
    <n v="2660.59"/>
    <n v="2580.77"/>
    <n v="2348.5"/>
    <n v="2489.41"/>
    <n v="4000.6375000000003"/>
    <n v="24003.825000000001"/>
    <n v="16290.150000000001"/>
    <n v="7713.6749999999993"/>
    <x v="725"/>
  </r>
  <r>
    <n v="2476"/>
    <x v="0"/>
    <x v="2"/>
    <s v="Owned"/>
    <x v="1"/>
    <x v="3"/>
    <x v="1"/>
    <n v="3"/>
    <n v="5"/>
    <n v="5924.95"/>
    <n v="7287.69"/>
    <n v="5332.46"/>
    <n v="6339.7"/>
    <n v="5154.71"/>
    <n v="4917.71"/>
    <n v="4358.79"/>
    <n v="4489.55"/>
    <n v="4983.3999999999996"/>
    <n v="5830.58"/>
    <n v="5422.44"/>
    <n v="4717.5200000000004"/>
    <n v="5826.2033333333338"/>
    <n v="34957.22"/>
    <n v="29802.28"/>
    <n v="5154.9400000000023"/>
    <x v="726"/>
  </r>
  <r>
    <n v="2478"/>
    <x v="1"/>
    <x v="4"/>
    <s v="Owned"/>
    <x v="0"/>
    <x v="5"/>
    <x v="2"/>
    <n v="1"/>
    <n v="2"/>
    <n v="115.35"/>
    <n v="103.82"/>
    <n v="134.96"/>
    <n v="144.19"/>
    <n v="138.41999999999999"/>
    <n v="121.12"/>
    <n v="673.96"/>
    <n v="741.36"/>
    <n v="778.43"/>
    <n v="825.14"/>
    <n v="816.89"/>
    <n v="882.24"/>
    <n v="126.31"/>
    <n v="757.86"/>
    <n v="4718.0199999999995"/>
    <n v="-3960.1599999999994"/>
    <x v="727"/>
  </r>
  <r>
    <n v="2480"/>
    <x v="0"/>
    <x v="2"/>
    <s v="Owned"/>
    <x v="0"/>
    <x v="3"/>
    <x v="1"/>
    <n v="3"/>
    <n v="5"/>
    <n v="4560.8"/>
    <n v="3603.03"/>
    <n v="5199.3100000000004"/>
    <n v="3420.6"/>
    <n v="5518.57"/>
    <n v="4834.45"/>
    <n v="5875"/>
    <n v="5698.75"/>
    <n v="5185.8599999999997"/>
    <n v="6015.6"/>
    <n v="7098.41"/>
    <n v="8163.17"/>
    <n v="4522.7933333333331"/>
    <n v="27136.76"/>
    <n v="38036.79"/>
    <n v="-10900.030000000002"/>
    <x v="728"/>
  </r>
  <r>
    <n v="2482"/>
    <x v="0"/>
    <x v="2"/>
    <s v="Owned"/>
    <x v="0"/>
    <x v="5"/>
    <x v="1"/>
    <n v="3"/>
    <n v="5"/>
    <n v="5924.95"/>
    <n v="5273.21"/>
    <n v="4976.96"/>
    <n v="6161.95"/>
    <n v="4917.71"/>
    <n v="6102.7"/>
    <n v="3560.14"/>
    <n v="2705.71"/>
    <n v="2435.14"/>
    <n v="2337.73"/>
    <n v="2057.1999999999998"/>
    <n v="1830.91"/>
    <n v="5559.579999999999"/>
    <n v="33357.479999999996"/>
    <n v="14926.829999999998"/>
    <n v="18430.649999999998"/>
    <x v="729"/>
  </r>
  <r>
    <n v="2487"/>
    <x v="0"/>
    <x v="0"/>
    <s v="Owned"/>
    <x v="0"/>
    <x v="9"/>
    <x v="1"/>
    <n v="3"/>
    <n v="5"/>
    <n v="5162.1500000000005"/>
    <n v="4697.5600000000004"/>
    <n v="5936.47"/>
    <n v="4181.34"/>
    <n v="6142.96"/>
    <n v="5058.91"/>
    <n v="3604.66"/>
    <n v="3460.47"/>
    <n v="2976"/>
    <n v="2678.4"/>
    <n v="3133.73"/>
    <n v="2977.04"/>
    <n v="5196.5649999999996"/>
    <n v="31179.39"/>
    <n v="18830.3"/>
    <n v="12349.09"/>
    <x v="730"/>
  </r>
  <r>
    <n v="2489"/>
    <x v="3"/>
    <x v="2"/>
    <s v="Owned"/>
    <x v="1"/>
    <x v="3"/>
    <x v="2"/>
    <n v="1"/>
    <n v="2"/>
    <n v="3615.7125000000001"/>
    <n v="2928.73"/>
    <n v="3109.51"/>
    <n v="4049.6"/>
    <n v="3145.67"/>
    <n v="3832.66"/>
    <n v="5875"/>
    <n v="5052.5"/>
    <n v="4345.1499999999996"/>
    <n v="4214.8"/>
    <n v="3961.91"/>
    <n v="3644.96"/>
    <n v="3446.9804166666668"/>
    <n v="20681.8825"/>
    <n v="27094.32"/>
    <n v="-6412.4375"/>
    <x v="731"/>
  </r>
  <r>
    <n v="2490"/>
    <x v="0"/>
    <x v="0"/>
    <s v="Rented"/>
    <x v="0"/>
    <x v="3"/>
    <x v="1"/>
    <n v="3"/>
    <n v="5"/>
    <n v="2640.3500000000004"/>
    <n v="2666.75"/>
    <n v="2640.35"/>
    <n v="2640.35"/>
    <n v="2666.75"/>
    <n v="2640.35"/>
    <n v="2020.29"/>
    <n v="2161.71"/>
    <n v="1945.54"/>
    <n v="2120.64"/>
    <n v="2311.5"/>
    <n v="2195.9299999999998"/>
    <n v="2649.15"/>
    <n v="15894.900000000001"/>
    <n v="12755.61"/>
    <n v="3139.2900000000009"/>
    <x v="732"/>
  </r>
  <r>
    <n v="2492"/>
    <x v="0"/>
    <x v="1"/>
    <s v="Rented"/>
    <x v="1"/>
    <x v="9"/>
    <x v="1"/>
    <n v="1"/>
    <n v="3"/>
    <n v="2372.9"/>
    <n v="2372.9"/>
    <n v="2372.9"/>
    <n v="2396.63"/>
    <n v="2396.63"/>
    <n v="2372.9"/>
    <n v="2134.4899999999998"/>
    <n v="1835.66"/>
    <n v="2000.87"/>
    <n v="1740.76"/>
    <n v="2001.87"/>
    <n v="2282.13"/>
    <n v="2380.8100000000004"/>
    <n v="14284.860000000002"/>
    <n v="11995.779999999999"/>
    <n v="2289.0800000000036"/>
    <x v="733"/>
  </r>
  <r>
    <n v="2500"/>
    <x v="2"/>
    <x v="2"/>
    <s v="Owned"/>
    <x v="0"/>
    <x v="0"/>
    <x v="1"/>
    <n v="1"/>
    <n v="3"/>
    <n v="2284.81"/>
    <n v="2650.38"/>
    <n v="1827.85"/>
    <n v="1759.3"/>
    <n v="2787.47"/>
    <n v="2696.08"/>
    <n v="2037.53"/>
    <n v="2200.5300000000002"/>
    <n v="2288.5500000000002"/>
    <n v="2082.58"/>
    <n v="2207.5300000000002"/>
    <n v="2075.08"/>
    <n v="2334.3150000000001"/>
    <n v="14005.89"/>
    <n v="12891.800000000001"/>
    <n v="1114.0899999999983"/>
    <x v="734"/>
  </r>
  <r>
    <n v="2504"/>
    <x v="0"/>
    <x v="1"/>
    <s v="Owned"/>
    <x v="0"/>
    <x v="1"/>
    <x v="1"/>
    <n v="1"/>
    <n v="3"/>
    <n v="3257.25"/>
    <n v="3289.82"/>
    <n v="3289.82"/>
    <n v="3289.82"/>
    <n v="3257.25"/>
    <n v="3289.82"/>
    <n v="1349.77"/>
    <n v="1430.76"/>
    <n v="1631.07"/>
    <n v="1467.96"/>
    <n v="1570.72"/>
    <n v="1413.65"/>
    <n v="3278.9633333333331"/>
    <n v="19673.78"/>
    <n v="8863.93"/>
    <n v="10809.849999999999"/>
    <x v="735"/>
  </r>
  <r>
    <n v="2507"/>
    <x v="0"/>
    <x v="2"/>
    <s v="Owned"/>
    <x v="0"/>
    <x v="5"/>
    <x v="1"/>
    <n v="1"/>
    <n v="3"/>
    <n v="5924.95"/>
    <n v="5450.95"/>
    <n v="7228.44"/>
    <n v="5391.7"/>
    <n v="4976.96"/>
    <n v="7287.69"/>
    <n v="5875"/>
    <n v="4523.75"/>
    <n v="4207.09"/>
    <n v="3996.74"/>
    <n v="3637.03"/>
    <n v="3891.62"/>
    <n v="6043.4483333333337"/>
    <n v="36260.69"/>
    <n v="26131.23"/>
    <n v="10129.460000000003"/>
    <x v="736"/>
  </r>
  <r>
    <n v="2508"/>
    <x v="0"/>
    <x v="2"/>
    <s v="Rented"/>
    <x v="1"/>
    <x v="3"/>
    <x v="1"/>
    <n v="1"/>
    <n v="3"/>
    <n v="1361.3999999999999"/>
    <n v="1361.4"/>
    <n v="1375.01"/>
    <n v="1375.01"/>
    <n v="1361.4"/>
    <n v="1375.01"/>
    <n v="3446.83"/>
    <n v="2929.81"/>
    <n v="2636.83"/>
    <n v="2478.62"/>
    <n v="2205.9699999999998"/>
    <n v="1875.07"/>
    <n v="1368.2050000000002"/>
    <n v="8209.2300000000014"/>
    <n v="15573.13"/>
    <n v="-7363.8999999999978"/>
    <x v="737"/>
  </r>
  <r>
    <n v="2513"/>
    <x v="3"/>
    <x v="2"/>
    <s v="Owned"/>
    <x v="1"/>
    <x v="5"/>
    <x v="2"/>
    <n v="1"/>
    <n v="2"/>
    <n v="3610.75"/>
    <n v="2924.71"/>
    <n v="4405.12"/>
    <n v="3177.46"/>
    <n v="3141.35"/>
    <n v="3935.72"/>
    <n v="1168.03"/>
    <n v="1273.1500000000001"/>
    <n v="1400.47"/>
    <n v="1470.49"/>
    <n v="1588.13"/>
    <n v="1683.42"/>
    <n v="3532.5183333333334"/>
    <n v="21195.11"/>
    <n v="8583.69"/>
    <n v="12611.42"/>
    <x v="738"/>
  </r>
  <r>
    <n v="2514"/>
    <x v="2"/>
    <x v="3"/>
    <s v="Rented"/>
    <x v="1"/>
    <x v="1"/>
    <x v="2"/>
    <n v="1"/>
    <n v="2"/>
    <n v="1065.96"/>
    <n v="959.36"/>
    <n v="1215.19"/>
    <n v="1236.51"/>
    <n v="927.39"/>
    <n v="1108.5999999999999"/>
    <n v="1335.1"/>
    <n v="1174.8900000000001"/>
    <n v="1257.1300000000001"/>
    <n v="1433.13"/>
    <n v="1304.1500000000001"/>
    <n v="1160.69"/>
    <n v="1085.5016666666668"/>
    <n v="6513.01"/>
    <n v="7665.09"/>
    <n v="-1152.08"/>
    <x v="739"/>
  </r>
  <r>
    <n v="2516"/>
    <x v="3"/>
    <x v="2"/>
    <s v="Owned"/>
    <x v="1"/>
    <x v="0"/>
    <x v="2"/>
    <n v="1"/>
    <n v="2"/>
    <n v="2042.375"/>
    <n v="2307.88"/>
    <n v="1633.9"/>
    <n v="1878.99"/>
    <n v="1838.14"/>
    <n v="2369.16"/>
    <n v="887.67"/>
    <n v="710.14"/>
    <n v="703.04"/>
    <n v="773.34"/>
    <n v="796.54"/>
    <n v="923.99"/>
    <n v="2011.7408333333333"/>
    <n v="12070.445"/>
    <n v="4794.72"/>
    <n v="7275.7249999999995"/>
    <x v="740"/>
  </r>
  <r>
    <n v="2520"/>
    <x v="0"/>
    <x v="2"/>
    <s v="Owned"/>
    <x v="1"/>
    <x v="9"/>
    <x v="2"/>
    <n v="1"/>
    <n v="2"/>
    <n v="2408.1"/>
    <n v="2432.1799999999998"/>
    <n v="2432.1799999999998"/>
    <n v="2408.1"/>
    <n v="2408.1"/>
    <n v="2408.1"/>
    <n v="1510.54"/>
    <n v="1374.59"/>
    <n v="1264.6199999999999"/>
    <n v="1340.5"/>
    <n v="1179.6400000000001"/>
    <n v="1332.99"/>
    <n v="2416.1266666666666"/>
    <n v="14496.76"/>
    <n v="8002.88"/>
    <n v="6493.88"/>
    <x v="741"/>
  </r>
  <r>
    <n v="2526"/>
    <x v="0"/>
    <x v="2"/>
    <s v="Owned"/>
    <x v="0"/>
    <x v="10"/>
    <x v="1"/>
    <n v="2"/>
    <n v="4"/>
    <n v="5767.35"/>
    <n v="4498.53"/>
    <n v="4613.88"/>
    <n v="5305.96"/>
    <n v="6863.15"/>
    <n v="6286.41"/>
    <n v="3368.42"/>
    <n v="3166.31"/>
    <n v="3356.29"/>
    <n v="3725.48"/>
    <n v="4470.58"/>
    <n v="4381.17"/>
    <n v="5555.88"/>
    <n v="33335.279999999999"/>
    <n v="22468.25"/>
    <n v="10867.029999999999"/>
    <x v="742"/>
  </r>
  <r>
    <n v="2536"/>
    <x v="2"/>
    <x v="3"/>
    <s v="Rented"/>
    <x v="0"/>
    <x v="3"/>
    <x v="1"/>
    <n v="2"/>
    <n v="4"/>
    <n v="3366.9"/>
    <n v="3164.89"/>
    <n v="3939.27"/>
    <n v="3434.24"/>
    <n v="4073.95"/>
    <n v="2861.87"/>
    <n v="5875"/>
    <n v="5816.25"/>
    <n v="4943.8100000000004"/>
    <n v="4251.68"/>
    <n v="3613.93"/>
    <n v="3288.68"/>
    <n v="3473.52"/>
    <n v="20841.12"/>
    <n v="27789.350000000002"/>
    <n v="-6948.2300000000032"/>
    <x v="743"/>
  </r>
  <r>
    <n v="2538"/>
    <x v="2"/>
    <x v="3"/>
    <s v="Owned"/>
    <x v="1"/>
    <x v="6"/>
    <x v="2"/>
    <n v="1"/>
    <n v="2"/>
    <n v="654.61"/>
    <n v="523.69000000000005"/>
    <n v="615.33000000000004"/>
    <n v="733.16"/>
    <n v="759.35"/>
    <n v="536.78"/>
    <n v="393.03"/>
    <n v="381.24"/>
    <n v="327.87"/>
    <n v="285.25"/>
    <n v="325.19"/>
    <n v="367.46"/>
    <n v="637.15333333333331"/>
    <n v="3822.92"/>
    <n v="2080.04"/>
    <n v="1742.88"/>
    <x v="744"/>
  </r>
  <r>
    <n v="2539"/>
    <x v="2"/>
    <x v="0"/>
    <s v="Owned"/>
    <x v="0"/>
    <x v="6"/>
    <x v="2"/>
    <n v="1"/>
    <n v="2"/>
    <n v="821.5"/>
    <n v="944.73"/>
    <n v="821.5"/>
    <n v="796.86"/>
    <n v="903.65"/>
    <n v="994.02"/>
    <n v="919.49"/>
    <n v="919.49"/>
    <n v="1029.83"/>
    <n v="937.15"/>
    <n v="880.92"/>
    <n v="766.4"/>
    <n v="880.37666666666667"/>
    <n v="5282.26"/>
    <n v="5453.28"/>
    <n v="-171.01999999999953"/>
    <x v="745"/>
  </r>
  <r>
    <n v="2541"/>
    <x v="2"/>
    <x v="1"/>
    <s v="Rented"/>
    <x v="1"/>
    <x v="0"/>
    <x v="1"/>
    <n v="2"/>
    <n v="4"/>
    <n v="1360.6"/>
    <n v="1523.87"/>
    <n v="1020.45"/>
    <n v="1346.99"/>
    <n v="1687.14"/>
    <n v="1210.93"/>
    <n v="1970.72"/>
    <n v="2010.13"/>
    <n v="2251.35"/>
    <n v="2431.46"/>
    <n v="2382.83"/>
    <n v="2478.14"/>
    <n v="1358.3300000000002"/>
    <n v="8149.9800000000005"/>
    <n v="13524.63"/>
    <n v="-5374.6499999999987"/>
    <x v="746"/>
  </r>
  <r>
    <n v="2544"/>
    <x v="0"/>
    <x v="0"/>
    <s v="Rented"/>
    <x v="0"/>
    <x v="6"/>
    <x v="1"/>
    <n v="3"/>
    <n v="5"/>
    <n v="2951.8249999999998"/>
    <n v="2981.34"/>
    <n v="2951.83"/>
    <n v="2951.83"/>
    <n v="2951.83"/>
    <n v="2981.34"/>
    <n v="1817.38"/>
    <n v="1762.86"/>
    <n v="1657.09"/>
    <n v="1756.52"/>
    <n v="1932.17"/>
    <n v="1970.81"/>
    <n v="2961.665833333333"/>
    <n v="17769.994999999999"/>
    <n v="10896.83"/>
    <n v="6873.1649999999991"/>
    <x v="747"/>
  </r>
  <r>
    <n v="2545"/>
    <x v="0"/>
    <x v="2"/>
    <s v="Owned"/>
    <x v="1"/>
    <x v="3"/>
    <x v="1"/>
    <n v="1"/>
    <n v="3"/>
    <n v="5924.95"/>
    <n v="4917.71"/>
    <n v="6043.45"/>
    <n v="6576.69"/>
    <n v="6991.44"/>
    <n v="6754.44"/>
    <n v="2955.57"/>
    <n v="2896.46"/>
    <n v="2519.92"/>
    <n v="2872.71"/>
    <n v="2671.62"/>
    <n v="3125.8"/>
    <n v="6201.4466666666667"/>
    <n v="37208.68"/>
    <n v="17042.079999999998"/>
    <n v="20166.600000000002"/>
    <x v="748"/>
  </r>
  <r>
    <n v="2548"/>
    <x v="1"/>
    <x v="4"/>
    <s v="Rented"/>
    <x v="1"/>
    <x v="6"/>
    <x v="2"/>
    <n v="3"/>
    <n v="4"/>
    <n v="1082.8499999999999"/>
    <n v="1245.28"/>
    <n v="1266.93"/>
    <n v="1017.88"/>
    <n v="931.25"/>
    <n v="1191.1400000000001"/>
    <n v="1037.52"/>
    <n v="788.52"/>
    <n v="914.68"/>
    <n v="1061.03"/>
    <n v="1167.1300000000001"/>
    <n v="1318.86"/>
    <n v="1122.5550000000001"/>
    <n v="6735.3300000000008"/>
    <n v="6287.74"/>
    <n v="447.59000000000106"/>
    <x v="749"/>
  </r>
  <r>
    <n v="2549"/>
    <x v="2"/>
    <x v="3"/>
    <s v="Owned"/>
    <x v="1"/>
    <x v="2"/>
    <x v="2"/>
    <n v="1"/>
    <n v="2"/>
    <n v="1765.1974999999998"/>
    <n v="1412.16"/>
    <n v="1977.02"/>
    <n v="1835.81"/>
    <n v="1888.76"/>
    <n v="1571.03"/>
    <n v="2577.44"/>
    <n v="2680.54"/>
    <n v="2868.18"/>
    <n v="3040.27"/>
    <n v="3587.52"/>
    <n v="3264.64"/>
    <n v="1741.6629166666669"/>
    <n v="10449.977500000001"/>
    <n v="18018.59"/>
    <n v="-7568.6124999999993"/>
    <x v="750"/>
  </r>
  <r>
    <n v="2554"/>
    <x v="3"/>
    <x v="0"/>
    <s v="Owned"/>
    <x v="1"/>
    <x v="5"/>
    <x v="1"/>
    <n v="3"/>
    <n v="5"/>
    <n v="1335.75"/>
    <n v="1375.82"/>
    <n v="1509.4"/>
    <n v="1389.18"/>
    <n v="1562.83"/>
    <n v="1309.04"/>
    <n v="2917.47"/>
    <n v="2713.25"/>
    <n v="2577.59"/>
    <n v="2990"/>
    <n v="3259.1"/>
    <n v="3650.19"/>
    <n v="1413.67"/>
    <n v="8482.02"/>
    <n v="18107.599999999999"/>
    <n v="-9625.5799999999981"/>
    <x v="751"/>
  </r>
  <r>
    <n v="2565"/>
    <x v="2"/>
    <x v="3"/>
    <s v="Owned"/>
    <x v="0"/>
    <x v="6"/>
    <x v="1"/>
    <n v="1"/>
    <n v="3"/>
    <n v="5924.95"/>
    <n v="6635.94"/>
    <n v="5450.95"/>
    <n v="6991.44"/>
    <n v="7228.44"/>
    <n v="5213.96"/>
    <n v="5875"/>
    <n v="6168.75"/>
    <n v="7402.5"/>
    <n v="6810.3"/>
    <n v="6469.79"/>
    <n v="5628.72"/>
    <n v="6240.9466666666667"/>
    <n v="37445.68"/>
    <n v="38355.06"/>
    <n v="-909.37999999999738"/>
    <x v="752"/>
  </r>
  <r>
    <n v="2567"/>
    <x v="2"/>
    <x v="3"/>
    <s v="Owned"/>
    <x v="0"/>
    <x v="1"/>
    <x v="2"/>
    <n v="1"/>
    <n v="2"/>
    <n v="2026.4474999999998"/>
    <n v="2208.83"/>
    <n v="1945.39"/>
    <n v="2208.83"/>
    <n v="1681.95"/>
    <n v="1519.84"/>
    <n v="1560.2"/>
    <n v="1575.8"/>
    <n v="1638.83"/>
    <n v="1393.01"/>
    <n v="1601.96"/>
    <n v="1473.8"/>
    <n v="1931.8812500000004"/>
    <n v="11591.287500000002"/>
    <n v="9243.6"/>
    <n v="2347.6875000000018"/>
    <x v="753"/>
  </r>
  <r>
    <n v="2575"/>
    <x v="3"/>
    <x v="0"/>
    <s v="Rented"/>
    <x v="1"/>
    <x v="9"/>
    <x v="2"/>
    <n v="2"/>
    <n v="3"/>
    <n v="888.1"/>
    <n v="674.96"/>
    <n v="834.81"/>
    <n v="674.96"/>
    <n v="1030.2"/>
    <n v="683.84"/>
    <n v="1006.63"/>
    <n v="986.5"/>
    <n v="1183.8"/>
    <n v="1018.07"/>
    <n v="1048.6099999999999"/>
    <n v="1216.3900000000001"/>
    <n v="797.81166666666661"/>
    <n v="4786.87"/>
    <n v="6460"/>
    <n v="-1673.13"/>
    <x v="754"/>
  </r>
  <r>
    <n v="2577"/>
    <x v="3"/>
    <x v="0"/>
    <s v="Owned"/>
    <x v="1"/>
    <x v="6"/>
    <x v="3"/>
    <n v="2"/>
    <n v="6"/>
    <n v="3706.5499999999997"/>
    <n v="3484.16"/>
    <n v="3187.63"/>
    <n v="3817.75"/>
    <n v="3447.09"/>
    <n v="4521.99"/>
    <n v="3392.63"/>
    <n v="2544.4699999999998"/>
    <n v="3002.47"/>
    <n v="3422.82"/>
    <n v="2909.4"/>
    <n v="3025.78"/>
    <n v="3694.1949999999997"/>
    <n v="22165.17"/>
    <n v="18297.57"/>
    <n v="3867.5999999999985"/>
    <x v="755"/>
  </r>
  <r>
    <n v="2578"/>
    <x v="2"/>
    <x v="3"/>
    <s v="Owned"/>
    <x v="1"/>
    <x v="2"/>
    <x v="2"/>
    <n v="1"/>
    <n v="2"/>
    <n v="1717.31"/>
    <n v="1889.04"/>
    <n v="1322.33"/>
    <n v="1494.06"/>
    <n v="1528.41"/>
    <n v="2146.64"/>
    <n v="1827.87"/>
    <n v="1736.48"/>
    <n v="1632.29"/>
    <n v="1534.35"/>
    <n v="1595.72"/>
    <n v="1404.23"/>
    <n v="1682.9649999999999"/>
    <n v="10097.789999999999"/>
    <n v="9730.9399999999987"/>
    <n v="366.85000000000036"/>
    <x v="756"/>
  </r>
  <r>
    <n v="2580"/>
    <x v="2"/>
    <x v="3"/>
    <s v="Owned"/>
    <x v="0"/>
    <x v="10"/>
    <x v="2"/>
    <n v="1"/>
    <n v="2"/>
    <n v="2566.16"/>
    <n v="2335.21"/>
    <n v="2386.5300000000002"/>
    <n v="2899.76"/>
    <n v="2232.56"/>
    <n v="3182.04"/>
    <n v="991.94"/>
    <n v="1021.7"/>
    <n v="1174.96"/>
    <n v="1022.22"/>
    <n v="909.78"/>
    <n v="937.07"/>
    <n v="2600.3766666666666"/>
    <n v="15602.259999999998"/>
    <n v="6057.67"/>
    <n v="9544.5899999999983"/>
    <x v="757"/>
  </r>
  <r>
    <n v="2590"/>
    <x v="3"/>
    <x v="0"/>
    <s v="Rented"/>
    <x v="1"/>
    <x v="4"/>
    <x v="2"/>
    <n v="2"/>
    <n v="3"/>
    <n v="1336.2"/>
    <n v="1483.18"/>
    <n v="1576.72"/>
    <n v="1082.32"/>
    <n v="1362.92"/>
    <n v="1282.75"/>
    <n v="1410.49"/>
    <n v="1396.39"/>
    <n v="1536.03"/>
    <n v="1827.88"/>
    <n v="2047.23"/>
    <n v="2333.84"/>
    <n v="1354.0150000000001"/>
    <n v="8124.09"/>
    <n v="10551.86"/>
    <n v="-2427.7700000000004"/>
    <x v="758"/>
  </r>
  <r>
    <n v="2592"/>
    <x v="0"/>
    <x v="2"/>
    <s v="Owned"/>
    <x v="0"/>
    <x v="5"/>
    <x v="2"/>
    <n v="1"/>
    <n v="2"/>
    <n v="4003.5"/>
    <n v="4083.57"/>
    <n v="4724.13"/>
    <n v="3202.8"/>
    <n v="4043.54"/>
    <n v="4483.92"/>
    <n v="1764.73"/>
    <n v="1658.85"/>
    <n v="1940.85"/>
    <n v="2037.89"/>
    <n v="1752.59"/>
    <n v="1892.8"/>
    <n v="4090.2433333333333"/>
    <n v="24541.46"/>
    <n v="11047.71"/>
    <n v="13493.75"/>
    <x v="759"/>
  </r>
  <r>
    <n v="2607"/>
    <x v="2"/>
    <x v="3"/>
    <s v="Owned"/>
    <x v="0"/>
    <x v="4"/>
    <x v="2"/>
    <n v="1"/>
    <n v="2"/>
    <n v="5924.95"/>
    <n v="6221.2"/>
    <n v="6872.94"/>
    <n v="4799.21"/>
    <n v="6161.95"/>
    <n v="5628.7"/>
    <n v="5284.23"/>
    <n v="5812.65"/>
    <n v="4998.88"/>
    <n v="4948.8900000000003"/>
    <n v="4998.38"/>
    <n v="4648.49"/>
    <n v="5934.8249999999998"/>
    <n v="35608.949999999997"/>
    <n v="30691.519999999997"/>
    <n v="4917.43"/>
    <x v="760"/>
  </r>
  <r>
    <n v="2612"/>
    <x v="2"/>
    <x v="3"/>
    <s v="Owned"/>
    <x v="0"/>
    <x v="3"/>
    <x v="1"/>
    <n v="1"/>
    <n v="3"/>
    <n v="2269.52"/>
    <n v="2292.2199999999998"/>
    <n v="2496.4699999999998"/>
    <n v="2224.13"/>
    <n v="2269.52"/>
    <n v="2019.87"/>
    <n v="2092.63"/>
    <n v="2218.19"/>
    <n v="2240.37"/>
    <n v="2419.6"/>
    <n v="2709.95"/>
    <n v="2818.35"/>
    <n v="2261.9549999999999"/>
    <n v="13571.73"/>
    <n v="14499.089999999998"/>
    <n v="-927.35999999999876"/>
    <x v="761"/>
  </r>
  <r>
    <n v="2613"/>
    <x v="2"/>
    <x v="0"/>
    <s v="Owned"/>
    <x v="0"/>
    <x v="8"/>
    <x v="1"/>
    <n v="1"/>
    <n v="3"/>
    <n v="1029.8600000000001"/>
    <n v="916.58"/>
    <n v="978.37"/>
    <n v="1029.8599999999999"/>
    <n v="1225.53"/>
    <n v="1256.43"/>
    <n v="1032.58"/>
    <n v="908.67"/>
    <n v="963.19"/>
    <n v="972.82"/>
    <n v="992.28"/>
    <n v="1121.28"/>
    <n v="1072.7716666666668"/>
    <n v="6436.63"/>
    <n v="5990.82"/>
    <n v="445.8100000000004"/>
    <x v="762"/>
  </r>
  <r>
    <n v="2614"/>
    <x v="0"/>
    <x v="1"/>
    <s v="Owned"/>
    <x v="0"/>
    <x v="3"/>
    <x v="1"/>
    <n v="1"/>
    <n v="3"/>
    <n v="5924.95"/>
    <n v="5924.95"/>
    <n v="4858.46"/>
    <n v="6161.95"/>
    <n v="4621.46"/>
    <n v="4502.96"/>
    <n v="3246.77"/>
    <n v="2597.42"/>
    <n v="2883.14"/>
    <n v="3373.27"/>
    <n v="3272.07"/>
    <n v="2912.14"/>
    <n v="5332.4549999999999"/>
    <n v="31994.73"/>
    <n v="18284.810000000001"/>
    <n v="13709.919999999998"/>
    <x v="763"/>
  </r>
  <r>
    <n v="2617"/>
    <x v="0"/>
    <x v="2"/>
    <s v="Rented"/>
    <x v="1"/>
    <x v="0"/>
    <x v="1"/>
    <n v="2"/>
    <n v="4"/>
    <n v="1700.5"/>
    <n v="1700.5"/>
    <n v="1717.51"/>
    <n v="1700.5"/>
    <n v="1717.51"/>
    <n v="1717.51"/>
    <n v="1425"/>
    <n v="1467.75"/>
    <n v="1629.2"/>
    <n v="1955.04"/>
    <n v="2130.9899999999998"/>
    <n v="2152.3000000000002"/>
    <n v="1709.0050000000001"/>
    <n v="10254.030000000001"/>
    <n v="10760.279999999999"/>
    <n v="-506.24999999999818"/>
    <x v="764"/>
  </r>
  <r>
    <n v="2621"/>
    <x v="0"/>
    <x v="1"/>
    <s v="Rented"/>
    <x v="1"/>
    <x v="10"/>
    <x v="2"/>
    <n v="2"/>
    <n v="3"/>
    <n v="3156.8"/>
    <n v="3188.37"/>
    <n v="3188.37"/>
    <n v="3188.37"/>
    <n v="3156.8"/>
    <n v="3156.8"/>
    <n v="2073.67"/>
    <n v="1783.36"/>
    <n v="2122.1999999999998"/>
    <n v="2058.5300000000002"/>
    <n v="2326.14"/>
    <n v="2651.8"/>
    <n v="3172.5849999999996"/>
    <n v="19035.509999999998"/>
    <n v="13015.7"/>
    <n v="6019.8099999999977"/>
    <x v="765"/>
  </r>
  <r>
    <n v="2622"/>
    <x v="0"/>
    <x v="1"/>
    <s v="Rented"/>
    <x v="0"/>
    <x v="1"/>
    <x v="2"/>
    <n v="1"/>
    <n v="2"/>
    <n v="1792.81"/>
    <n v="1810.74"/>
    <n v="1810.74"/>
    <n v="1792.81"/>
    <n v="1810.74"/>
    <n v="1810.74"/>
    <n v="3304.78"/>
    <n v="2676.87"/>
    <n v="2730.41"/>
    <n v="3085.36"/>
    <n v="2900.24"/>
    <n v="2494.21"/>
    <n v="1804.7633333333333"/>
    <n v="10828.58"/>
    <n v="17191.87"/>
    <n v="-6363.2899999999991"/>
    <x v="766"/>
  </r>
  <r>
    <n v="2623"/>
    <x v="2"/>
    <x v="3"/>
    <s v="Owned"/>
    <x v="0"/>
    <x v="6"/>
    <x v="1"/>
    <n v="1"/>
    <n v="3"/>
    <n v="5924.95"/>
    <n v="6576.69"/>
    <n v="6280.45"/>
    <n v="5154.71"/>
    <n v="5391.7"/>
    <n v="5332.46"/>
    <n v="5875"/>
    <n v="5875"/>
    <n v="5875"/>
    <n v="5405"/>
    <n v="4648.3"/>
    <n v="4369.3999999999996"/>
    <n v="5776.8266666666668"/>
    <n v="34660.959999999999"/>
    <n v="32047.699999999997"/>
    <n v="2613.260000000002"/>
    <x v="767"/>
  </r>
  <r>
    <n v="2625"/>
    <x v="1"/>
    <x v="4"/>
    <s v="Rented"/>
    <x v="0"/>
    <x v="10"/>
    <x v="2"/>
    <n v="1"/>
    <n v="2"/>
    <n v="300"/>
    <n v="273"/>
    <n v="321"/>
    <n v="303"/>
    <n v="321"/>
    <n v="357"/>
    <n v="308.63"/>
    <n v="240.73"/>
    <n v="252.77"/>
    <n v="280.57"/>
    <n v="260.93"/>
    <n v="247.88"/>
    <n v="312.5"/>
    <n v="1875"/>
    <n v="1591.5100000000002"/>
    <n v="283.48999999999978"/>
    <x v="768"/>
  </r>
  <r>
    <n v="2631"/>
    <x v="0"/>
    <x v="0"/>
    <s v="Owned"/>
    <x v="0"/>
    <x v="2"/>
    <x v="2"/>
    <n v="1"/>
    <n v="2"/>
    <n v="1135.8"/>
    <n v="1147.1600000000001"/>
    <n v="1135.8"/>
    <n v="1135.8"/>
    <n v="1147.1600000000001"/>
    <n v="1147.1600000000001"/>
    <n v="1162.08"/>
    <n v="1278.29"/>
    <n v="1470.03"/>
    <n v="1308.33"/>
    <n v="1439.16"/>
    <n v="1525.51"/>
    <n v="1141.48"/>
    <n v="6848.88"/>
    <n v="8183.4"/>
    <n v="-1334.5199999999995"/>
    <x v="769"/>
  </r>
  <r>
    <n v="2633"/>
    <x v="0"/>
    <x v="2"/>
    <s v="Rented"/>
    <x v="1"/>
    <x v="4"/>
    <x v="2"/>
    <n v="1"/>
    <n v="2"/>
    <n v="4847.25"/>
    <n v="4701.83"/>
    <n v="5719.76"/>
    <n v="4459.47"/>
    <n v="4653.3599999999997"/>
    <n v="4314.05"/>
    <n v="2678.57"/>
    <n v="2919.64"/>
    <n v="2861.25"/>
    <n v="3090.15"/>
    <n v="3646.38"/>
    <n v="3646.38"/>
    <n v="4782.62"/>
    <n v="28695.72"/>
    <n v="18842.37"/>
    <n v="9853.3500000000022"/>
    <x v="770"/>
  </r>
  <r>
    <n v="2637"/>
    <x v="2"/>
    <x v="2"/>
    <s v="Owned"/>
    <x v="0"/>
    <x v="3"/>
    <x v="2"/>
    <n v="1"/>
    <n v="2"/>
    <n v="4875.4000000000005"/>
    <n v="5216.68"/>
    <n v="4680.38"/>
    <n v="4485.37"/>
    <n v="4777.8900000000003"/>
    <n v="5411.69"/>
    <n v="3471.86"/>
    <n v="3089.96"/>
    <n v="3089.96"/>
    <n v="2719.16"/>
    <n v="2365.67"/>
    <n v="2271.04"/>
    <n v="4907.9016666666666"/>
    <n v="29447.41"/>
    <n v="17007.649999999998"/>
    <n v="12439.760000000002"/>
    <x v="771"/>
  </r>
  <r>
    <n v="2639"/>
    <x v="0"/>
    <x v="0"/>
    <s v="Owned"/>
    <x v="0"/>
    <x v="6"/>
    <x v="1"/>
    <n v="1"/>
    <n v="3"/>
    <n v="1296.6599999999999"/>
    <n v="1309.6300000000001"/>
    <n v="1309.6300000000001"/>
    <n v="1296.6600000000001"/>
    <n v="1296.6600000000001"/>
    <n v="1296.6600000000001"/>
    <n v="1366.46"/>
    <n v="1366.46"/>
    <n v="1598.76"/>
    <n v="1598.76"/>
    <n v="1502.83"/>
    <n v="1803.4"/>
    <n v="1300.9833333333333"/>
    <n v="7805.9"/>
    <n v="9236.67"/>
    <n v="-1430.7700000000004"/>
    <x v="772"/>
  </r>
  <r>
    <n v="2641"/>
    <x v="0"/>
    <x v="1"/>
    <s v="Rented"/>
    <x v="0"/>
    <x v="4"/>
    <x v="1"/>
    <n v="2"/>
    <n v="4"/>
    <n v="1524.4499999999998"/>
    <n v="1524.45"/>
    <n v="1524.45"/>
    <n v="1524.45"/>
    <n v="1539.69"/>
    <n v="1524.45"/>
    <n v="3192.85"/>
    <n v="3512.14"/>
    <n v="4038.96"/>
    <n v="4725.58"/>
    <n v="4725.58"/>
    <n v="5009.1099999999997"/>
    <n v="1526.99"/>
    <n v="9161.94"/>
    <n v="25204.22"/>
    <n v="-16042.28"/>
    <x v="773"/>
  </r>
  <r>
    <n v="2646"/>
    <x v="2"/>
    <x v="2"/>
    <s v="Owned"/>
    <x v="0"/>
    <x v="5"/>
    <x v="1"/>
    <n v="1"/>
    <n v="3"/>
    <n v="1515.625"/>
    <n v="1318.59"/>
    <n v="1591.41"/>
    <n v="1500.47"/>
    <n v="1167.03"/>
    <n v="1485.31"/>
    <n v="5371.04"/>
    <n v="4404.25"/>
    <n v="4624.46"/>
    <n v="5225.6400000000003"/>
    <n v="6218.51"/>
    <n v="6778.18"/>
    <n v="1429.7391666666665"/>
    <n v="8578.4349999999995"/>
    <n v="32622.080000000002"/>
    <n v="-24043.645000000004"/>
    <x v="774"/>
  </r>
  <r>
    <n v="2649"/>
    <x v="0"/>
    <x v="2"/>
    <s v="Owned"/>
    <x v="0"/>
    <x v="3"/>
    <x v="1"/>
    <n v="3"/>
    <n v="5"/>
    <n v="5924.95"/>
    <n v="7050.69"/>
    <n v="5806.45"/>
    <n v="5273.21"/>
    <n v="5391.7"/>
    <n v="5273.21"/>
    <n v="5875"/>
    <n v="4758.75"/>
    <n v="4663.58"/>
    <n v="4896.76"/>
    <n v="5827.14"/>
    <n v="5477.51"/>
    <n v="5786.7016666666668"/>
    <n v="34720.21"/>
    <n v="31498.739999999998"/>
    <n v="3221.4700000000012"/>
    <x v="775"/>
  </r>
  <r>
    <n v="2652"/>
    <x v="0"/>
    <x v="0"/>
    <s v="Rented"/>
    <x v="1"/>
    <x v="0"/>
    <x v="2"/>
    <n v="3"/>
    <n v="4"/>
    <n v="3104.7000000000003"/>
    <n v="3104.7"/>
    <n v="3135.75"/>
    <n v="3104.7"/>
    <n v="3135.75"/>
    <n v="3104.7"/>
    <n v="2832.65"/>
    <n v="2379.4299999999998"/>
    <n v="2641.17"/>
    <n v="2958.11"/>
    <n v="2751.04"/>
    <n v="3273.74"/>
    <n v="3115.0499999999997"/>
    <n v="18690.3"/>
    <n v="16836.14"/>
    <n v="1854.1599999999999"/>
    <x v="776"/>
  </r>
  <r>
    <n v="2653"/>
    <x v="2"/>
    <x v="3"/>
    <s v="Rented"/>
    <x v="0"/>
    <x v="5"/>
    <x v="2"/>
    <n v="1"/>
    <n v="2"/>
    <n v="1029.81"/>
    <n v="1060.7"/>
    <n v="875.34"/>
    <n v="1204.8800000000001"/>
    <n v="875.34"/>
    <n v="885.64"/>
    <n v="1409.69"/>
    <n v="1240.53"/>
    <n v="1116.48"/>
    <n v="1038.33"/>
    <n v="1214.8499999999999"/>
    <n v="1178.4000000000001"/>
    <n v="988.61833333333345"/>
    <n v="5931.7100000000009"/>
    <n v="7198.2800000000007"/>
    <n v="-1266.5699999999997"/>
    <x v="777"/>
  </r>
  <r>
    <n v="2657"/>
    <x v="0"/>
    <x v="1"/>
    <s v="Owned"/>
    <x v="1"/>
    <x v="9"/>
    <x v="0"/>
    <n v="2"/>
    <n v="5"/>
    <n v="4571.7"/>
    <n v="5668.91"/>
    <n v="3931.66"/>
    <n v="3748.79"/>
    <n v="5303.17"/>
    <n v="5211.74"/>
    <n v="3546.22"/>
    <n v="3191.6"/>
    <n v="3446.93"/>
    <n v="2998.83"/>
    <n v="2578.9899999999998"/>
    <n v="2682.15"/>
    <n v="4739.3283333333338"/>
    <n v="28435.97"/>
    <n v="18444.72"/>
    <n v="9991.25"/>
    <x v="778"/>
  </r>
  <r>
    <n v="2662"/>
    <x v="0"/>
    <x v="2"/>
    <s v="Rented"/>
    <x v="0"/>
    <x v="5"/>
    <x v="1"/>
    <n v="1"/>
    <n v="3"/>
    <n v="4570.8999999999996"/>
    <n v="4753.74"/>
    <n v="4022.39"/>
    <n v="4296.6499999999996"/>
    <n v="4982.28"/>
    <n v="3611.01"/>
    <n v="2832.02"/>
    <n v="2605.46"/>
    <n v="3100.5"/>
    <n v="2697.44"/>
    <n v="2346.77"/>
    <n v="2440.64"/>
    <n v="4372.8283333333338"/>
    <n v="26236.97"/>
    <n v="16022.83"/>
    <n v="10214.140000000001"/>
    <x v="779"/>
  </r>
  <r>
    <n v="2666"/>
    <x v="0"/>
    <x v="1"/>
    <s v="Rented"/>
    <x v="1"/>
    <x v="0"/>
    <x v="1"/>
    <n v="1"/>
    <n v="3"/>
    <n v="2412.9499999999998"/>
    <n v="2412.9499999999998"/>
    <n v="2437.08"/>
    <n v="2437.08"/>
    <n v="2437.08"/>
    <n v="2437.08"/>
    <n v="958.67"/>
    <n v="862.8"/>
    <n v="733.38"/>
    <n v="872.72"/>
    <n v="1038.54"/>
    <n v="913.92"/>
    <n v="2429.0366666666664"/>
    <n v="14574.22"/>
    <n v="5380.03"/>
    <n v="9194.1899999999987"/>
    <x v="780"/>
  </r>
  <r>
    <n v="2673"/>
    <x v="0"/>
    <x v="0"/>
    <s v="Owned"/>
    <x v="0"/>
    <x v="6"/>
    <x v="1"/>
    <n v="1"/>
    <n v="3"/>
    <n v="2639.75"/>
    <n v="2639.75"/>
    <n v="2666.15"/>
    <n v="2639.75"/>
    <n v="2639.75"/>
    <n v="2666.15"/>
    <n v="984.66"/>
    <n v="846.81"/>
    <n v="855.28"/>
    <n v="1017.78"/>
    <n v="1068.67"/>
    <n v="1207.5999999999999"/>
    <n v="2648.5499999999997"/>
    <n v="15891.3"/>
    <n v="5980.7999999999993"/>
    <n v="9910.5"/>
    <x v="781"/>
  </r>
  <r>
    <n v="2674"/>
    <x v="2"/>
    <x v="3"/>
    <s v="Owned"/>
    <x v="0"/>
    <x v="1"/>
    <x v="2"/>
    <n v="1"/>
    <n v="2"/>
    <n v="1631.375"/>
    <n v="1451.92"/>
    <n v="1745.57"/>
    <n v="1843.45"/>
    <n v="1386.67"/>
    <n v="2006.59"/>
    <n v="481"/>
    <n v="456.95"/>
    <n v="507.21"/>
    <n v="603.58000000000004"/>
    <n v="682.05"/>
    <n v="634.30999999999995"/>
    <n v="1677.5958333333331"/>
    <n v="10065.574999999999"/>
    <n v="3365.1"/>
    <n v="6700.4749999999985"/>
    <x v="782"/>
  </r>
  <r>
    <n v="2676"/>
    <x v="2"/>
    <x v="3"/>
    <s v="Owned"/>
    <x v="0"/>
    <x v="0"/>
    <x v="2"/>
    <n v="1"/>
    <n v="2"/>
    <n v="2986.4625000000001"/>
    <n v="3016.33"/>
    <n v="3613.62"/>
    <n v="2538.4899999999998"/>
    <n v="2837.14"/>
    <n v="2359.31"/>
    <n v="752.87"/>
    <n v="805.57"/>
    <n v="918.35"/>
    <n v="844.88"/>
    <n v="878.68"/>
    <n v="817.17"/>
    <n v="2891.8920833333327"/>
    <n v="17351.352499999997"/>
    <n v="5017.5200000000004"/>
    <n v="12333.832499999997"/>
    <x v="783"/>
  </r>
  <r>
    <n v="2683"/>
    <x v="0"/>
    <x v="1"/>
    <s v="Owned"/>
    <x v="1"/>
    <x v="1"/>
    <x v="1"/>
    <n v="3"/>
    <n v="5"/>
    <n v="5924.95"/>
    <n v="7109.94"/>
    <n v="6221.2"/>
    <n v="5747.2"/>
    <n v="6517.45"/>
    <n v="6043.45"/>
    <n v="3682.86"/>
    <n v="4051.15"/>
    <n v="3443.48"/>
    <n v="3168"/>
    <n v="3674.88"/>
    <n v="3491.14"/>
    <n v="6260.6983333333337"/>
    <n v="37564.19"/>
    <n v="21511.51"/>
    <n v="16052.680000000004"/>
    <x v="784"/>
  </r>
  <r>
    <n v="2684"/>
    <x v="3"/>
    <x v="1"/>
    <s v="Rented"/>
    <x v="1"/>
    <x v="7"/>
    <x v="2"/>
    <n v="3"/>
    <n v="4"/>
    <n v="663.75"/>
    <n v="829.69"/>
    <n v="584.1"/>
    <n v="643.84"/>
    <n v="716.85"/>
    <n v="776.59"/>
    <n v="2234.17"/>
    <n v="1966.07"/>
    <n v="2221.66"/>
    <n v="2221.66"/>
    <n v="2043.93"/>
    <n v="1798.66"/>
    <n v="702.46999999999991"/>
    <n v="4214.82"/>
    <n v="12486.15"/>
    <n v="-8271.33"/>
    <x v="785"/>
  </r>
  <r>
    <n v="2688"/>
    <x v="3"/>
    <x v="0"/>
    <s v="Rented"/>
    <x v="1"/>
    <x v="4"/>
    <x v="1"/>
    <n v="2"/>
    <n v="4"/>
    <n v="2620.3500000000004"/>
    <n v="2332.11"/>
    <n v="2489.33"/>
    <n v="2672.76"/>
    <n v="2305.91"/>
    <n v="2043.87"/>
    <n v="2432.81"/>
    <n v="2189.5300000000002"/>
    <n v="2320.9"/>
    <n v="2576.1999999999998"/>
    <n v="2370.1"/>
    <n v="2654.51"/>
    <n v="2410.7216666666668"/>
    <n v="14464.330000000002"/>
    <n v="14544.05"/>
    <n v="-79.719999999997526"/>
    <x v="786"/>
  </r>
  <r>
    <n v="2696"/>
    <x v="2"/>
    <x v="3"/>
    <s v="Owned"/>
    <x v="1"/>
    <x v="10"/>
    <x v="2"/>
    <n v="1"/>
    <n v="2"/>
    <n v="1290.6100000000001"/>
    <n v="1200.27"/>
    <n v="1432.58"/>
    <n v="1419.67"/>
    <n v="1303.52"/>
    <n v="1497.11"/>
    <n v="395.05"/>
    <n v="375.3"/>
    <n v="319.01"/>
    <n v="287.11"/>
    <n v="310.08"/>
    <n v="263.57"/>
    <n v="1357.2933333333333"/>
    <n v="8143.7599999999993"/>
    <n v="1950.1200000000001"/>
    <n v="6193.6399999999994"/>
    <x v="787"/>
  </r>
  <r>
    <n v="2698"/>
    <x v="0"/>
    <x v="0"/>
    <s v="Rented"/>
    <x v="1"/>
    <x v="6"/>
    <x v="3"/>
    <n v="1"/>
    <n v="5"/>
    <n v="4224.45"/>
    <n v="4984.8500000000004"/>
    <n v="3379.56"/>
    <n v="3295.07"/>
    <n v="4013.23"/>
    <n v="4308.9399999999996"/>
    <n v="2759.93"/>
    <n v="2152.75"/>
    <n v="1894.42"/>
    <n v="1989.14"/>
    <n v="1810.12"/>
    <n v="1864.42"/>
    <n v="4034.35"/>
    <n v="24206.1"/>
    <n v="12470.78"/>
    <n v="11735.319999999998"/>
    <x v="788"/>
  </r>
  <r>
    <n v="2704"/>
    <x v="0"/>
    <x v="1"/>
    <s v="Rented"/>
    <x v="0"/>
    <x v="9"/>
    <x v="1"/>
    <n v="3"/>
    <n v="5"/>
    <n v="3534"/>
    <n v="3534"/>
    <n v="3534"/>
    <n v="3534"/>
    <n v="3534"/>
    <n v="3534"/>
    <n v="1630.54"/>
    <n v="1679.46"/>
    <n v="1864.2"/>
    <n v="1715.06"/>
    <n v="1680.76"/>
    <n v="1932.87"/>
    <n v="3534"/>
    <n v="21204"/>
    <n v="10502.89"/>
    <n v="10701.11"/>
    <x v="789"/>
  </r>
  <r>
    <n v="2706"/>
    <x v="2"/>
    <x v="3"/>
    <s v="Owned"/>
    <x v="0"/>
    <x v="10"/>
    <x v="3"/>
    <n v="1"/>
    <n v="5"/>
    <n v="4447.16"/>
    <n v="5558.95"/>
    <n v="4180.33"/>
    <n v="4625.05"/>
    <n v="3957.97"/>
    <n v="3824.56"/>
    <n v="2271.73"/>
    <n v="1908.25"/>
    <n v="1755.59"/>
    <n v="1948.7"/>
    <n v="1812.29"/>
    <n v="1649.18"/>
    <n v="4432.336666666667"/>
    <n v="26594.020000000004"/>
    <n v="11345.74"/>
    <n v="15248.280000000004"/>
    <x v="790"/>
  </r>
  <r>
    <n v="2708"/>
    <x v="0"/>
    <x v="1"/>
    <s v="Owned"/>
    <x v="0"/>
    <x v="4"/>
    <x v="0"/>
    <n v="1"/>
    <n v="4"/>
    <n v="5924.95"/>
    <n v="4976.96"/>
    <n v="6872.94"/>
    <n v="7228.44"/>
    <n v="5036.21"/>
    <n v="5154.71"/>
    <n v="5875"/>
    <n v="5111.25"/>
    <n v="5775.71"/>
    <n v="6122.25"/>
    <n v="6979.37"/>
    <n v="8235.66"/>
    <n v="5865.7016666666668"/>
    <n v="35194.21"/>
    <n v="38099.24"/>
    <n v="-2905.0299999999988"/>
    <x v="791"/>
  </r>
  <r>
    <n v="2709"/>
    <x v="2"/>
    <x v="3"/>
    <s v="Owned"/>
    <x v="1"/>
    <x v="10"/>
    <x v="2"/>
    <n v="1"/>
    <n v="2"/>
    <n v="1932.7725"/>
    <n v="1584.87"/>
    <n v="1468.91"/>
    <n v="1971.43"/>
    <n v="1526.89"/>
    <n v="2242.02"/>
    <n v="1064.6400000000001"/>
    <n v="819.77"/>
    <n v="786.98"/>
    <n v="889.29"/>
    <n v="933.75"/>
    <n v="905.74"/>
    <n v="1787.8154166666666"/>
    <n v="10726.8925"/>
    <n v="5400.17"/>
    <n v="5326.7224999999999"/>
    <x v="792"/>
  </r>
  <r>
    <n v="2711"/>
    <x v="2"/>
    <x v="3"/>
    <s v="Owned"/>
    <x v="0"/>
    <x v="3"/>
    <x v="2"/>
    <n v="1"/>
    <n v="2"/>
    <n v="3391.61"/>
    <n v="2611.54"/>
    <n v="3255.95"/>
    <n v="2950.7"/>
    <n v="4171.68"/>
    <n v="3561.19"/>
    <n v="1027.24"/>
    <n v="903.97"/>
    <n v="1075.72"/>
    <n v="1000.42"/>
    <n v="940.39"/>
    <n v="808.74"/>
    <n v="3323.7783333333332"/>
    <n v="19942.669999999998"/>
    <n v="5756.4800000000005"/>
    <n v="14186.189999999999"/>
    <x v="793"/>
  </r>
  <r>
    <n v="2715"/>
    <x v="1"/>
    <x v="4"/>
    <s v="Rented"/>
    <x v="1"/>
    <x v="9"/>
    <x v="2"/>
    <n v="3"/>
    <n v="4"/>
    <n v="1560.3999999999999"/>
    <n v="1248.32"/>
    <n v="1747.65"/>
    <n v="1903.69"/>
    <n v="1810.06"/>
    <n v="1560.4"/>
    <n v="925.05"/>
    <n v="749.29"/>
    <n v="689.35"/>
    <n v="710.03"/>
    <n v="639.03"/>
    <n v="658.2"/>
    <n v="1638.4199999999998"/>
    <n v="9830.5199999999986"/>
    <n v="4370.95"/>
    <n v="5459.5699999999988"/>
    <x v="794"/>
  </r>
  <r>
    <n v="2718"/>
    <x v="0"/>
    <x v="2"/>
    <s v="Owned"/>
    <x v="0"/>
    <x v="9"/>
    <x v="0"/>
    <n v="1"/>
    <n v="4"/>
    <n v="5924.95"/>
    <n v="7406.19"/>
    <n v="5510.2"/>
    <n v="5924.95"/>
    <n v="7406.19"/>
    <n v="6813.69"/>
    <n v="4288.0200000000004"/>
    <n v="3301.78"/>
    <n v="3235.74"/>
    <n v="3429.88"/>
    <n v="3292.68"/>
    <n v="3852.44"/>
    <n v="6497.6949999999997"/>
    <n v="38986.17"/>
    <n v="21400.54"/>
    <n v="17585.629999999997"/>
    <x v="795"/>
  </r>
  <r>
    <n v="2720"/>
    <x v="0"/>
    <x v="2"/>
    <s v="Rented"/>
    <x v="0"/>
    <x v="1"/>
    <x v="1"/>
    <n v="1"/>
    <n v="3"/>
    <n v="5924.95"/>
    <n v="5569.45"/>
    <n v="5036.21"/>
    <n v="4443.71"/>
    <n v="6754.44"/>
    <n v="4621.46"/>
    <n v="3833.85"/>
    <n v="3795.51"/>
    <n v="4326.88"/>
    <n v="4456.6899999999996"/>
    <n v="4233.8599999999997"/>
    <n v="3979.83"/>
    <n v="5391.7033333333329"/>
    <n v="32350.219999999998"/>
    <n v="24626.620000000003"/>
    <n v="7723.5999999999949"/>
    <x v="796"/>
  </r>
  <r>
    <n v="2723"/>
    <x v="0"/>
    <x v="2"/>
    <s v="Owned"/>
    <x v="0"/>
    <x v="10"/>
    <x v="1"/>
    <n v="2"/>
    <n v="4"/>
    <n v="3870.85"/>
    <n v="3870.85"/>
    <n v="3909.56"/>
    <n v="3909.56"/>
    <n v="3870.85"/>
    <n v="3870.85"/>
    <n v="1931.08"/>
    <n v="1602.8"/>
    <n v="1394.44"/>
    <n v="1617.55"/>
    <n v="1698.43"/>
    <n v="1596.52"/>
    <n v="3883.7533333333326"/>
    <n v="23302.519999999997"/>
    <n v="9840.82"/>
    <n v="13461.699999999997"/>
    <x v="797"/>
  </r>
  <r>
    <n v="2728"/>
    <x v="0"/>
    <x v="2"/>
    <s v="Owned"/>
    <x v="0"/>
    <x v="3"/>
    <x v="0"/>
    <n v="3"/>
    <n v="6"/>
    <n v="5924.95"/>
    <n v="5391.7"/>
    <n v="5154.71"/>
    <n v="6991.44"/>
    <n v="7050.69"/>
    <n v="7169.19"/>
    <n v="5735.32"/>
    <n v="5563.26"/>
    <n v="5841.42"/>
    <n v="5724.59"/>
    <n v="6297.05"/>
    <n v="6234.08"/>
    <n v="6280.4466666666667"/>
    <n v="37682.68"/>
    <n v="35395.72"/>
    <n v="2286.9599999999991"/>
    <x v="798"/>
  </r>
  <r>
    <n v="2734"/>
    <x v="3"/>
    <x v="2"/>
    <s v="Owned"/>
    <x v="0"/>
    <x v="4"/>
    <x v="0"/>
    <n v="1"/>
    <n v="4"/>
    <n v="4163.75"/>
    <n v="4080.48"/>
    <n v="4496.8500000000004"/>
    <n v="4455.21"/>
    <n v="4122.1099999999997"/>
    <n v="3331"/>
    <n v="3639.4"/>
    <n v="2765.94"/>
    <n v="2434.0300000000002"/>
    <n v="2336.67"/>
    <n v="2617.0700000000002"/>
    <n v="3009.63"/>
    <n v="4108.2333333333336"/>
    <n v="24649.4"/>
    <n v="16802.740000000002"/>
    <n v="7846.66"/>
    <x v="799"/>
  </r>
  <r>
    <n v="2739"/>
    <x v="0"/>
    <x v="2"/>
    <s v="Owned"/>
    <x v="1"/>
    <x v="6"/>
    <x v="1"/>
    <n v="1"/>
    <n v="3"/>
    <n v="5924.95"/>
    <n v="7050.69"/>
    <n v="6754.44"/>
    <n v="7169.19"/>
    <n v="6932.19"/>
    <n v="5687.95"/>
    <n v="4543.49"/>
    <n v="4316.32"/>
    <n v="4143.67"/>
    <n v="4267.9799999999996"/>
    <n v="4182.62"/>
    <n v="4057.14"/>
    <n v="6586.5683333333327"/>
    <n v="39519.409999999996"/>
    <n v="25511.219999999998"/>
    <n v="14008.189999999999"/>
    <x v="800"/>
  </r>
  <r>
    <n v="2740"/>
    <x v="0"/>
    <x v="2"/>
    <s v="Owned"/>
    <x v="1"/>
    <x v="3"/>
    <x v="2"/>
    <n v="1"/>
    <n v="2"/>
    <n v="3061.1000000000004"/>
    <n v="3091.71"/>
    <n v="3061.1"/>
    <n v="3091.71"/>
    <n v="3061.1"/>
    <n v="3091.71"/>
    <n v="1648.02"/>
    <n v="1499.7"/>
    <n v="1454.71"/>
    <n v="1731.1"/>
    <n v="1627.23"/>
    <n v="1822.5"/>
    <n v="3076.4050000000002"/>
    <n v="18458.43"/>
    <n v="9783.26"/>
    <n v="8675.17"/>
    <x v="801"/>
  </r>
  <r>
    <n v="2743"/>
    <x v="0"/>
    <x v="2"/>
    <s v="Owned"/>
    <x v="1"/>
    <x v="0"/>
    <x v="1"/>
    <n v="1"/>
    <n v="3"/>
    <n v="4625.2624999999998"/>
    <n v="3607.7"/>
    <n v="5550.32"/>
    <n v="4902.78"/>
    <n v="3653.96"/>
    <n v="4116.4799999999996"/>
    <n v="4422.03"/>
    <n v="3493.4"/>
    <n v="4157.1499999999996"/>
    <n v="4157.1499999999996"/>
    <n v="3533.58"/>
    <n v="4134.29"/>
    <n v="4409.4170833333328"/>
    <n v="26456.502499999999"/>
    <n v="23897.599999999999"/>
    <n v="2558.9025000000001"/>
    <x v="802"/>
  </r>
  <r>
    <n v="2746"/>
    <x v="3"/>
    <x v="2"/>
    <s v="Owned"/>
    <x v="0"/>
    <x v="1"/>
    <x v="1"/>
    <n v="2"/>
    <n v="4"/>
    <n v="4371.05"/>
    <n v="4152.5"/>
    <n v="5288.97"/>
    <n v="4458.47"/>
    <n v="3977.66"/>
    <n v="4633.3100000000004"/>
    <n v="2272.65"/>
    <n v="1818.12"/>
    <n v="2163.56"/>
    <n v="2012.11"/>
    <n v="1971.87"/>
    <n v="2090.1799999999998"/>
    <n v="4480.3266666666668"/>
    <n v="26881.960000000003"/>
    <n v="12328.490000000002"/>
    <n v="14553.470000000001"/>
    <x v="803"/>
  </r>
  <r>
    <n v="2750"/>
    <x v="0"/>
    <x v="2"/>
    <s v="Owned"/>
    <x v="0"/>
    <x v="10"/>
    <x v="0"/>
    <n v="1"/>
    <n v="4"/>
    <n v="5924.95"/>
    <n v="6991.44"/>
    <n v="4976.96"/>
    <n v="7406.19"/>
    <n v="4858.46"/>
    <n v="6754.44"/>
    <n v="1985.62"/>
    <n v="2124.61"/>
    <n v="1869.66"/>
    <n v="1776.18"/>
    <n v="1634.09"/>
    <n v="1601.41"/>
    <n v="6152.0733333333328"/>
    <n v="36912.439999999995"/>
    <n v="10991.57"/>
    <n v="25920.869999999995"/>
    <x v="804"/>
  </r>
  <r>
    <n v="2756"/>
    <x v="2"/>
    <x v="3"/>
    <s v="Owned"/>
    <x v="1"/>
    <x v="5"/>
    <x v="2"/>
    <n v="1"/>
    <n v="2"/>
    <n v="895.69749999999999"/>
    <n v="994.22"/>
    <n v="904.65"/>
    <n v="806.13"/>
    <n v="1083.79"/>
    <n v="913.61"/>
    <n v="496.38"/>
    <n v="387.18"/>
    <n v="456.87"/>
    <n v="520.83000000000004"/>
    <n v="510.41"/>
    <n v="561.45000000000005"/>
    <n v="933.01625000000001"/>
    <n v="5598.0974999999999"/>
    <n v="2933.12"/>
    <n v="2664.9775"/>
    <x v="805"/>
  </r>
  <r>
    <n v="2757"/>
    <x v="0"/>
    <x v="1"/>
    <s v="Owned"/>
    <x v="1"/>
    <x v="8"/>
    <x v="2"/>
    <n v="2"/>
    <n v="3"/>
    <n v="1969.35"/>
    <n v="1989.04"/>
    <n v="1989.04"/>
    <n v="1989.04"/>
    <n v="1969.35"/>
    <n v="1989.04"/>
    <n v="1875.8"/>
    <n v="1800.77"/>
    <n v="1944.83"/>
    <n v="1905.93"/>
    <n v="1982.17"/>
    <n v="2021.81"/>
    <n v="1982.4766666666667"/>
    <n v="11894.86"/>
    <n v="11531.31"/>
    <n v="363.55000000000109"/>
    <x v="806"/>
  </r>
  <r>
    <n v="2759"/>
    <x v="3"/>
    <x v="0"/>
    <s v="Owned"/>
    <x v="0"/>
    <x v="10"/>
    <x v="1"/>
    <n v="1"/>
    <n v="3"/>
    <n v="4091.5499999999997"/>
    <n v="3846.06"/>
    <n v="4582.54"/>
    <n v="3273.24"/>
    <n v="3968.8"/>
    <n v="4214.3"/>
    <n v="1813.74"/>
    <n v="1450.99"/>
    <n v="1581.58"/>
    <n v="1375.97"/>
    <n v="1403.49"/>
    <n v="1249.1099999999999"/>
    <n v="3996.0816666666665"/>
    <n v="23976.489999999998"/>
    <n v="8874.8799999999992"/>
    <n v="15101.609999999999"/>
    <x v="807"/>
  </r>
  <r>
    <n v="2762"/>
    <x v="2"/>
    <x v="3"/>
    <s v="Rented"/>
    <x v="0"/>
    <x v="7"/>
    <x v="1"/>
    <n v="1"/>
    <n v="3"/>
    <n v="1111.9199999999998"/>
    <n v="978.49"/>
    <n v="1356.54"/>
    <n v="1089.68"/>
    <n v="845.06"/>
    <n v="1011.85"/>
    <n v="981.25"/>
    <n v="942"/>
    <n v="1130.4000000000001"/>
    <n v="1243.44"/>
    <n v="1243.44"/>
    <n v="1255.8699999999999"/>
    <n v="1065.5900000000001"/>
    <n v="6393.5400000000009"/>
    <n v="6796.4000000000005"/>
    <n v="-402.85999999999967"/>
    <x v="808"/>
  </r>
  <r>
    <n v="2770"/>
    <x v="1"/>
    <x v="4"/>
    <s v="Rented"/>
    <x v="1"/>
    <x v="6"/>
    <x v="2"/>
    <n v="1"/>
    <n v="2"/>
    <n v="355"/>
    <n v="273.35000000000002"/>
    <n v="390.5"/>
    <n v="394.05"/>
    <n v="337.25"/>
    <n v="276.89999999999998"/>
    <n v="263.5"/>
    <n v="281.95"/>
    <n v="315.77999999999997"/>
    <n v="287.36"/>
    <n v="244.26"/>
    <n v="229.6"/>
    <n v="337.8416666666667"/>
    <n v="2027.0500000000002"/>
    <n v="1622.45"/>
    <n v="404.60000000000014"/>
    <x v="809"/>
  </r>
  <r>
    <n v="2776"/>
    <x v="0"/>
    <x v="0"/>
    <s v="Owned"/>
    <x v="0"/>
    <x v="9"/>
    <x v="1"/>
    <n v="3"/>
    <n v="5"/>
    <n v="2766.35"/>
    <n v="2766.35"/>
    <n v="2794.01"/>
    <n v="2766.35"/>
    <n v="2794.01"/>
    <n v="2794.01"/>
    <n v="2943.53"/>
    <n v="2266.52"/>
    <n v="2085.1999999999998"/>
    <n v="2231.16"/>
    <n v="2476.59"/>
    <n v="2352.7600000000002"/>
    <n v="2780.1800000000003"/>
    <n v="16681.080000000002"/>
    <n v="14355.76"/>
    <n v="2325.3200000000015"/>
    <x v="810"/>
  </r>
  <r>
    <n v="2779"/>
    <x v="2"/>
    <x v="3"/>
    <s v="Owned"/>
    <x v="0"/>
    <x v="3"/>
    <x v="1"/>
    <n v="1"/>
    <n v="3"/>
    <n v="2381.1750000000002"/>
    <n v="2857.41"/>
    <n v="2762.16"/>
    <n v="1928.75"/>
    <n v="2119.25"/>
    <n v="2143.06"/>
    <n v="1943.75"/>
    <n v="1807.69"/>
    <n v="2169.23"/>
    <n v="1930.61"/>
    <n v="1737.55"/>
    <n v="1685.42"/>
    <n v="2365.3008333333332"/>
    <n v="14191.804999999998"/>
    <n v="11274.25"/>
    <n v="2917.5549999999985"/>
    <x v="811"/>
  </r>
  <r>
    <n v="2784"/>
    <x v="2"/>
    <x v="3"/>
    <s v="Rented"/>
    <x v="1"/>
    <x v="6"/>
    <x v="2"/>
    <n v="3"/>
    <n v="4"/>
    <n v="1947.45"/>
    <n v="1966.92"/>
    <n v="1577.43"/>
    <n v="1480.06"/>
    <n v="1791.65"/>
    <n v="1694.28"/>
    <n v="1254.78"/>
    <n v="1242.23"/>
    <n v="1105.58"/>
    <n v="995.02"/>
    <n v="995.02"/>
    <n v="1154.22"/>
    <n v="1742.9650000000001"/>
    <n v="10457.790000000001"/>
    <n v="6746.8500000000013"/>
    <n v="3710.9399999999996"/>
    <x v="812"/>
  </r>
  <r>
    <n v="2785"/>
    <x v="0"/>
    <x v="0"/>
    <s v="Owned"/>
    <x v="0"/>
    <x v="6"/>
    <x v="2"/>
    <n v="1"/>
    <n v="2"/>
    <n v="2560"/>
    <n v="2560"/>
    <n v="2560"/>
    <n v="2560"/>
    <n v="2560"/>
    <n v="2585.6"/>
    <n v="1435.79"/>
    <n v="1191.71"/>
    <n v="1191.71"/>
    <n v="1132.1199999999999"/>
    <n v="1222.69"/>
    <n v="1357.19"/>
    <n v="2564.2666666666669"/>
    <n v="15385.6"/>
    <n v="7531.2100000000009"/>
    <n v="7854.3899999999994"/>
    <x v="813"/>
  </r>
  <r>
    <n v="2788"/>
    <x v="0"/>
    <x v="1"/>
    <s v="Owned"/>
    <x v="0"/>
    <x v="6"/>
    <x v="1"/>
    <n v="3"/>
    <n v="5"/>
    <n v="2296.0874999999996"/>
    <n v="2296.09"/>
    <n v="2296.09"/>
    <n v="2319.0500000000002"/>
    <n v="2319.0500000000002"/>
    <n v="2319.0500000000002"/>
    <n v="2025.05"/>
    <n v="1599.79"/>
    <n v="1711.78"/>
    <n v="1763.13"/>
    <n v="1974.71"/>
    <n v="2330.16"/>
    <n v="2307.5695833333334"/>
    <n v="13845.4175"/>
    <n v="11404.619999999999"/>
    <n v="2440.7975000000006"/>
    <x v="814"/>
  </r>
  <r>
    <n v="2792"/>
    <x v="2"/>
    <x v="2"/>
    <s v="Owned"/>
    <x v="0"/>
    <x v="4"/>
    <x v="0"/>
    <n v="2"/>
    <n v="5"/>
    <n v="5924.95"/>
    <n v="6754.44"/>
    <n v="4562.21"/>
    <n v="6932.19"/>
    <n v="6280.45"/>
    <n v="5510.2"/>
    <n v="2215.5500000000002"/>
    <n v="2215.5500000000002"/>
    <n v="2326.33"/>
    <n v="2326.33"/>
    <n v="2163.4899999999998"/>
    <n v="2293.3000000000002"/>
    <n v="5994.0733333333328"/>
    <n v="35964.439999999995"/>
    <n v="13540.55"/>
    <n v="22423.889999999996"/>
    <x v="815"/>
  </r>
  <r>
    <n v="2793"/>
    <x v="0"/>
    <x v="2"/>
    <s v="Owned"/>
    <x v="1"/>
    <x v="5"/>
    <x v="2"/>
    <n v="1"/>
    <n v="2"/>
    <n v="5924.95"/>
    <n v="5687.95"/>
    <n v="4739.96"/>
    <n v="6635.94"/>
    <n v="4443.71"/>
    <n v="6635.94"/>
    <n v="2073.0500000000002"/>
    <n v="2155.9699999999998"/>
    <n v="2328.4499999999998"/>
    <n v="2561.3000000000002"/>
    <n v="2919.88"/>
    <n v="2540.3000000000002"/>
    <n v="5678.0749999999998"/>
    <n v="34068.449999999997"/>
    <n v="14578.95"/>
    <n v="19489.499999999996"/>
    <x v="816"/>
  </r>
  <r>
    <n v="2795"/>
    <x v="2"/>
    <x v="3"/>
    <s v="Owned"/>
    <x v="0"/>
    <x v="0"/>
    <x v="1"/>
    <n v="1"/>
    <n v="3"/>
    <n v="1465.72"/>
    <n v="1817.49"/>
    <n v="1744.21"/>
    <n v="1421.75"/>
    <n v="1113.95"/>
    <n v="1700.24"/>
    <n v="1538.3"/>
    <n v="1184.49"/>
    <n v="1291.0899999999999"/>
    <n v="1278.18"/>
    <n v="1495.47"/>
    <n v="1764.65"/>
    <n v="1543.8933333333334"/>
    <n v="9263.36"/>
    <n v="8552.18"/>
    <n v="711.18000000000029"/>
    <x v="817"/>
  </r>
  <r>
    <n v="2796"/>
    <x v="0"/>
    <x v="0"/>
    <s v="Rented"/>
    <x v="0"/>
    <x v="5"/>
    <x v="2"/>
    <n v="1"/>
    <n v="2"/>
    <n v="990.19999999999993"/>
    <n v="990.2"/>
    <n v="990.2"/>
    <n v="1000.1"/>
    <n v="990.2"/>
    <n v="990.2"/>
    <n v="1090.1500000000001"/>
    <n v="1188.26"/>
    <n v="1200.1400000000001"/>
    <n v="1224.1400000000001"/>
    <n v="1371.04"/>
    <n v="1261.3599999999999"/>
    <n v="991.85"/>
    <n v="5951.1"/>
    <n v="7335.09"/>
    <n v="-1383.9899999999998"/>
    <x v="818"/>
  </r>
  <r>
    <n v="2797"/>
    <x v="0"/>
    <x v="2"/>
    <s v="Owned"/>
    <x v="0"/>
    <x v="3"/>
    <x v="2"/>
    <n v="1"/>
    <n v="2"/>
    <n v="5924.95"/>
    <n v="6635.94"/>
    <n v="5213.96"/>
    <n v="5628.7"/>
    <n v="7287.69"/>
    <n v="5095.46"/>
    <n v="2526.5300000000002"/>
    <n v="2097.02"/>
    <n v="2159.9299999999998"/>
    <n v="2397.52"/>
    <n v="2589.3200000000002"/>
    <n v="2822.36"/>
    <n v="5964.45"/>
    <n v="35786.699999999997"/>
    <n v="14592.68"/>
    <n v="21194.019999999997"/>
    <x v="819"/>
  </r>
  <r>
    <n v="2806"/>
    <x v="0"/>
    <x v="1"/>
    <s v="Owned"/>
    <x v="0"/>
    <x v="0"/>
    <x v="2"/>
    <n v="1"/>
    <n v="2"/>
    <n v="1056.25"/>
    <n v="1056.25"/>
    <n v="1066.81"/>
    <n v="1056.25"/>
    <n v="1056.25"/>
    <n v="1066.81"/>
    <n v="2141.65"/>
    <n v="2205.9"/>
    <n v="2404.4299999999998"/>
    <n v="2356.34"/>
    <n v="2073.58"/>
    <n v="2032.11"/>
    <n v="1059.7699999999998"/>
    <n v="6358.619999999999"/>
    <n v="13214.01"/>
    <n v="-6855.3900000000012"/>
    <x v="820"/>
  </r>
  <r>
    <n v="2808"/>
    <x v="2"/>
    <x v="3"/>
    <s v="Owned"/>
    <x v="1"/>
    <x v="4"/>
    <x v="2"/>
    <n v="1"/>
    <n v="2"/>
    <n v="1260.6500000000001"/>
    <n v="1500.17"/>
    <n v="1172.4000000000001"/>
    <n v="1046.3399999999999"/>
    <n v="1323.68"/>
    <n v="1084.1600000000001"/>
    <n v="1121.78"/>
    <n v="852.55"/>
    <n v="758.77"/>
    <n v="652.54"/>
    <n v="619.91"/>
    <n v="638.51"/>
    <n v="1231.2333333333333"/>
    <n v="7387.4000000000005"/>
    <n v="4644.0599999999995"/>
    <n v="2743.3400000000011"/>
    <x v="821"/>
  </r>
  <r>
    <n v="2809"/>
    <x v="2"/>
    <x v="3"/>
    <s v="Rented"/>
    <x v="0"/>
    <x v="5"/>
    <x v="0"/>
    <n v="1"/>
    <n v="4"/>
    <n v="3345.31"/>
    <n v="2575.89"/>
    <n v="3479.12"/>
    <n v="2542.44"/>
    <n v="2609.34"/>
    <n v="3679.84"/>
    <n v="2062.56"/>
    <n v="1753.18"/>
    <n v="1735.65"/>
    <n v="1579.44"/>
    <n v="1658.41"/>
    <n v="1741.33"/>
    <n v="3038.6566666666672"/>
    <n v="18231.940000000002"/>
    <n v="10530.57"/>
    <n v="7701.3700000000026"/>
    <x v="822"/>
  </r>
  <r>
    <n v="2810"/>
    <x v="0"/>
    <x v="2"/>
    <s v="Rented"/>
    <x v="0"/>
    <x v="9"/>
    <x v="2"/>
    <n v="1"/>
    <n v="2"/>
    <n v="2112.0750000000003"/>
    <n v="2112.08"/>
    <n v="2112.08"/>
    <n v="2133.1999999999998"/>
    <n v="2133.1999999999998"/>
    <n v="2112.08"/>
    <n v="963.6"/>
    <n v="751.61"/>
    <n v="901.93"/>
    <n v="811.74"/>
    <n v="689.98"/>
    <n v="634.78"/>
    <n v="2119.1191666666668"/>
    <n v="12714.715000000002"/>
    <n v="4753.6400000000003"/>
    <n v="7961.0750000000016"/>
    <x v="823"/>
  </r>
  <r>
    <n v="2819"/>
    <x v="3"/>
    <x v="2"/>
    <s v="Owned"/>
    <x v="1"/>
    <x v="6"/>
    <x v="1"/>
    <n v="1"/>
    <n v="3"/>
    <n v="3255.96"/>
    <n v="2474.5300000000002"/>
    <n v="2865.24"/>
    <n v="3972.27"/>
    <n v="3581.56"/>
    <n v="2441.9699999999998"/>
    <n v="2568.94"/>
    <n v="2286.36"/>
    <n v="2149.1799999999998"/>
    <n v="2106.1999999999998"/>
    <n v="1790.27"/>
    <n v="1826.08"/>
    <n v="3098.5883333333331"/>
    <n v="18591.53"/>
    <n v="12727.03"/>
    <n v="5864.4999999999982"/>
    <x v="824"/>
  </r>
  <r>
    <n v="2821"/>
    <x v="0"/>
    <x v="2"/>
    <s v="Owned"/>
    <x v="0"/>
    <x v="3"/>
    <x v="2"/>
    <n v="1"/>
    <n v="2"/>
    <n v="3057.1"/>
    <n v="3087.67"/>
    <n v="3057.1"/>
    <n v="3057.1"/>
    <n v="3087.67"/>
    <n v="3057.1"/>
    <n v="1570.12"/>
    <n v="1491.61"/>
    <n v="1730.27"/>
    <n v="1920.6"/>
    <n v="1978.22"/>
    <n v="1819.96"/>
    <n v="3067.2900000000004"/>
    <n v="18403.740000000002"/>
    <n v="10510.779999999999"/>
    <n v="7892.9600000000028"/>
    <x v="825"/>
  </r>
  <r>
    <n v="2824"/>
    <x v="2"/>
    <x v="0"/>
    <s v="Rented"/>
    <x v="1"/>
    <x v="10"/>
    <x v="2"/>
    <n v="2"/>
    <n v="3"/>
    <n v="251.5"/>
    <n v="291.74"/>
    <n v="271.62"/>
    <n v="218.81"/>
    <n v="269.11"/>
    <n v="266.58999999999997"/>
    <n v="656.53"/>
    <n v="498.96"/>
    <n v="444.07"/>
    <n v="377.46"/>
    <n v="400.11"/>
    <n v="480.13"/>
    <n v="261.56166666666667"/>
    <n v="1569.3700000000001"/>
    <n v="2857.26"/>
    <n v="-1287.8900000000001"/>
    <x v="826"/>
  </r>
  <r>
    <n v="2832"/>
    <x v="2"/>
    <x v="3"/>
    <s v="Owned"/>
    <x v="0"/>
    <x v="0"/>
    <x v="2"/>
    <n v="1"/>
    <n v="2"/>
    <n v="950.91"/>
    <n v="1169.6199999999999"/>
    <n v="1131.58"/>
    <n v="1026.98"/>
    <n v="827.29"/>
    <n v="789.26"/>
    <n v="891.47"/>
    <n v="944.96"/>
    <n v="831.56"/>
    <n v="748.4"/>
    <n v="860.66"/>
    <n v="929.51"/>
    <n v="982.60666666666668"/>
    <n v="5895.64"/>
    <n v="5206.5600000000004"/>
    <n v="689.07999999999993"/>
    <x v="827"/>
  </r>
  <r>
    <n v="2840"/>
    <x v="2"/>
    <x v="3"/>
    <s v="Owned"/>
    <x v="1"/>
    <x v="0"/>
    <x v="2"/>
    <n v="1"/>
    <n v="2"/>
    <n v="684.33499999999992"/>
    <n v="602.21"/>
    <n v="739.08"/>
    <n v="609.05999999999995"/>
    <n v="780.14"/>
    <n v="793.83"/>
    <n v="470.42"/>
    <n v="371.63"/>
    <n v="375.35"/>
    <n v="442.91"/>
    <n v="496.06"/>
    <n v="540.71"/>
    <n v="701.4425"/>
    <n v="4208.6549999999997"/>
    <n v="2697.0800000000004"/>
    <n v="1511.5749999999994"/>
    <x v="828"/>
  </r>
  <r>
    <n v="2842"/>
    <x v="2"/>
    <x v="3"/>
    <s v="Owned"/>
    <x v="1"/>
    <x v="2"/>
    <x v="2"/>
    <n v="1"/>
    <n v="2"/>
    <n v="1961.6499999999999"/>
    <n v="2216.66"/>
    <n v="1981.27"/>
    <n v="1981.27"/>
    <n v="2295.13"/>
    <n v="1961.65"/>
    <n v="1860.43"/>
    <n v="1618.57"/>
    <n v="1440.53"/>
    <n v="1598.99"/>
    <n v="1918.79"/>
    <n v="2033.92"/>
    <n v="2066.2716666666665"/>
    <n v="12397.63"/>
    <n v="10471.23"/>
    <n v="1926.3999999999996"/>
    <x v="829"/>
  </r>
  <r>
    <n v="2844"/>
    <x v="2"/>
    <x v="3"/>
    <s v="Owned"/>
    <x v="0"/>
    <x v="8"/>
    <x v="2"/>
    <n v="1"/>
    <n v="2"/>
    <n v="1355.1499999999999"/>
    <n v="1057.02"/>
    <n v="1693.94"/>
    <n v="1111.22"/>
    <n v="1693.94"/>
    <n v="1138.33"/>
    <n v="1627.33"/>
    <n v="1790.06"/>
    <n v="1933.26"/>
    <n v="1797.93"/>
    <n v="1618.14"/>
    <n v="1504.87"/>
    <n v="1341.6000000000001"/>
    <n v="8049.6"/>
    <n v="10271.59"/>
    <n v="-2221.9899999999998"/>
    <x v="830"/>
  </r>
  <r>
    <n v="2846"/>
    <x v="0"/>
    <x v="1"/>
    <s v="Owned"/>
    <x v="0"/>
    <x v="10"/>
    <x v="0"/>
    <n v="2"/>
    <n v="5"/>
    <n v="2375.9499999999998"/>
    <n v="2375.9499999999998"/>
    <n v="2399.71"/>
    <n v="2399.71"/>
    <n v="2375.9499999999998"/>
    <n v="2375.9499999999998"/>
    <n v="2934.63"/>
    <n v="2494.44"/>
    <n v="2793.77"/>
    <n v="3156.96"/>
    <n v="3283.24"/>
    <n v="3250.41"/>
    <n v="2383.8700000000003"/>
    <n v="14303.220000000001"/>
    <n v="17913.449999999997"/>
    <n v="-3610.2299999999959"/>
    <x v="831"/>
  </r>
  <r>
    <n v="2850"/>
    <x v="2"/>
    <x v="4"/>
    <s v="Rented"/>
    <x v="1"/>
    <x v="6"/>
    <x v="1"/>
    <n v="1"/>
    <n v="3"/>
    <n v="134.60000000000002"/>
    <n v="135.94999999999999"/>
    <n v="164.21"/>
    <n v="107.68"/>
    <n v="121.14"/>
    <n v="129.22"/>
    <n v="1895.45"/>
    <n v="1724.86"/>
    <n v="1638.62"/>
    <n v="1900.8"/>
    <n v="1957.82"/>
    <n v="1801.19"/>
    <n v="132.13333333333335"/>
    <n v="792.80000000000007"/>
    <n v="10918.740000000002"/>
    <n v="-10125.940000000002"/>
    <x v="832"/>
  </r>
  <r>
    <n v="2852"/>
    <x v="0"/>
    <x v="1"/>
    <s v="Owned"/>
    <x v="0"/>
    <x v="6"/>
    <x v="1"/>
    <n v="3"/>
    <n v="5"/>
    <n v="4617.7999999999993"/>
    <n v="5125.76"/>
    <n v="4294.55"/>
    <n v="4710.16"/>
    <n v="4756.33"/>
    <n v="3925.13"/>
    <n v="3719.84"/>
    <n v="3868.63"/>
    <n v="4062.06"/>
    <n v="3858.96"/>
    <n v="4437.8"/>
    <n v="4437.8"/>
    <n v="4571.6216666666669"/>
    <n v="27429.73"/>
    <n v="24385.09"/>
    <n v="3044.6399999999994"/>
    <x v="833"/>
  </r>
  <r>
    <n v="2858"/>
    <x v="2"/>
    <x v="3"/>
    <s v="Owned"/>
    <x v="0"/>
    <x v="10"/>
    <x v="2"/>
    <n v="1"/>
    <n v="2"/>
    <n v="1533.76"/>
    <n v="1365.05"/>
    <n v="1319.03"/>
    <n v="1855.85"/>
    <n v="1472.41"/>
    <n v="1840.51"/>
    <n v="653.64"/>
    <n v="542.52"/>
    <n v="602.20000000000005"/>
    <n v="578.11"/>
    <n v="630.14"/>
    <n v="655.35"/>
    <n v="1564.4350000000002"/>
    <n v="9386.61"/>
    <n v="3661.9599999999996"/>
    <n v="5724.6500000000015"/>
    <x v="834"/>
  </r>
  <r>
    <n v="2860"/>
    <x v="2"/>
    <x v="3"/>
    <s v="Rented"/>
    <x v="1"/>
    <x v="1"/>
    <x v="1"/>
    <n v="1"/>
    <n v="3"/>
    <n v="1123.56"/>
    <n v="1280.8599999999999"/>
    <n v="1157.27"/>
    <n v="1011.2"/>
    <n v="1123.56"/>
    <n v="955.03"/>
    <n v="1050.44"/>
    <n v="913.88"/>
    <n v="913.88"/>
    <n v="1041.82"/>
    <n v="1208.51"/>
    <n v="1365.62"/>
    <n v="1108.5800000000002"/>
    <n v="6651.4800000000005"/>
    <n v="6494.1500000000005"/>
    <n v="157.32999999999993"/>
    <x v="835"/>
  </r>
  <r>
    <n v="2861"/>
    <x v="3"/>
    <x v="2"/>
    <s v="Owned"/>
    <x v="1"/>
    <x v="9"/>
    <x v="2"/>
    <n v="2"/>
    <n v="3"/>
    <n v="2694.4"/>
    <n v="2424.96"/>
    <n v="2802.18"/>
    <n v="2613.5700000000002"/>
    <n v="2344.13"/>
    <n v="2047.74"/>
    <n v="2241"/>
    <n v="1792.8"/>
    <n v="1936.22"/>
    <n v="2323.46"/>
    <n v="2276.9899999999998"/>
    <n v="2208.6799999999998"/>
    <n v="2487.8300000000004"/>
    <n v="14926.980000000001"/>
    <n v="12779.15"/>
    <n v="2147.8300000000017"/>
    <x v="836"/>
  </r>
  <r>
    <n v="2863"/>
    <x v="0"/>
    <x v="2"/>
    <s v="Rented"/>
    <x v="0"/>
    <x v="8"/>
    <x v="2"/>
    <n v="1"/>
    <n v="2"/>
    <n v="3441.8249999999998"/>
    <n v="3441.83"/>
    <n v="3476.24"/>
    <n v="3441.83"/>
    <n v="3441.83"/>
    <n v="3476.24"/>
    <n v="1441.43"/>
    <n v="1109.9000000000001"/>
    <n v="1076.5999999999999"/>
    <n v="1162.73"/>
    <n v="1360.39"/>
    <n v="1591.66"/>
    <n v="3453.2991666666662"/>
    <n v="20719.794999999998"/>
    <n v="7742.71"/>
    <n v="12977.084999999999"/>
    <x v="837"/>
  </r>
  <r>
    <n v="2871"/>
    <x v="0"/>
    <x v="2"/>
    <s v="Owned"/>
    <x v="0"/>
    <x v="3"/>
    <x v="0"/>
    <n v="1"/>
    <n v="4"/>
    <n v="5924.95"/>
    <n v="5273.21"/>
    <n v="6221.2"/>
    <n v="6635.94"/>
    <n v="6813.69"/>
    <n v="7169.19"/>
    <n v="5237.8500000000004"/>
    <n v="5028.34"/>
    <n v="4424.9399999999996"/>
    <n v="4292.1899999999996"/>
    <n v="4850.17"/>
    <n v="4898.67"/>
    <n v="6339.6966666666667"/>
    <n v="38038.18"/>
    <n v="28732.159999999996"/>
    <n v="9306.0200000000041"/>
    <x v="838"/>
  </r>
  <r>
    <n v="2875"/>
    <x v="1"/>
    <x v="0"/>
    <s v="Rented"/>
    <x v="1"/>
    <x v="10"/>
    <x v="2"/>
    <n v="1"/>
    <n v="2"/>
    <n v="897.2"/>
    <n v="1076.6400000000001"/>
    <n v="986.92"/>
    <n v="672.9"/>
    <n v="933.09"/>
    <n v="834.4"/>
    <n v="1287.68"/>
    <n v="1313.43"/>
    <n v="1431.64"/>
    <n v="1417.32"/>
    <n v="1672.44"/>
    <n v="1856.41"/>
    <n v="900.19166666666661"/>
    <n v="5401.15"/>
    <n v="8978.92"/>
    <n v="-3577.7700000000004"/>
    <x v="839"/>
  </r>
  <r>
    <n v="2876"/>
    <x v="2"/>
    <x v="3"/>
    <s v="Rented"/>
    <x v="0"/>
    <x v="3"/>
    <x v="2"/>
    <n v="1"/>
    <n v="2"/>
    <n v="2128.6750000000002"/>
    <n v="1724.23"/>
    <n v="2341.54"/>
    <n v="1681.65"/>
    <n v="2171.25"/>
    <n v="2256.4"/>
    <n v="760.86"/>
    <n v="661.95"/>
    <n v="754.62"/>
    <n v="656.52"/>
    <n v="669.65"/>
    <n v="656.26"/>
    <n v="2050.6241666666665"/>
    <n v="12303.744999999999"/>
    <n v="4159.8599999999997"/>
    <n v="8143.8849999999993"/>
    <x v="840"/>
  </r>
  <r>
    <n v="2877"/>
    <x v="2"/>
    <x v="3"/>
    <s v="Rented"/>
    <x v="1"/>
    <x v="8"/>
    <x v="2"/>
    <n v="1"/>
    <n v="2"/>
    <n v="900"/>
    <n v="972"/>
    <n v="945"/>
    <n v="684"/>
    <n v="1107"/>
    <n v="972"/>
    <n v="780.53"/>
    <n v="694.67"/>
    <n v="611.30999999999995"/>
    <n v="556.29"/>
    <n v="600.79"/>
    <n v="666.88"/>
    <n v="930"/>
    <n v="5580"/>
    <n v="3910.47"/>
    <n v="1669.5300000000002"/>
    <x v="841"/>
  </r>
  <r>
    <n v="2882"/>
    <x v="0"/>
    <x v="1"/>
    <s v="Owned"/>
    <x v="1"/>
    <x v="3"/>
    <x v="1"/>
    <n v="1"/>
    <n v="3"/>
    <n v="4508.6000000000004"/>
    <n v="4238.08"/>
    <n v="3426.54"/>
    <n v="5320.15"/>
    <n v="3697.05"/>
    <n v="5635.75"/>
    <n v="1966.84"/>
    <n v="2084.85"/>
    <n v="2314.1799999999998"/>
    <n v="2152.19"/>
    <n v="2023.06"/>
    <n v="2002.83"/>
    <n v="4471.0283333333336"/>
    <n v="26826.170000000002"/>
    <n v="12543.949999999999"/>
    <n v="14282.220000000003"/>
    <x v="842"/>
  </r>
  <r>
    <n v="2884"/>
    <x v="3"/>
    <x v="1"/>
    <s v="Owned"/>
    <x v="1"/>
    <x v="3"/>
    <x v="2"/>
    <n v="1"/>
    <n v="2"/>
    <n v="2062.31"/>
    <n v="2371.66"/>
    <n v="2062.31"/>
    <n v="2412.9"/>
    <n v="2124.1799999999998"/>
    <n v="1959.19"/>
    <n v="1052.31"/>
    <n v="978.65"/>
    <n v="910.14"/>
    <n v="791.82"/>
    <n v="760.15"/>
    <n v="858.97"/>
    <n v="2165.4249999999997"/>
    <n v="12992.55"/>
    <n v="5352.04"/>
    <n v="7640.5099999999993"/>
    <x v="843"/>
  </r>
  <r>
    <n v="2886"/>
    <x v="0"/>
    <x v="2"/>
    <s v="Owned"/>
    <x v="0"/>
    <x v="6"/>
    <x v="0"/>
    <n v="2"/>
    <n v="5"/>
    <n v="5924.95"/>
    <n v="5450.95"/>
    <n v="5628.7"/>
    <n v="5569.45"/>
    <n v="6458.2"/>
    <n v="5984.2"/>
    <n v="5374.61"/>
    <n v="4622.16"/>
    <n v="4252.3900000000003"/>
    <n v="4720.1499999999996"/>
    <n v="4720.1499999999996"/>
    <n v="5380.97"/>
    <n v="5836.0749999999998"/>
    <n v="35016.449999999997"/>
    <n v="29070.43"/>
    <n v="5946.0199999999968"/>
    <x v="844"/>
  </r>
  <r>
    <n v="2891"/>
    <x v="0"/>
    <x v="1"/>
    <s v="Owned"/>
    <x v="0"/>
    <x v="5"/>
    <x v="1"/>
    <n v="2"/>
    <n v="4"/>
    <n v="4634.5999999999995"/>
    <n v="4171.1400000000003"/>
    <n v="4356.5200000000004"/>
    <n v="4588.25"/>
    <n v="5468.83"/>
    <n v="5005.37"/>
    <n v="2044.81"/>
    <n v="2208.39"/>
    <n v="2407.15"/>
    <n v="2286.79"/>
    <n v="2721.28"/>
    <n v="2721.28"/>
    <n v="4704.1183333333338"/>
    <n v="28224.710000000003"/>
    <n v="14389.7"/>
    <n v="13835.010000000002"/>
    <x v="845"/>
  </r>
  <r>
    <n v="2896"/>
    <x v="0"/>
    <x v="2"/>
    <s v="Owned"/>
    <x v="0"/>
    <x v="0"/>
    <x v="1"/>
    <n v="2"/>
    <n v="4"/>
    <n v="5924.95"/>
    <n v="5569.45"/>
    <n v="6813.69"/>
    <n v="7109.94"/>
    <n v="6221.2"/>
    <n v="5687.95"/>
    <n v="2824.34"/>
    <n v="2909.07"/>
    <n v="2618.16"/>
    <n v="2618.16"/>
    <n v="2827.61"/>
    <n v="2940.71"/>
    <n v="6221.1966666666667"/>
    <n v="37327.18"/>
    <n v="16738.05"/>
    <n v="20589.13"/>
    <x v="846"/>
  </r>
  <r>
    <n v="2898"/>
    <x v="2"/>
    <x v="3"/>
    <s v="Owned"/>
    <x v="0"/>
    <x v="1"/>
    <x v="1"/>
    <n v="1"/>
    <n v="3"/>
    <n v="2008.1"/>
    <n v="1988.02"/>
    <n v="1967.94"/>
    <n v="1726.97"/>
    <n v="2510.13"/>
    <n v="2228.9899999999998"/>
    <n v="1700.9"/>
    <n v="1683.89"/>
    <n v="1431.31"/>
    <n v="1703.26"/>
    <n v="1754.36"/>
    <n v="1859.62"/>
    <n v="2071.6916666666666"/>
    <n v="12430.15"/>
    <n v="10133.34"/>
    <n v="2296.8099999999995"/>
    <x v="847"/>
  </r>
  <r>
    <n v="2900"/>
    <x v="2"/>
    <x v="3"/>
    <s v="Owned"/>
    <x v="0"/>
    <x v="10"/>
    <x v="1"/>
    <n v="1"/>
    <n v="3"/>
    <n v="1909.46"/>
    <n v="2100.41"/>
    <n v="2310.4499999999998"/>
    <n v="1852.18"/>
    <n v="2367.73"/>
    <n v="1737.61"/>
    <n v="2072.52"/>
    <n v="1823.82"/>
    <n v="2079.15"/>
    <n v="1808.86"/>
    <n v="1826.95"/>
    <n v="2064.4499999999998"/>
    <n v="2046.3066666666666"/>
    <n v="12277.84"/>
    <n v="11675.75"/>
    <n v="602.09000000000015"/>
    <x v="848"/>
  </r>
  <r>
    <n v="2902"/>
    <x v="0"/>
    <x v="2"/>
    <s v="Rented"/>
    <x v="0"/>
    <x v="1"/>
    <x v="1"/>
    <n v="3"/>
    <n v="5"/>
    <n v="5392.35"/>
    <n v="5284.5"/>
    <n v="6416.9"/>
    <n v="4637.42"/>
    <n v="6255.13"/>
    <n v="4799.1899999999996"/>
    <n v="3991.27"/>
    <n v="3991.27"/>
    <n v="4270.66"/>
    <n v="3929.01"/>
    <n v="4400.49"/>
    <n v="4312.4799999999996"/>
    <n v="5464.248333333333"/>
    <n v="32785.49"/>
    <n v="24895.18"/>
    <n v="7890.3099999999977"/>
    <x v="849"/>
  </r>
  <r>
    <n v="2905"/>
    <x v="0"/>
    <x v="0"/>
    <s v="Rented"/>
    <x v="0"/>
    <x v="5"/>
    <x v="2"/>
    <n v="1"/>
    <n v="2"/>
    <n v="2321.9124999999999"/>
    <n v="2321.91"/>
    <n v="2321.91"/>
    <n v="2321.91"/>
    <n v="2345.13"/>
    <n v="2345.13"/>
    <n v="1044.56"/>
    <n v="961"/>
    <n v="1037.8800000000001"/>
    <n v="996.36"/>
    <n v="926.61"/>
    <n v="1102.67"/>
    <n v="2329.6504166666668"/>
    <n v="13977.9025"/>
    <n v="6069.08"/>
    <n v="7908.8225000000002"/>
    <x v="850"/>
  </r>
  <r>
    <n v="2906"/>
    <x v="0"/>
    <x v="0"/>
    <s v="Rented"/>
    <x v="1"/>
    <x v="4"/>
    <x v="2"/>
    <n v="3"/>
    <n v="4"/>
    <n v="2509"/>
    <n v="2509"/>
    <n v="2509"/>
    <n v="2534.09"/>
    <n v="2509"/>
    <n v="2534.09"/>
    <n v="2038.92"/>
    <n v="2242.81"/>
    <n v="2467.09"/>
    <n v="2245.0500000000002"/>
    <n v="2469.56"/>
    <n v="2444.86"/>
    <n v="2517.3633333333332"/>
    <n v="15104.18"/>
    <n v="13908.289999999999"/>
    <n v="1195.8900000000012"/>
    <x v="851"/>
  </r>
  <r>
    <n v="2908"/>
    <x v="0"/>
    <x v="0"/>
    <s v="Owned"/>
    <x v="1"/>
    <x v="2"/>
    <x v="1"/>
    <n v="2"/>
    <n v="4"/>
    <n v="4490.2"/>
    <n v="4535.1000000000004"/>
    <n v="5253.53"/>
    <n v="3502.36"/>
    <n v="4310.59"/>
    <n v="4984.12"/>
    <n v="2181.2800000000002"/>
    <n v="1897.71"/>
    <n v="2106.46"/>
    <n v="2253.91"/>
    <n v="2637.07"/>
    <n v="2531.59"/>
    <n v="4512.6499999999996"/>
    <n v="27075.899999999998"/>
    <n v="13608.02"/>
    <n v="13467.879999999997"/>
    <x v="852"/>
  </r>
  <r>
    <n v="2909"/>
    <x v="2"/>
    <x v="3"/>
    <s v="Owned"/>
    <x v="0"/>
    <x v="9"/>
    <x v="0"/>
    <n v="1"/>
    <n v="4"/>
    <n v="4715.9375"/>
    <n v="5706.28"/>
    <n v="4668.78"/>
    <n v="5611.97"/>
    <n v="5329.01"/>
    <n v="5470.49"/>
    <n v="2238.81"/>
    <n v="1925.38"/>
    <n v="1867.62"/>
    <n v="1643.51"/>
    <n v="1939.34"/>
    <n v="2075.09"/>
    <n v="5250.4112500000001"/>
    <n v="31502.467499999999"/>
    <n v="11689.75"/>
    <n v="19812.717499999999"/>
    <x v="853"/>
  </r>
  <r>
    <n v="2911"/>
    <x v="0"/>
    <x v="2"/>
    <s v="Owned"/>
    <x v="1"/>
    <x v="1"/>
    <x v="0"/>
    <n v="1"/>
    <n v="4"/>
    <n v="5924.95"/>
    <n v="6695.19"/>
    <n v="6161.95"/>
    <n v="5095.46"/>
    <n v="6280.45"/>
    <n v="6161.95"/>
    <n v="2900.66"/>
    <n v="3074.7"/>
    <n v="3105.45"/>
    <n v="3136.5"/>
    <n v="3356.06"/>
    <n v="3322.5"/>
    <n v="6053.3249999999998"/>
    <n v="36319.949999999997"/>
    <n v="18895.87"/>
    <n v="17424.079999999998"/>
    <x v="854"/>
  </r>
  <r>
    <n v="2914"/>
    <x v="0"/>
    <x v="0"/>
    <s v="Owned"/>
    <x v="0"/>
    <x v="4"/>
    <x v="1"/>
    <n v="3"/>
    <n v="5"/>
    <n v="3825"/>
    <n v="3863.25"/>
    <n v="3825"/>
    <n v="3825"/>
    <n v="3825"/>
    <n v="3825"/>
    <n v="3541.66"/>
    <n v="3895.83"/>
    <n v="3662.08"/>
    <n v="3442.36"/>
    <n v="3132.55"/>
    <n v="3289.18"/>
    <n v="3831.375"/>
    <n v="22988.25"/>
    <n v="20963.66"/>
    <n v="2024.5900000000001"/>
    <x v="855"/>
  </r>
  <r>
    <n v="2915"/>
    <x v="0"/>
    <x v="0"/>
    <s v="Rented"/>
    <x v="0"/>
    <x v="10"/>
    <x v="1"/>
    <n v="1"/>
    <n v="3"/>
    <n v="2783"/>
    <n v="2810.83"/>
    <n v="2810.83"/>
    <n v="2810.83"/>
    <n v="2783"/>
    <n v="2810.83"/>
    <n v="2068.8000000000002"/>
    <n v="1655.04"/>
    <n v="1787.44"/>
    <n v="1948.31"/>
    <n v="2162.62"/>
    <n v="2205.87"/>
    <n v="2801.5533333333333"/>
    <n v="16809.32"/>
    <n v="11828.079999999998"/>
    <n v="4981.2400000000016"/>
    <x v="856"/>
  </r>
  <r>
    <n v="2920"/>
    <x v="0"/>
    <x v="1"/>
    <s v="Owned"/>
    <x v="0"/>
    <x v="5"/>
    <x v="1"/>
    <n v="2"/>
    <n v="4"/>
    <n v="2888.8999999999996"/>
    <n v="2917.79"/>
    <n v="2888.9"/>
    <n v="2888.9"/>
    <n v="2917.79"/>
    <n v="2888.9"/>
    <n v="4253.53"/>
    <n v="3998.32"/>
    <n v="3958.34"/>
    <n v="3602.09"/>
    <n v="3458.01"/>
    <n v="2939.31"/>
    <n v="2898.53"/>
    <n v="17391.18"/>
    <n v="22209.600000000002"/>
    <n v="-4818.4200000000019"/>
    <x v="857"/>
  </r>
  <r>
    <n v="2922"/>
    <x v="3"/>
    <x v="2"/>
    <s v="Owned"/>
    <x v="1"/>
    <x v="3"/>
    <x v="1"/>
    <n v="1"/>
    <n v="3"/>
    <n v="3609.6499999999996"/>
    <n v="4439.87"/>
    <n v="2743.33"/>
    <n v="3681.84"/>
    <n v="3104.3"/>
    <n v="4403.7700000000004"/>
    <n v="2760.97"/>
    <n v="2788.58"/>
    <n v="2509.7199999999998"/>
    <n v="2610.11"/>
    <n v="3053.83"/>
    <n v="3542.44"/>
    <n v="3663.7933333333331"/>
    <n v="21982.76"/>
    <n v="17265.649999999998"/>
    <n v="4717.1100000000006"/>
    <x v="858"/>
  </r>
  <r>
    <n v="2924"/>
    <x v="0"/>
    <x v="1"/>
    <s v="Rented"/>
    <x v="0"/>
    <x v="3"/>
    <x v="1"/>
    <n v="3"/>
    <n v="5"/>
    <n v="4132.7999999999993"/>
    <n v="3182.26"/>
    <n v="3760.85"/>
    <n v="3719.52"/>
    <n v="4959.3599999999997"/>
    <n v="3223.58"/>
    <n v="2201.4699999999998"/>
    <n v="1959.31"/>
    <n v="2037.68"/>
    <n v="2017.3"/>
    <n v="1876.09"/>
    <n v="2026.18"/>
    <n v="3829.7283333333339"/>
    <n v="22978.370000000003"/>
    <n v="12118.03"/>
    <n v="10860.340000000002"/>
    <x v="859"/>
  </r>
  <r>
    <n v="2932"/>
    <x v="2"/>
    <x v="3"/>
    <s v="Owned"/>
    <x v="0"/>
    <x v="7"/>
    <x v="2"/>
    <n v="1"/>
    <n v="2"/>
    <n v="3220.1600000000003"/>
    <n v="2994.75"/>
    <n v="2704.93"/>
    <n v="3187.96"/>
    <n v="2898.14"/>
    <n v="2801.54"/>
    <n v="1086.75"/>
    <n v="891.14"/>
    <n v="998.08"/>
    <n v="968.14"/>
    <n v="997.18"/>
    <n v="1186.6400000000001"/>
    <n v="2967.9133333333334"/>
    <n v="17807.48"/>
    <n v="6127.93"/>
    <n v="11679.55"/>
    <x v="860"/>
  </r>
  <r>
    <n v="2933"/>
    <x v="2"/>
    <x v="3"/>
    <s v="Owned"/>
    <x v="0"/>
    <x v="6"/>
    <x v="1"/>
    <n v="1"/>
    <n v="3"/>
    <n v="2605.8825000000002"/>
    <n v="2110.7600000000002"/>
    <n v="3179.18"/>
    <n v="2527.71"/>
    <n v="2058.65"/>
    <n v="2006.53"/>
    <n v="1058.82"/>
    <n v="889.41"/>
    <n v="800.47"/>
    <n v="744.44"/>
    <n v="699.77"/>
    <n v="818.73"/>
    <n v="2414.7854166666671"/>
    <n v="14488.712500000001"/>
    <n v="5011.6399999999994"/>
    <n v="9477.072500000002"/>
    <x v="861"/>
  </r>
  <r>
    <n v="2934"/>
    <x v="2"/>
    <x v="3"/>
    <s v="Owned"/>
    <x v="1"/>
    <x v="7"/>
    <x v="1"/>
    <n v="1"/>
    <n v="3"/>
    <n v="3653.1099999999997"/>
    <n v="3616.58"/>
    <n v="4274.1400000000003"/>
    <n v="3762.7"/>
    <n v="3908.83"/>
    <n v="4128.01"/>
    <n v="2876.93"/>
    <n v="2761.85"/>
    <n v="2513.2800000000002"/>
    <n v="2437.88"/>
    <n v="2389.12"/>
    <n v="2580.25"/>
    <n v="3890.561666666667"/>
    <n v="23343.370000000003"/>
    <n v="15559.309999999998"/>
    <n v="7784.0600000000049"/>
    <x v="862"/>
  </r>
  <r>
    <n v="2940"/>
    <x v="2"/>
    <x v="0"/>
    <s v="Rented"/>
    <x v="0"/>
    <x v="7"/>
    <x v="1"/>
    <n v="3"/>
    <n v="5"/>
    <n v="1252.125"/>
    <n v="1515.07"/>
    <n v="1177"/>
    <n v="1339.77"/>
    <n v="951.62"/>
    <n v="1139.43"/>
    <n v="1306.25"/>
    <n v="1110.31"/>
    <n v="1276.8599999999999"/>
    <n v="1430.08"/>
    <n v="1329.97"/>
    <n v="1489.57"/>
    <n v="1229.1691666666668"/>
    <n v="7375.0150000000003"/>
    <n v="7943.04"/>
    <n v="-568.02499999999964"/>
    <x v="863"/>
  </r>
  <r>
    <n v="2942"/>
    <x v="0"/>
    <x v="0"/>
    <s v="Owned"/>
    <x v="0"/>
    <x v="0"/>
    <x v="2"/>
    <n v="1"/>
    <n v="2"/>
    <n v="2903.7"/>
    <n v="2932.74"/>
    <n v="2903.7"/>
    <n v="2932.74"/>
    <n v="2903.7"/>
    <n v="2903.7"/>
    <n v="1246.9000000000001"/>
    <n v="1296.78"/>
    <n v="1452.39"/>
    <n v="1510.49"/>
    <n v="1616.22"/>
    <n v="1438.44"/>
    <n v="2913.3799999999997"/>
    <n v="17480.28"/>
    <n v="8561.2200000000012"/>
    <n v="8919.0599999999977"/>
    <x v="864"/>
  </r>
  <r>
    <n v="2943"/>
    <x v="2"/>
    <x v="3"/>
    <s v="Owned"/>
    <x v="0"/>
    <x v="2"/>
    <x v="1"/>
    <n v="1"/>
    <n v="3"/>
    <n v="2639.95"/>
    <n v="2639.95"/>
    <n v="2217.56"/>
    <n v="3220.74"/>
    <n v="2639.95"/>
    <n v="2296.7600000000002"/>
    <n v="1545.98"/>
    <n v="1623.28"/>
    <n v="1574.58"/>
    <n v="1763.53"/>
    <n v="1516.64"/>
    <n v="1471.14"/>
    <n v="2609.1516666666662"/>
    <n v="15654.909999999998"/>
    <n v="9495.15"/>
    <n v="6159.7599999999984"/>
    <x v="865"/>
  </r>
  <r>
    <n v="2947"/>
    <x v="0"/>
    <x v="1"/>
    <s v="Owned"/>
    <x v="0"/>
    <x v="5"/>
    <x v="2"/>
    <n v="1"/>
    <n v="2"/>
    <n v="251.1875"/>
    <n v="253.7"/>
    <n v="253.7"/>
    <n v="253.7"/>
    <n v="251.19"/>
    <n v="251.19"/>
    <n v="3317.19"/>
    <n v="3184.5"/>
    <n v="3789.56"/>
    <n v="3865.35"/>
    <n v="4522.46"/>
    <n v="4205.8900000000003"/>
    <n v="252.44458333333333"/>
    <n v="1514.6675"/>
    <n v="22884.95"/>
    <n v="-21370.282500000001"/>
    <x v="866"/>
  </r>
  <r>
    <n v="2950"/>
    <x v="0"/>
    <x v="2"/>
    <s v="Owned"/>
    <x v="0"/>
    <x v="0"/>
    <x v="3"/>
    <n v="1"/>
    <n v="5"/>
    <n v="5924.95"/>
    <n v="6102.7"/>
    <n v="5450.95"/>
    <n v="5510.2"/>
    <n v="6161.95"/>
    <n v="5569.45"/>
    <n v="5875"/>
    <n v="5287.5"/>
    <n v="6239.25"/>
    <n v="5864.9"/>
    <n v="6510.04"/>
    <n v="5989.24"/>
    <n v="5786.7"/>
    <n v="34720.199999999997"/>
    <n v="35765.93"/>
    <n v="-1045.7300000000032"/>
    <x v="867"/>
  </r>
  <r>
    <n v="2955"/>
    <x v="2"/>
    <x v="3"/>
    <s v="Owned"/>
    <x v="0"/>
    <x v="4"/>
    <x v="0"/>
    <n v="1"/>
    <n v="4"/>
    <n v="5574.4000000000005"/>
    <n v="6689.28"/>
    <n v="6856.51"/>
    <n v="5741.63"/>
    <n v="5462.91"/>
    <n v="6689.28"/>
    <n v="2595.71"/>
    <n v="2076.5700000000002"/>
    <n v="1951.98"/>
    <n v="1873.9"/>
    <n v="1892.64"/>
    <n v="1646.6"/>
    <n v="6169.001666666667"/>
    <n v="37014.01"/>
    <n v="12037.4"/>
    <n v="24976.61"/>
    <x v="868"/>
  </r>
  <r>
    <n v="2965"/>
    <x v="2"/>
    <x v="1"/>
    <s v="Owned"/>
    <x v="1"/>
    <x v="3"/>
    <x v="1"/>
    <n v="1"/>
    <n v="3"/>
    <n v="5924.95"/>
    <n v="5865.7"/>
    <n v="6221.2"/>
    <n v="5865.7"/>
    <n v="5865.7"/>
    <n v="7169.19"/>
    <n v="3742.57"/>
    <n v="3742.57"/>
    <n v="3929.7"/>
    <n v="4008.29"/>
    <n v="3687.63"/>
    <n v="4388.28"/>
    <n v="6152.0733333333337"/>
    <n v="36912.44"/>
    <n v="23499.040000000001"/>
    <n v="13413.400000000001"/>
    <x v="869"/>
  </r>
  <r>
    <n v="2966"/>
    <x v="2"/>
    <x v="3"/>
    <s v="Rented"/>
    <x v="1"/>
    <x v="1"/>
    <x v="1"/>
    <n v="1"/>
    <n v="3"/>
    <n v="1097.5"/>
    <n v="987.75"/>
    <n v="910.93"/>
    <n v="878"/>
    <n v="1349.93"/>
    <n v="1273.0999999999999"/>
    <n v="1148.58"/>
    <n v="861.44"/>
    <n v="878.67"/>
    <n v="790.8"/>
    <n v="751.26"/>
    <n v="698.67"/>
    <n v="1082.8683333333331"/>
    <n v="6497.2099999999991"/>
    <n v="5129.42"/>
    <n v="1367.7899999999991"/>
    <x v="870"/>
  </r>
  <r>
    <n v="2968"/>
    <x v="0"/>
    <x v="2"/>
    <s v="Owned"/>
    <x v="0"/>
    <x v="6"/>
    <x v="0"/>
    <n v="2"/>
    <n v="5"/>
    <n v="5924.95"/>
    <n v="6398.95"/>
    <n v="4917.71"/>
    <n v="5273.21"/>
    <n v="5095.46"/>
    <n v="7109.94"/>
    <n v="5875"/>
    <n v="4523.75"/>
    <n v="4614.2299999999996"/>
    <n v="4983.37"/>
    <n v="5730.88"/>
    <n v="4928.5600000000004"/>
    <n v="5786.7033333333338"/>
    <n v="34720.22"/>
    <n v="30655.79"/>
    <n v="4064.4300000000003"/>
    <x v="871"/>
  </r>
  <r>
    <n v="2970"/>
    <x v="2"/>
    <x v="3"/>
    <s v="Owned"/>
    <x v="0"/>
    <x v="9"/>
    <x v="1"/>
    <n v="1"/>
    <n v="3"/>
    <n v="1973.8200000000002"/>
    <n v="1519.84"/>
    <n v="2329.11"/>
    <n v="2111.9899999999998"/>
    <n v="1559.32"/>
    <n v="1559.32"/>
    <n v="550.41999999999996"/>
    <n v="605.46"/>
    <n v="575.19000000000005"/>
    <n v="638.46"/>
    <n v="561.84"/>
    <n v="550.6"/>
    <n v="1842.2333333333333"/>
    <n v="11053.4"/>
    <n v="3481.9700000000003"/>
    <n v="7571.4299999999994"/>
    <x v="872"/>
  </r>
  <r>
    <n v="2971"/>
    <x v="2"/>
    <x v="0"/>
    <s v="Rented"/>
    <x v="1"/>
    <x v="1"/>
    <x v="1"/>
    <n v="1"/>
    <n v="3"/>
    <n v="802.4"/>
    <n v="890.66"/>
    <n v="730.18"/>
    <n v="962.88"/>
    <n v="890.66"/>
    <n v="657.97"/>
    <n v="935.09"/>
    <n v="916.39"/>
    <n v="815.59"/>
    <n v="807.43"/>
    <n v="734.76"/>
    <n v="675.98"/>
    <n v="822.45833333333337"/>
    <n v="4934.75"/>
    <n v="4885.24"/>
    <n v="49.510000000000218"/>
    <x v="873"/>
  </r>
  <r>
    <n v="2980"/>
    <x v="0"/>
    <x v="1"/>
    <s v="Owned"/>
    <x v="1"/>
    <x v="9"/>
    <x v="1"/>
    <n v="1"/>
    <n v="3"/>
    <n v="1908.1100000000001"/>
    <n v="1927.19"/>
    <n v="1927.19"/>
    <n v="1908.11"/>
    <n v="1927.19"/>
    <n v="1908.11"/>
    <n v="4903.6000000000004"/>
    <n v="4266.13"/>
    <n v="3967.5"/>
    <n v="3888.15"/>
    <n v="3888.15"/>
    <n v="3499.34"/>
    <n v="1917.6499999999999"/>
    <n v="11505.9"/>
    <n v="24412.870000000003"/>
    <n v="-12906.970000000003"/>
    <x v="874"/>
  </r>
  <r>
    <n v="2982"/>
    <x v="2"/>
    <x v="3"/>
    <s v="Rented"/>
    <x v="0"/>
    <x v="2"/>
    <x v="1"/>
    <n v="1"/>
    <n v="3"/>
    <n v="1494.1999999999998"/>
    <n v="1374.66"/>
    <n v="1314.9"/>
    <n v="1703.39"/>
    <n v="1778.1"/>
    <n v="1434.43"/>
    <n v="1932.38"/>
    <n v="2086.9699999999998"/>
    <n v="2066.1"/>
    <n v="2066.1"/>
    <n v="2479.3200000000002"/>
    <n v="2280.9699999999998"/>
    <n v="1516.6133333333335"/>
    <n v="9099.68"/>
    <n v="12911.839999999998"/>
    <n v="-3812.159999999998"/>
    <x v="875"/>
  </r>
  <r>
    <n v="2984"/>
    <x v="2"/>
    <x v="3"/>
    <s v="Owned"/>
    <x v="1"/>
    <x v="7"/>
    <x v="2"/>
    <n v="1"/>
    <n v="2"/>
    <n v="779.41000000000008"/>
    <n v="654.70000000000005"/>
    <n v="865.15"/>
    <n v="818.38"/>
    <n v="872.94"/>
    <n v="787.2"/>
    <n v="553.73"/>
    <n v="415.3"/>
    <n v="448.52"/>
    <n v="479.92"/>
    <n v="542.30999999999995"/>
    <n v="482.66"/>
    <n v="796.29666666666674"/>
    <n v="4777.7800000000007"/>
    <n v="2922.4399999999996"/>
    <n v="1855.3400000000011"/>
    <x v="876"/>
  </r>
  <r>
    <n v="2986"/>
    <x v="0"/>
    <x v="2"/>
    <s v="Owned"/>
    <x v="0"/>
    <x v="0"/>
    <x v="1"/>
    <n v="2"/>
    <n v="4"/>
    <n v="4212.95"/>
    <n v="4676.37"/>
    <n v="4423.6000000000004"/>
    <n v="4423.6000000000004"/>
    <n v="3791.66"/>
    <n v="3538.88"/>
    <n v="2114.02"/>
    <n v="2008.32"/>
    <n v="1847.65"/>
    <n v="2217.1799999999998"/>
    <n v="2195.0100000000002"/>
    <n v="2238.91"/>
    <n v="4177.8433333333332"/>
    <n v="25067.06"/>
    <n v="12621.09"/>
    <n v="12445.970000000001"/>
    <x v="877"/>
  </r>
  <r>
    <n v="2991"/>
    <x v="0"/>
    <x v="1"/>
    <s v="Rented"/>
    <x v="0"/>
    <x v="3"/>
    <x v="1"/>
    <n v="3"/>
    <n v="5"/>
    <n v="5924.95"/>
    <n v="6161.95"/>
    <n v="4739.96"/>
    <n v="5095.46"/>
    <n v="6635.94"/>
    <n v="6043.45"/>
    <n v="2301.7600000000002"/>
    <n v="1841.41"/>
    <n v="1675.68"/>
    <n v="1994.06"/>
    <n v="2372.9299999999998"/>
    <n v="2728.87"/>
    <n v="5766.9516666666668"/>
    <n v="34601.71"/>
    <n v="12914.71"/>
    <n v="21687"/>
    <x v="878"/>
  </r>
  <r>
    <n v="2997"/>
    <x v="0"/>
    <x v="0"/>
    <s v="Owned"/>
    <x v="0"/>
    <x v="10"/>
    <x v="2"/>
    <n v="1"/>
    <n v="2"/>
    <n v="1730.9"/>
    <n v="1730.9"/>
    <n v="1748.21"/>
    <n v="1748.21"/>
    <n v="1730.9"/>
    <n v="1748.21"/>
    <n v="1265.7"/>
    <n v="1291.01"/>
    <n v="1445.93"/>
    <n v="1257.96"/>
    <n v="1232.8"/>
    <n v="1146.5"/>
    <n v="1739.5550000000003"/>
    <n v="10437.330000000002"/>
    <n v="7639.9000000000005"/>
    <n v="2797.4300000000012"/>
    <x v="879"/>
  </r>
  <r>
    <n v="2999"/>
    <x v="3"/>
    <x v="0"/>
    <s v="Rented"/>
    <x v="0"/>
    <x v="6"/>
    <x v="0"/>
    <n v="3"/>
    <n v="6"/>
    <n v="1944.35"/>
    <n v="1458.26"/>
    <n v="2274.89"/>
    <n v="1905.46"/>
    <n v="1866.58"/>
    <n v="2099.9"/>
    <n v="1922.05"/>
    <n v="1768.29"/>
    <n v="1874.39"/>
    <n v="1724.44"/>
    <n v="1776.17"/>
    <n v="1971.55"/>
    <n v="1924.9066666666668"/>
    <n v="11549.44"/>
    <n v="11036.89"/>
    <n v="512.55000000000109"/>
    <x v="880"/>
  </r>
  <r>
    <n v="3001"/>
    <x v="2"/>
    <x v="3"/>
    <s v="Owned"/>
    <x v="0"/>
    <x v="8"/>
    <x v="0"/>
    <n v="1"/>
    <n v="4"/>
    <n v="3341.3724999999999"/>
    <n v="3508.44"/>
    <n v="3241.13"/>
    <n v="3307.96"/>
    <n v="4043.06"/>
    <n v="3508.44"/>
    <n v="4725.13"/>
    <n v="3685.6"/>
    <n v="3796.17"/>
    <n v="3416.55"/>
    <n v="3587.38"/>
    <n v="3659.13"/>
    <n v="3491.7337499999999"/>
    <n v="20950.4025"/>
    <n v="22869.960000000003"/>
    <n v="-1919.5575000000026"/>
    <x v="881"/>
  </r>
  <r>
    <n v="3008"/>
    <x v="2"/>
    <x v="3"/>
    <s v="Owned"/>
    <x v="0"/>
    <x v="10"/>
    <x v="2"/>
    <n v="1"/>
    <n v="2"/>
    <n v="2903.2350000000001"/>
    <n v="2874.2"/>
    <n v="3425.82"/>
    <n v="2787.11"/>
    <n v="3106.46"/>
    <n v="2729.04"/>
    <n v="918.07"/>
    <n v="1000.7"/>
    <n v="970.68"/>
    <n v="980.39"/>
    <n v="1039.21"/>
    <n v="1122.3499999999999"/>
    <n v="2970.9775000000004"/>
    <n v="17825.865000000002"/>
    <n v="6031.4"/>
    <n v="11794.465000000002"/>
    <x v="882"/>
  </r>
  <r>
    <n v="3009"/>
    <x v="0"/>
    <x v="2"/>
    <s v="Owned"/>
    <x v="0"/>
    <x v="6"/>
    <x v="1"/>
    <n v="3"/>
    <n v="5"/>
    <n v="5736.65"/>
    <n v="7113.45"/>
    <n v="4359.8500000000004"/>
    <n v="4646.6899999999996"/>
    <n v="5908.75"/>
    <n v="6138.22"/>
    <n v="3819.97"/>
    <n v="3590.77"/>
    <n v="3339.42"/>
    <n v="2905.3"/>
    <n v="3486.36"/>
    <n v="3102.86"/>
    <n v="5650.6016666666656"/>
    <n v="33903.609999999993"/>
    <n v="20244.68"/>
    <n v="13658.929999999993"/>
    <x v="883"/>
  </r>
  <r>
    <n v="3011"/>
    <x v="3"/>
    <x v="0"/>
    <s v="Rented"/>
    <x v="1"/>
    <x v="6"/>
    <x v="2"/>
    <n v="1"/>
    <n v="2"/>
    <n v="1353.65"/>
    <n v="1245.3599999999999"/>
    <n v="1055.8499999999999"/>
    <n v="1015.24"/>
    <n v="1380.72"/>
    <n v="1353.65"/>
    <n v="1470.69"/>
    <n v="1397.16"/>
    <n v="1536.88"/>
    <n v="1475.4"/>
    <n v="1667.2"/>
    <n v="1700.54"/>
    <n v="1234.0783333333336"/>
    <n v="7404.4700000000012"/>
    <n v="9247.8700000000008"/>
    <n v="-1843.3999999999996"/>
    <x v="884"/>
  </r>
  <r>
    <n v="3012"/>
    <x v="2"/>
    <x v="3"/>
    <s v="Owned"/>
    <x v="1"/>
    <x v="6"/>
    <x v="2"/>
    <n v="1"/>
    <n v="2"/>
    <n v="1001.135"/>
    <n v="750.85"/>
    <n v="931.06"/>
    <n v="1181.3399999999999"/>
    <n v="1061.2"/>
    <n v="1011.15"/>
    <n v="1043.03"/>
    <n v="886.58"/>
    <n v="780.19"/>
    <n v="756.78"/>
    <n v="734.08"/>
    <n v="645.99"/>
    <n v="989.45583333333332"/>
    <n v="5936.7349999999997"/>
    <n v="4846.6499999999996"/>
    <n v="1090.085"/>
    <x v="885"/>
  </r>
  <r>
    <n v="3013"/>
    <x v="3"/>
    <x v="2"/>
    <s v="Owned"/>
    <x v="1"/>
    <x v="4"/>
    <x v="0"/>
    <n v="3"/>
    <n v="6"/>
    <n v="2988.1"/>
    <n v="3077.74"/>
    <n v="2808.81"/>
    <n v="3615.6"/>
    <n v="2270.96"/>
    <n v="2898.46"/>
    <n v="5217.3999999999996"/>
    <n v="5686.97"/>
    <n v="6255.67"/>
    <n v="6443.34"/>
    <n v="7474.27"/>
    <n v="7773.24"/>
    <n v="2943.2783333333332"/>
    <n v="17659.669999999998"/>
    <n v="38850.89"/>
    <n v="-21191.22"/>
    <x v="886"/>
  </r>
  <r>
    <n v="3017"/>
    <x v="3"/>
    <x v="0"/>
    <s v="Owned"/>
    <x v="1"/>
    <x v="6"/>
    <x v="2"/>
    <n v="2"/>
    <n v="3"/>
    <n v="1847.45"/>
    <n v="1810.5"/>
    <n v="1755.08"/>
    <n v="1459.49"/>
    <n v="1939.82"/>
    <n v="1459.49"/>
    <n v="1874.52"/>
    <n v="1837.03"/>
    <n v="1616.59"/>
    <n v="1438.77"/>
    <n v="1510.71"/>
    <n v="1420.07"/>
    <n v="1711.9716666666666"/>
    <n v="10271.83"/>
    <n v="9697.6899999999987"/>
    <n v="574.14000000000124"/>
    <x v="887"/>
  </r>
  <r>
    <n v="3018"/>
    <x v="3"/>
    <x v="0"/>
    <s v="Rented"/>
    <x v="1"/>
    <x v="4"/>
    <x v="2"/>
    <n v="3"/>
    <n v="4"/>
    <n v="1963.1"/>
    <n v="1668.64"/>
    <n v="1786.42"/>
    <n v="2257.5700000000002"/>
    <n v="1707.9"/>
    <n v="2179.04"/>
    <n v="1694.49"/>
    <n v="1575.88"/>
    <n v="1386.77"/>
    <n v="1469.98"/>
    <n v="1587.58"/>
    <n v="1857.47"/>
    <n v="1927.1116666666665"/>
    <n v="11562.669999999998"/>
    <n v="9572.1699999999983"/>
    <n v="1990.5"/>
    <x v="888"/>
  </r>
  <r>
    <n v="3028"/>
    <x v="2"/>
    <x v="3"/>
    <s v="Owned"/>
    <x v="1"/>
    <x v="5"/>
    <x v="1"/>
    <n v="1"/>
    <n v="3"/>
    <n v="2018.8"/>
    <n v="2442.75"/>
    <n v="2301.4299999999998"/>
    <n v="2240.87"/>
    <n v="1594.85"/>
    <n v="1655.42"/>
    <n v="2134.7600000000002"/>
    <n v="2092.06"/>
    <n v="2175.7399999999998"/>
    <n v="2328.04"/>
    <n v="2188.36"/>
    <n v="2078.94"/>
    <n v="2042.3533333333332"/>
    <n v="12254.119999999999"/>
    <n v="12997.9"/>
    <n v="-743.78000000000065"/>
    <x v="889"/>
  </r>
  <r>
    <n v="3031"/>
    <x v="0"/>
    <x v="2"/>
    <s v="Owned"/>
    <x v="0"/>
    <x v="6"/>
    <x v="1"/>
    <n v="2"/>
    <n v="4"/>
    <n v="5924.95"/>
    <n v="5924.95"/>
    <n v="7346.94"/>
    <n v="5154.71"/>
    <n v="5628.7"/>
    <n v="6576.69"/>
    <n v="2963.72"/>
    <n v="2874.81"/>
    <n v="3047.3"/>
    <n v="2833.99"/>
    <n v="3230.75"/>
    <n v="2939.98"/>
    <n v="6092.8233333333337"/>
    <n v="36556.94"/>
    <n v="17890.55"/>
    <n v="18666.390000000003"/>
    <x v="890"/>
  </r>
  <r>
    <n v="3044"/>
    <x v="0"/>
    <x v="2"/>
    <s v="Owned"/>
    <x v="0"/>
    <x v="6"/>
    <x v="1"/>
    <n v="3"/>
    <n v="5"/>
    <n v="3054.3"/>
    <n v="3054.3"/>
    <n v="3084.84"/>
    <n v="3084.84"/>
    <n v="3084.84"/>
    <n v="3084.84"/>
    <n v="2786.43"/>
    <n v="2897.89"/>
    <n v="3477.47"/>
    <n v="3686.12"/>
    <n v="3243.79"/>
    <n v="3081.6"/>
    <n v="3074.66"/>
    <n v="18447.96"/>
    <n v="19173.3"/>
    <n v="-725.34000000000015"/>
    <x v="891"/>
  </r>
  <r>
    <n v="3048"/>
    <x v="2"/>
    <x v="0"/>
    <s v="Owned"/>
    <x v="0"/>
    <x v="6"/>
    <x v="1"/>
    <n v="1"/>
    <n v="3"/>
    <n v="207.76"/>
    <n v="191.14"/>
    <n v="213.99"/>
    <n v="236.85"/>
    <n v="249.31"/>
    <n v="195.29"/>
    <n v="4909.95"/>
    <n v="3977.06"/>
    <n v="4692.93"/>
    <n v="4599.07"/>
    <n v="4783.03"/>
    <n v="5596.15"/>
    <n v="215.72333333333333"/>
    <n v="1294.3399999999999"/>
    <n v="28558.190000000002"/>
    <n v="-27263.850000000002"/>
    <x v="892"/>
  </r>
  <r>
    <n v="3051"/>
    <x v="0"/>
    <x v="2"/>
    <s v="Owned"/>
    <x v="0"/>
    <x v="2"/>
    <x v="1"/>
    <n v="3"/>
    <n v="5"/>
    <n v="5924.95"/>
    <n v="5628.7"/>
    <n v="6695.19"/>
    <n v="7228.44"/>
    <n v="6754.44"/>
    <n v="6991.44"/>
    <n v="4497.7299999999996"/>
    <n v="4632.66"/>
    <n v="4771.6400000000003"/>
    <n v="4580.7700000000004"/>
    <n v="4397.54"/>
    <n v="3737.91"/>
    <n v="6537.1933333333327"/>
    <n v="39223.159999999996"/>
    <n v="26618.25"/>
    <n v="12604.909999999996"/>
    <x v="893"/>
  </r>
  <r>
    <n v="3057"/>
    <x v="0"/>
    <x v="2"/>
    <s v="Owned"/>
    <x v="0"/>
    <x v="7"/>
    <x v="3"/>
    <n v="1"/>
    <n v="5"/>
    <n v="5924.95"/>
    <n v="7406.19"/>
    <n v="6043.45"/>
    <n v="6161.95"/>
    <n v="6161.95"/>
    <n v="5924.95"/>
    <n v="4386.71"/>
    <n v="3377.77"/>
    <n v="3411.55"/>
    <n v="3206.86"/>
    <n v="3399.27"/>
    <n v="3229.31"/>
    <n v="6270.5733333333337"/>
    <n v="37623.440000000002"/>
    <n v="21011.47"/>
    <n v="16611.97"/>
    <x v="894"/>
  </r>
  <r>
    <n v="3059"/>
    <x v="2"/>
    <x v="3"/>
    <s v="Rented"/>
    <x v="1"/>
    <x v="3"/>
    <x v="1"/>
    <n v="2"/>
    <n v="4"/>
    <n v="1022.6099999999999"/>
    <n v="1237.3599999999999"/>
    <n v="899.9"/>
    <n v="777.18"/>
    <n v="971.48"/>
    <n v="1155.55"/>
    <n v="744.68"/>
    <n v="662.77"/>
    <n v="729.05"/>
    <n v="743.63"/>
    <n v="803.12"/>
    <n v="891.46"/>
    <n v="1010.68"/>
    <n v="6064.08"/>
    <n v="4574.71"/>
    <n v="1489.37"/>
    <x v="895"/>
  </r>
  <r>
    <n v="3072"/>
    <x v="0"/>
    <x v="0"/>
    <s v="Rented"/>
    <x v="1"/>
    <x v="9"/>
    <x v="1"/>
    <n v="1"/>
    <n v="3"/>
    <n v="2090.2000000000003"/>
    <n v="2111.1"/>
    <n v="2111.1"/>
    <n v="2090.1999999999998"/>
    <n v="2090.1999999999998"/>
    <n v="2111.1"/>
    <n v="1206.25"/>
    <n v="952.94"/>
    <n v="933.88"/>
    <n v="943.22"/>
    <n v="1056.4100000000001"/>
    <n v="1098.67"/>
    <n v="2100.65"/>
    <n v="12603.9"/>
    <n v="6191.37"/>
    <n v="6412.53"/>
    <x v="896"/>
  </r>
  <r>
    <n v="3073"/>
    <x v="0"/>
    <x v="0"/>
    <s v="Owned"/>
    <x v="0"/>
    <x v="0"/>
    <x v="1"/>
    <n v="2"/>
    <n v="4"/>
    <n v="5924.95"/>
    <n v="6576.69"/>
    <n v="6695.19"/>
    <n v="4976.96"/>
    <n v="6872.94"/>
    <n v="5273.21"/>
    <n v="5875"/>
    <n v="6286.25"/>
    <n v="5783.35"/>
    <n v="6419.52"/>
    <n v="6162.74"/>
    <n v="6532.5"/>
    <n v="6053.3233333333328"/>
    <n v="36319.939999999995"/>
    <n v="37059.360000000001"/>
    <n v="-739.42000000000553"/>
    <x v="897"/>
  </r>
  <r>
    <n v="3075"/>
    <x v="0"/>
    <x v="2"/>
    <s v="Owned"/>
    <x v="1"/>
    <x v="9"/>
    <x v="1"/>
    <n v="1"/>
    <n v="3"/>
    <n v="4715.8"/>
    <n v="3772.64"/>
    <n v="3866.96"/>
    <n v="5706.12"/>
    <n v="5564.64"/>
    <n v="4244.22"/>
    <n v="2408.9"/>
    <n v="2288.46"/>
    <n v="2723.27"/>
    <n v="2450.94"/>
    <n v="2107.81"/>
    <n v="2086.73"/>
    <n v="4645.0633333333335"/>
    <n v="27870.38"/>
    <n v="14066.11"/>
    <n v="13804.27"/>
    <x v="898"/>
  </r>
  <r>
    <n v="3084"/>
    <x v="2"/>
    <x v="3"/>
    <s v="Owned"/>
    <x v="1"/>
    <x v="10"/>
    <x v="1"/>
    <n v="1"/>
    <n v="3"/>
    <n v="1066.1499999999999"/>
    <n v="852.92"/>
    <n v="820.94"/>
    <n v="927.55"/>
    <n v="1332.69"/>
    <n v="1332.69"/>
    <n v="848.64"/>
    <n v="848.64"/>
    <n v="992.91"/>
    <n v="982.98"/>
    <n v="1071.45"/>
    <n v="1060.74"/>
    <n v="1055.49"/>
    <n v="6332.9400000000005"/>
    <n v="5805.36"/>
    <n v="527.58000000000084"/>
    <x v="899"/>
  </r>
  <r>
    <n v="3086"/>
    <x v="2"/>
    <x v="3"/>
    <s v="Owned"/>
    <x v="0"/>
    <x v="6"/>
    <x v="1"/>
    <n v="1"/>
    <n v="3"/>
    <n v="2997.77"/>
    <n v="2668.02"/>
    <n v="3207.61"/>
    <n v="3027.75"/>
    <n v="2697.99"/>
    <n v="2548.1"/>
    <n v="994.25"/>
    <n v="1053.9100000000001"/>
    <n v="1264.69"/>
    <n v="1365.87"/>
    <n v="1229.28"/>
    <n v="1180.1099999999999"/>
    <n v="2857.873333333333"/>
    <n v="17147.239999999998"/>
    <n v="7088.1099999999988"/>
    <n v="10059.129999999999"/>
    <x v="900"/>
  </r>
  <r>
    <n v="3090"/>
    <x v="2"/>
    <x v="3"/>
    <s v="Rented"/>
    <x v="0"/>
    <x v="1"/>
    <x v="2"/>
    <n v="1"/>
    <n v="2"/>
    <n v="1986.3999999999999"/>
    <n v="2244.63"/>
    <n v="1569.26"/>
    <n v="2324.09"/>
    <n v="2363.8200000000002"/>
    <n v="2383.6799999999998"/>
    <n v="1535.75"/>
    <n v="1228.5999999999999"/>
    <n v="1081.17"/>
    <n v="962.24"/>
    <n v="1096.95"/>
    <n v="1272.46"/>
    <n v="2145.3133333333335"/>
    <n v="12871.880000000001"/>
    <n v="7177.17"/>
    <n v="5694.7100000000009"/>
    <x v="901"/>
  </r>
  <r>
    <n v="3091"/>
    <x v="0"/>
    <x v="2"/>
    <s v="Owned"/>
    <x v="1"/>
    <x v="3"/>
    <x v="2"/>
    <n v="1"/>
    <n v="2"/>
    <n v="3893.7"/>
    <n v="3893.7"/>
    <n v="3932.64"/>
    <n v="3932.64"/>
    <n v="3893.7"/>
    <n v="3932.64"/>
    <n v="1552"/>
    <n v="1443.36"/>
    <n v="1472.23"/>
    <n v="1295.56"/>
    <n v="1528.76"/>
    <n v="1696.92"/>
    <n v="3913.1699999999996"/>
    <n v="23479.019999999997"/>
    <n v="8988.83"/>
    <n v="14490.189999999997"/>
    <x v="902"/>
  </r>
  <r>
    <n v="3098"/>
    <x v="0"/>
    <x v="0"/>
    <s v="Rented"/>
    <x v="0"/>
    <x v="4"/>
    <x v="1"/>
    <n v="2"/>
    <n v="4"/>
    <n v="2906.75"/>
    <n v="2906.75"/>
    <n v="2906.75"/>
    <n v="2935.82"/>
    <n v="2935.82"/>
    <n v="2935.82"/>
    <n v="2897.29"/>
    <n v="2259.89"/>
    <n v="2508.48"/>
    <n v="2784.41"/>
    <n v="3146.38"/>
    <n v="2957.6"/>
    <n v="2921.2849999999999"/>
    <n v="17527.71"/>
    <n v="16554.05"/>
    <n v="973.65999999999985"/>
    <x v="903"/>
  </r>
  <r>
    <n v="3102"/>
    <x v="0"/>
    <x v="0"/>
    <s v="Owned"/>
    <x v="0"/>
    <x v="0"/>
    <x v="2"/>
    <n v="1"/>
    <n v="2"/>
    <n v="5225.25"/>
    <n v="6322.55"/>
    <n v="5800.03"/>
    <n v="6374.81"/>
    <n v="5747.78"/>
    <n v="4963.99"/>
    <n v="1443.3"/>
    <n v="1515.47"/>
    <n v="1727.64"/>
    <n v="1796.75"/>
    <n v="2084.23"/>
    <n v="2292.65"/>
    <n v="5739.0683333333327"/>
    <n v="34434.409999999996"/>
    <n v="10860.039999999999"/>
    <n v="23574.369999999995"/>
    <x v="904"/>
  </r>
  <r>
    <n v="3107"/>
    <x v="0"/>
    <x v="2"/>
    <s v="Owned"/>
    <x v="1"/>
    <x v="5"/>
    <x v="2"/>
    <n v="2"/>
    <n v="3"/>
    <n v="3364.75"/>
    <n v="3364.75"/>
    <n v="3364.75"/>
    <n v="3398.4"/>
    <n v="3364.75"/>
    <n v="3364.75"/>
    <n v="2430.65"/>
    <n v="1895.91"/>
    <n v="2256.13"/>
    <n v="2301.25"/>
    <n v="2094.14"/>
    <n v="2219.79"/>
    <n v="3370.3583333333336"/>
    <n v="20222.150000000001"/>
    <n v="13197.869999999999"/>
    <n v="7024.2800000000025"/>
    <x v="905"/>
  </r>
  <r>
    <n v="3111"/>
    <x v="3"/>
    <x v="2"/>
    <s v="Owned"/>
    <x v="0"/>
    <x v="6"/>
    <x v="1"/>
    <n v="1"/>
    <n v="3"/>
    <n v="5326.16"/>
    <n v="5858.78"/>
    <n v="5379.42"/>
    <n v="4687.0200000000004"/>
    <n v="5166.38"/>
    <n v="3994.62"/>
    <n v="5199.41"/>
    <n v="5719.35"/>
    <n v="5376.19"/>
    <n v="4623.5200000000004"/>
    <n v="5178.34"/>
    <n v="6214.01"/>
    <n v="5068.7300000000005"/>
    <n v="30412.38"/>
    <n v="32310.82"/>
    <n v="-1898.4399999999987"/>
    <x v="906"/>
  </r>
  <r>
    <n v="3114"/>
    <x v="3"/>
    <x v="1"/>
    <s v="Rented"/>
    <x v="1"/>
    <x v="4"/>
    <x v="1"/>
    <n v="2"/>
    <n v="4"/>
    <n v="3791.5499999999997"/>
    <n v="4284.45"/>
    <n v="3336.56"/>
    <n v="4739.4399999999996"/>
    <n v="3033.24"/>
    <n v="4132.79"/>
    <n v="1500.54"/>
    <n v="1545.56"/>
    <n v="1715.57"/>
    <n v="1561.17"/>
    <n v="1779.73"/>
    <n v="1672.95"/>
    <n v="3886.3383333333331"/>
    <n v="23318.03"/>
    <n v="9775.52"/>
    <n v="13542.509999999998"/>
    <x v="907"/>
  </r>
  <r>
    <n v="3117"/>
    <x v="0"/>
    <x v="2"/>
    <s v="Owned"/>
    <x v="0"/>
    <x v="0"/>
    <x v="0"/>
    <n v="2"/>
    <n v="5"/>
    <n v="5695.8"/>
    <n v="6208.42"/>
    <n v="7005.83"/>
    <n v="6664.09"/>
    <n v="4898.3900000000003"/>
    <n v="6721.04"/>
    <n v="4542.1899999999996"/>
    <n v="3633.75"/>
    <n v="4251.49"/>
    <n v="4081.43"/>
    <n v="3469.22"/>
    <n v="3885.53"/>
    <n v="6198.9283333333333"/>
    <n v="37193.57"/>
    <n v="23863.61"/>
    <n v="13329.96"/>
    <x v="908"/>
  </r>
  <r>
    <n v="3120"/>
    <x v="0"/>
    <x v="2"/>
    <s v="Owned"/>
    <x v="0"/>
    <x v="7"/>
    <x v="1"/>
    <n v="2"/>
    <n v="4"/>
    <n v="2114.35"/>
    <n v="2114.35"/>
    <n v="2135.4899999999998"/>
    <n v="2114.35"/>
    <n v="2135.4899999999998"/>
    <n v="2135.4899999999998"/>
    <n v="5875"/>
    <n v="6168.75"/>
    <n v="6538.88"/>
    <n v="6015.77"/>
    <n v="5474.35"/>
    <n v="6076.53"/>
    <n v="2124.9199999999996"/>
    <n v="12749.519999999999"/>
    <n v="36149.279999999999"/>
    <n v="-23399.760000000002"/>
    <x v="909"/>
  </r>
  <r>
    <n v="3121"/>
    <x v="0"/>
    <x v="2"/>
    <s v="Owned"/>
    <x v="0"/>
    <x v="9"/>
    <x v="1"/>
    <n v="1"/>
    <n v="3"/>
    <n v="4602.1499999999996"/>
    <n v="5752.69"/>
    <n v="3911.83"/>
    <n v="5568.6"/>
    <n v="4049.89"/>
    <n v="4510.1099999999997"/>
    <n v="4982.8599999999997"/>
    <n v="4683.8900000000003"/>
    <n v="4683.8900000000003"/>
    <n v="4637.05"/>
    <n v="4915.2700000000004"/>
    <n v="5308.49"/>
    <n v="4732.5450000000001"/>
    <n v="28395.27"/>
    <n v="29211.449999999997"/>
    <n v="-816.17999999999665"/>
    <x v="910"/>
  </r>
  <r>
    <n v="3132"/>
    <x v="0"/>
    <x v="2"/>
    <s v="Owned"/>
    <x v="0"/>
    <x v="4"/>
    <x v="1"/>
    <n v="1"/>
    <n v="3"/>
    <n v="5924.95"/>
    <n v="4443.71"/>
    <n v="6754.44"/>
    <n v="5806.45"/>
    <n v="5569.45"/>
    <n v="4502.96"/>
    <n v="3500.43"/>
    <n v="2695.33"/>
    <n v="2803.14"/>
    <n v="2915.27"/>
    <n v="2944.42"/>
    <n v="2561.65"/>
    <n v="5500.3266666666668"/>
    <n v="33001.96"/>
    <n v="17420.240000000002"/>
    <n v="15581.719999999998"/>
    <x v="911"/>
  </r>
  <r>
    <n v="3138"/>
    <x v="0"/>
    <x v="2"/>
    <s v="Owned"/>
    <x v="1"/>
    <x v="6"/>
    <x v="1"/>
    <n v="1"/>
    <n v="3"/>
    <n v="4646.21"/>
    <n v="3624.04"/>
    <n v="4553.29"/>
    <n v="4181.59"/>
    <n v="5110.83"/>
    <n v="5761.3"/>
    <n v="2391.36"/>
    <n v="2534.84"/>
    <n v="2940.41"/>
    <n v="2793.39"/>
    <n v="2849.26"/>
    <n v="2906.25"/>
    <n v="4646.21"/>
    <n v="27877.26"/>
    <n v="16415.510000000002"/>
    <n v="11461.749999999996"/>
    <x v="912"/>
  </r>
  <r>
    <n v="3141"/>
    <x v="3"/>
    <x v="0"/>
    <s v="Owned"/>
    <x v="0"/>
    <x v="6"/>
    <x v="0"/>
    <n v="1"/>
    <n v="4"/>
    <n v="5924.95"/>
    <n v="6813.69"/>
    <n v="4680.71"/>
    <n v="6991.44"/>
    <n v="4443.71"/>
    <n v="7169.19"/>
    <n v="3616.24"/>
    <n v="2892.99"/>
    <n v="2459.04"/>
    <n v="2827.9"/>
    <n v="3252.09"/>
    <n v="3056.96"/>
    <n v="6003.9483333333328"/>
    <n v="36023.689999999995"/>
    <n v="18105.22"/>
    <n v="17918.469999999994"/>
    <x v="913"/>
  </r>
  <r>
    <n v="3149"/>
    <x v="0"/>
    <x v="2"/>
    <s v="Owned"/>
    <x v="1"/>
    <x v="6"/>
    <x v="0"/>
    <n v="1"/>
    <n v="4"/>
    <n v="4571.6451923076893"/>
    <n v="5165.96"/>
    <n v="5303.11"/>
    <n v="4663.08"/>
    <n v="4571.6499999999996"/>
    <n v="5028.8100000000004"/>
    <n v="1659.2"/>
    <n v="1825.12"/>
    <n v="2135.39"/>
    <n v="2135.39"/>
    <n v="2071.33"/>
    <n v="2216.3200000000002"/>
    <n v="4884.0425320512823"/>
    <n v="29304.255192307694"/>
    <n v="12042.749999999998"/>
    <n v="17261.505192307697"/>
    <x v="914"/>
  </r>
  <r>
    <n v="3151"/>
    <x v="2"/>
    <x v="3"/>
    <s v="Owned"/>
    <x v="1"/>
    <x v="4"/>
    <x v="2"/>
    <n v="1"/>
    <n v="2"/>
    <n v="1008.9"/>
    <n v="1220.77"/>
    <n v="1018.99"/>
    <n v="756.68"/>
    <n v="897.92"/>
    <n v="1008.9"/>
    <n v="758.65"/>
    <n v="682.79"/>
    <n v="785.21"/>
    <n v="722.39"/>
    <n v="744.06"/>
    <n v="654.77"/>
    <n v="985.35999999999979"/>
    <n v="5912.1599999999989"/>
    <n v="4347.87"/>
    <n v="1564.2899999999991"/>
    <x v="915"/>
  </r>
  <r>
    <n v="3152"/>
    <x v="2"/>
    <x v="3"/>
    <s v="Owned"/>
    <x v="0"/>
    <x v="6"/>
    <x v="2"/>
    <n v="1"/>
    <n v="2"/>
    <n v="1635.35"/>
    <n v="1340.99"/>
    <n v="1766.18"/>
    <n v="1651.7"/>
    <n v="1259.22"/>
    <n v="1439.11"/>
    <n v="642.25"/>
    <n v="616.55999999999995"/>
    <n v="573.4"/>
    <n v="630.74"/>
    <n v="649.66"/>
    <n v="591.19000000000005"/>
    <n v="1515.4250000000002"/>
    <n v="9092.5500000000011"/>
    <n v="3703.7999999999997"/>
    <n v="5388.7500000000018"/>
    <x v="916"/>
  </r>
  <r>
    <n v="3156"/>
    <x v="1"/>
    <x v="4"/>
    <s v="Rented"/>
    <x v="0"/>
    <x v="1"/>
    <x v="2"/>
    <n v="1"/>
    <n v="2"/>
    <n v="280"/>
    <n v="249.2"/>
    <n v="268.8"/>
    <n v="212.8"/>
    <n v="280"/>
    <n v="296.8"/>
    <n v="285.08999999999997"/>
    <n v="267.98"/>
    <n v="251.9"/>
    <n v="264.5"/>
    <n v="317.39999999999998"/>
    <n v="380.88"/>
    <n v="264.59999999999997"/>
    <n v="1587.6"/>
    <n v="1767.75"/>
    <n v="-180.15000000000009"/>
    <x v="917"/>
  </r>
  <r>
    <n v="3158"/>
    <x v="0"/>
    <x v="0"/>
    <s v="Owned"/>
    <x v="0"/>
    <x v="2"/>
    <x v="1"/>
    <n v="3"/>
    <n v="5"/>
    <n v="3573.35"/>
    <n v="3609.08"/>
    <n v="3573.35"/>
    <n v="3609.08"/>
    <n v="3609.08"/>
    <n v="3573.35"/>
    <n v="2808.16"/>
    <n v="2471.1799999999998"/>
    <n v="2619.4499999999998"/>
    <n v="3064.76"/>
    <n v="2635.69"/>
    <n v="2582.98"/>
    <n v="3591.2150000000001"/>
    <n v="21547.29"/>
    <n v="16182.22"/>
    <n v="5365.0700000000015"/>
    <x v="918"/>
  </r>
  <r>
    <n v="3160"/>
    <x v="0"/>
    <x v="2"/>
    <s v="Owned"/>
    <x v="0"/>
    <x v="3"/>
    <x v="1"/>
    <n v="1"/>
    <n v="3"/>
    <n v="4613.82"/>
    <n v="5767.28"/>
    <n v="4106.3"/>
    <n v="4706.1000000000004"/>
    <n v="4336.99"/>
    <n v="4429.2700000000004"/>
    <n v="2333.06"/>
    <n v="1936.44"/>
    <n v="2265.63"/>
    <n v="2242.9699999999998"/>
    <n v="2220.54"/>
    <n v="2220.54"/>
    <n v="4659.96"/>
    <n v="27959.759999999998"/>
    <n v="13219.18"/>
    <n v="14740.579999999998"/>
    <x v="919"/>
  </r>
  <r>
    <n v="3162"/>
    <x v="0"/>
    <x v="1"/>
    <s v="Owned"/>
    <x v="1"/>
    <x v="5"/>
    <x v="1"/>
    <n v="1"/>
    <n v="3"/>
    <n v="4611.95"/>
    <n v="5165.38"/>
    <n v="5718.82"/>
    <n v="5073.1499999999996"/>
    <n v="5027.03"/>
    <n v="3920.16"/>
    <n v="2640.1"/>
    <n v="2640.1"/>
    <n v="2956.91"/>
    <n v="3104.76"/>
    <n v="2949.52"/>
    <n v="2595.58"/>
    <n v="4919.415"/>
    <n v="29516.489999999998"/>
    <n v="16886.97"/>
    <n v="12629.519999999997"/>
    <x v="920"/>
  </r>
  <r>
    <n v="3166"/>
    <x v="0"/>
    <x v="2"/>
    <s v="Rented"/>
    <x v="1"/>
    <x v="4"/>
    <x v="2"/>
    <n v="1"/>
    <n v="2"/>
    <n v="3392.55"/>
    <n v="3426.48"/>
    <n v="3426.48"/>
    <n v="3426.48"/>
    <n v="3392.55"/>
    <n v="3392.55"/>
    <n v="1194.7"/>
    <n v="896.03"/>
    <n v="788.51"/>
    <n v="764.85"/>
    <n v="810.74"/>
    <n v="835.06"/>
    <n v="3409.5149999999999"/>
    <n v="20457.09"/>
    <n v="5289.8899999999994"/>
    <n v="15167.2"/>
    <x v="921"/>
  </r>
  <r>
    <n v="3168"/>
    <x v="0"/>
    <x v="1"/>
    <s v="Rented"/>
    <x v="1"/>
    <x v="6"/>
    <x v="2"/>
    <n v="2"/>
    <n v="3"/>
    <n v="568.80000000000007"/>
    <n v="568.79999999999995"/>
    <n v="568.79999999999995"/>
    <n v="568.79999999999995"/>
    <n v="568.79999999999995"/>
    <n v="568.79999999999995"/>
    <n v="1466.92"/>
    <n v="1129.53"/>
    <n v="1027.8699999999999"/>
    <n v="873.69"/>
    <n v="943.59"/>
    <n v="1085.1300000000001"/>
    <n v="568.80000000000007"/>
    <n v="3412.8"/>
    <n v="6526.7300000000005"/>
    <n v="-3113.9300000000003"/>
    <x v="922"/>
  </r>
  <r>
    <n v="3170"/>
    <x v="2"/>
    <x v="4"/>
    <s v="Rented"/>
    <x v="1"/>
    <x v="4"/>
    <x v="2"/>
    <n v="2"/>
    <n v="3"/>
    <n v="751.5"/>
    <n v="856.71"/>
    <n v="661.32"/>
    <n v="804.11"/>
    <n v="631.26"/>
    <n v="819.14"/>
    <n v="288.52999999999997"/>
    <n v="314.5"/>
    <n v="289.33999999999997"/>
    <n v="263.3"/>
    <n v="276.47000000000003"/>
    <n v="326.23"/>
    <n v="754.00666666666677"/>
    <n v="4524.0400000000009"/>
    <n v="1758.37"/>
    <n v="2765.670000000001"/>
    <x v="923"/>
  </r>
  <r>
    <n v="3174"/>
    <x v="0"/>
    <x v="2"/>
    <s v="Owned"/>
    <x v="0"/>
    <x v="1"/>
    <x v="1"/>
    <n v="1"/>
    <n v="3"/>
    <n v="5924.95"/>
    <n v="6813.69"/>
    <n v="6932.19"/>
    <n v="5154.71"/>
    <n v="6161.95"/>
    <n v="5332.46"/>
    <n v="3458.7"/>
    <n v="3078.24"/>
    <n v="3416.85"/>
    <n v="2904.32"/>
    <n v="3310.92"/>
    <n v="3509.58"/>
    <n v="6053.3249999999998"/>
    <n v="36319.949999999997"/>
    <n v="19678.61"/>
    <n v="16641.339999999997"/>
    <x v="924"/>
  </r>
  <r>
    <n v="3177"/>
    <x v="2"/>
    <x v="3"/>
    <s v="Owned"/>
    <x v="0"/>
    <x v="2"/>
    <x v="0"/>
    <n v="1"/>
    <n v="4"/>
    <n v="3478.42"/>
    <n v="2782.74"/>
    <n v="3026.23"/>
    <n v="4000.18"/>
    <n v="4034.97"/>
    <n v="4174.1000000000004"/>
    <n v="1060.8399999999999"/>
    <n v="1113.8800000000001"/>
    <n v="1113.8800000000001"/>
    <n v="1225.27"/>
    <n v="1127.25"/>
    <n v="1217.43"/>
    <n v="3582.7733333333331"/>
    <n v="21496.639999999999"/>
    <n v="6858.5500000000011"/>
    <n v="14638.089999999998"/>
    <x v="925"/>
  </r>
  <r>
    <n v="3183"/>
    <x v="0"/>
    <x v="1"/>
    <s v="Owned"/>
    <x v="0"/>
    <x v="10"/>
    <x v="1"/>
    <n v="1"/>
    <n v="3"/>
    <n v="2640.6849999999995"/>
    <n v="2667.09"/>
    <n v="2640.69"/>
    <n v="2640.69"/>
    <n v="2667.09"/>
    <n v="2640.69"/>
    <n v="3535.33"/>
    <n v="3676.74"/>
    <n v="3860.58"/>
    <n v="3513.13"/>
    <n v="3899.57"/>
    <n v="4289.53"/>
    <n v="2649.4891666666667"/>
    <n v="15896.935000000001"/>
    <n v="22774.879999999997"/>
    <n v="-6877.9449999999961"/>
    <x v="926"/>
  </r>
  <r>
    <n v="3186"/>
    <x v="2"/>
    <x v="3"/>
    <s v="Owned"/>
    <x v="0"/>
    <x v="2"/>
    <x v="1"/>
    <n v="1"/>
    <n v="3"/>
    <n v="3775.4500000000003"/>
    <n v="3511.17"/>
    <n v="3284.64"/>
    <n v="2944.85"/>
    <n v="3209.13"/>
    <n v="2944.85"/>
    <n v="2057.65"/>
    <n v="2057.65"/>
    <n v="2386.87"/>
    <n v="2697.16"/>
    <n v="3128.71"/>
    <n v="3003.56"/>
    <n v="3278.3483333333334"/>
    <n v="19670.09"/>
    <n v="15331.6"/>
    <n v="4338.49"/>
    <x v="927"/>
  </r>
  <r>
    <n v="3187"/>
    <x v="2"/>
    <x v="3"/>
    <s v="Rented"/>
    <x v="1"/>
    <x v="6"/>
    <x v="2"/>
    <n v="1"/>
    <n v="2"/>
    <n v="864.81"/>
    <n v="1063.72"/>
    <n v="674.55"/>
    <n v="968.59"/>
    <n v="968.59"/>
    <n v="977.24"/>
    <n v="160.68"/>
    <n v="159.07"/>
    <n v="171.8"/>
    <n v="166.65"/>
    <n v="149.99"/>
    <n v="131.99"/>
    <n v="919.58333333333337"/>
    <n v="5517.5"/>
    <n v="940.18000000000006"/>
    <n v="4577.32"/>
    <x v="928"/>
  </r>
  <r>
    <n v="3189"/>
    <x v="2"/>
    <x v="3"/>
    <s v="Owned"/>
    <x v="0"/>
    <x v="3"/>
    <x v="1"/>
    <n v="1"/>
    <n v="3"/>
    <n v="2997.52"/>
    <n v="3207.35"/>
    <n v="2787.69"/>
    <n v="3656.97"/>
    <n v="3267.3"/>
    <n v="3237.32"/>
    <n v="1447.74"/>
    <n v="1143.71"/>
    <n v="1258.08"/>
    <n v="1245.5"/>
    <n v="1357.6"/>
    <n v="1384.75"/>
    <n v="3192.3583333333331"/>
    <n v="19154.149999999998"/>
    <n v="7837.3799999999992"/>
    <n v="11316.769999999999"/>
    <x v="929"/>
  </r>
  <r>
    <n v="3191"/>
    <x v="3"/>
    <x v="0"/>
    <s v="Owned"/>
    <x v="0"/>
    <x v="6"/>
    <x v="0"/>
    <n v="1"/>
    <n v="4"/>
    <n v="3156.3"/>
    <n v="2777.54"/>
    <n v="3061.61"/>
    <n v="3503.49"/>
    <n v="2840.67"/>
    <n v="3250.99"/>
    <n v="2443.23"/>
    <n v="2492.09"/>
    <n v="2616.69"/>
    <n v="3140.03"/>
    <n v="2983.03"/>
    <n v="3340.99"/>
    <n v="3098.4333333333329"/>
    <n v="18590.599999999999"/>
    <n v="17016.060000000001"/>
    <n v="1574.5399999999972"/>
    <x v="930"/>
  </r>
  <r>
    <n v="3194"/>
    <x v="0"/>
    <x v="1"/>
    <s v="Rented"/>
    <x v="0"/>
    <x v="3"/>
    <x v="2"/>
    <n v="1"/>
    <n v="2"/>
    <n v="433.65000000000003"/>
    <n v="433.65"/>
    <n v="433.65"/>
    <n v="433.65"/>
    <n v="433.65"/>
    <n v="437.99"/>
    <n v="599.53"/>
    <n v="449.65"/>
    <n v="512.6"/>
    <n v="543.36"/>
    <n v="646.6"/>
    <n v="659.53"/>
    <n v="434.37333333333328"/>
    <n v="2606.2399999999998"/>
    <n v="3411.2699999999995"/>
    <n v="-805.02999999999975"/>
    <x v="931"/>
  </r>
  <r>
    <n v="3197"/>
    <x v="0"/>
    <x v="1"/>
    <s v="Owned"/>
    <x v="0"/>
    <x v="0"/>
    <x v="1"/>
    <n v="1"/>
    <n v="3"/>
    <n v="5924.95"/>
    <n v="6458.2"/>
    <n v="6813.69"/>
    <n v="4562.21"/>
    <n v="5628.7"/>
    <n v="6458.2"/>
    <n v="5875"/>
    <n v="5522.5"/>
    <n v="5356.83"/>
    <n v="4660.4399999999996"/>
    <n v="4474.0200000000004"/>
    <n v="3937.14"/>
    <n v="5974.3249999999998"/>
    <n v="35845.949999999997"/>
    <n v="29825.93"/>
    <n v="6020.0199999999968"/>
    <x v="932"/>
  </r>
  <r>
    <n v="3199"/>
    <x v="0"/>
    <x v="0"/>
    <s v="Owned"/>
    <x v="0"/>
    <x v="1"/>
    <x v="1"/>
    <n v="1"/>
    <n v="3"/>
    <n v="5924.95"/>
    <n v="4443.71"/>
    <n v="5628.7"/>
    <n v="6754.44"/>
    <n v="6043.45"/>
    <n v="6280.45"/>
    <n v="2125.31"/>
    <n v="1615.24"/>
    <n v="1776.76"/>
    <n v="1723.46"/>
    <n v="1895.81"/>
    <n v="1857.89"/>
    <n v="5845.95"/>
    <n v="35075.699999999997"/>
    <n v="10994.47"/>
    <n v="24081.229999999996"/>
    <x v="933"/>
  </r>
  <r>
    <n v="3205"/>
    <x v="2"/>
    <x v="2"/>
    <s v="Owned"/>
    <x v="0"/>
    <x v="1"/>
    <x v="1"/>
    <n v="1"/>
    <n v="3"/>
    <n v="5856"/>
    <n v="4684.8"/>
    <n v="5856"/>
    <n v="5973.12"/>
    <n v="6265.92"/>
    <n v="5563.2"/>
    <n v="4996.29"/>
    <n v="4446.7"/>
    <n v="5336.04"/>
    <n v="6403.25"/>
    <n v="6595.35"/>
    <n v="6991.07"/>
    <n v="5699.8399999999992"/>
    <n v="34199.039999999994"/>
    <n v="34768.699999999997"/>
    <n v="-569.66000000000349"/>
    <x v="934"/>
  </r>
  <r>
    <n v="3209"/>
    <x v="0"/>
    <x v="2"/>
    <s v="Owned"/>
    <x v="0"/>
    <x v="9"/>
    <x v="0"/>
    <n v="1"/>
    <n v="4"/>
    <n v="5924.95"/>
    <n v="7109.94"/>
    <n v="7346.94"/>
    <n v="5095.46"/>
    <n v="5747.2"/>
    <n v="5036.21"/>
    <n v="4899.33"/>
    <n v="4311.41"/>
    <n v="4354.5200000000004"/>
    <n v="3831.98"/>
    <n v="3257.18"/>
    <n v="2898.89"/>
    <n v="6043.45"/>
    <n v="36260.699999999997"/>
    <n v="23553.31"/>
    <n v="12707.389999999996"/>
    <x v="935"/>
  </r>
  <r>
    <n v="3211"/>
    <x v="0"/>
    <x v="2"/>
    <s v="Owned"/>
    <x v="1"/>
    <x v="4"/>
    <x v="2"/>
    <n v="1"/>
    <n v="2"/>
    <n v="3772.1374999999998"/>
    <n v="3772.14"/>
    <n v="3772.14"/>
    <n v="3772.14"/>
    <n v="3772.14"/>
    <n v="3772.14"/>
    <n v="2724.15"/>
    <n v="2587.94"/>
    <n v="2303.27"/>
    <n v="2418.4299999999998"/>
    <n v="2079.85"/>
    <n v="1934.26"/>
    <n v="3772.1395833333331"/>
    <n v="22632.837499999998"/>
    <n v="14047.900000000001"/>
    <n v="8584.9374999999964"/>
    <x v="936"/>
  </r>
  <r>
    <n v="3213"/>
    <x v="0"/>
    <x v="2"/>
    <s v="Owned"/>
    <x v="1"/>
    <x v="5"/>
    <x v="2"/>
    <n v="1"/>
    <n v="2"/>
    <n v="4478.3999999999996"/>
    <n v="4567.97"/>
    <n v="3582.72"/>
    <n v="3806.64"/>
    <n v="5194.9399999999996"/>
    <n v="3537.94"/>
    <n v="3321.15"/>
    <n v="2590.5"/>
    <n v="2745.93"/>
    <n v="2993.06"/>
    <n v="2813.48"/>
    <n v="3319.91"/>
    <n v="4194.7683333333325"/>
    <n v="25168.609999999997"/>
    <n v="17784.03"/>
    <n v="7384.5799999999981"/>
    <x v="937"/>
  </r>
  <r>
    <n v="3215"/>
    <x v="0"/>
    <x v="2"/>
    <s v="Owned"/>
    <x v="0"/>
    <x v="1"/>
    <x v="2"/>
    <n v="1"/>
    <n v="2"/>
    <n v="3654.75"/>
    <n v="3654.75"/>
    <n v="3654.75"/>
    <n v="3691.3"/>
    <n v="3691.3"/>
    <n v="3691.3"/>
    <n v="1300.96"/>
    <n v="1079.8"/>
    <n v="1090.5999999999999"/>
    <n v="1101.51"/>
    <n v="1310.8"/>
    <n v="1402.56"/>
    <n v="3673.0249999999996"/>
    <n v="22038.149999999998"/>
    <n v="7286.23"/>
    <n v="14751.919999999998"/>
    <x v="938"/>
  </r>
  <r>
    <n v="3219"/>
    <x v="0"/>
    <x v="1"/>
    <s v="Rented"/>
    <x v="0"/>
    <x v="10"/>
    <x v="2"/>
    <n v="1"/>
    <n v="2"/>
    <n v="1616.6499999999999"/>
    <n v="1616.65"/>
    <n v="1632.82"/>
    <n v="1632.82"/>
    <n v="1616.65"/>
    <n v="1632.82"/>
    <n v="2010.11"/>
    <n v="1608.09"/>
    <n v="1624.17"/>
    <n v="1380.54"/>
    <n v="1366.73"/>
    <n v="1380.4"/>
    <n v="1624.7349999999999"/>
    <n v="9748.41"/>
    <n v="9370.0399999999991"/>
    <n v="378.3700000000008"/>
    <x v="939"/>
  </r>
  <r>
    <n v="3220"/>
    <x v="3"/>
    <x v="0"/>
    <s v="Rented"/>
    <x v="0"/>
    <x v="6"/>
    <x v="1"/>
    <n v="2"/>
    <n v="4"/>
    <n v="1678"/>
    <n v="1510.2"/>
    <n v="1292.06"/>
    <n v="1896.14"/>
    <n v="1543.76"/>
    <n v="1610.88"/>
    <n v="1003.01"/>
    <n v="1003.01"/>
    <n v="1063.19"/>
    <n v="946.24"/>
    <n v="842.15"/>
    <n v="732.67"/>
    <n v="1588.5066666666669"/>
    <n v="9531.0400000000009"/>
    <n v="5590.2699999999995"/>
    <n v="3940.7700000000013"/>
    <x v="940"/>
  </r>
  <r>
    <n v="3226"/>
    <x v="0"/>
    <x v="0"/>
    <s v="Rented"/>
    <x v="0"/>
    <x v="7"/>
    <x v="1"/>
    <n v="1"/>
    <n v="3"/>
    <n v="2169.35"/>
    <n v="2169.35"/>
    <n v="2169.35"/>
    <n v="2169.35"/>
    <n v="2191.04"/>
    <n v="2169.35"/>
    <n v="4447.3900000000003"/>
    <n v="4225.0200000000004"/>
    <n v="4140.5200000000004"/>
    <n v="3519.44"/>
    <n v="2991.52"/>
    <n v="2961.6"/>
    <n v="2172.9649999999997"/>
    <n v="13037.789999999999"/>
    <n v="22285.489999999998"/>
    <n v="-9247.6999999999989"/>
    <x v="941"/>
  </r>
  <r>
    <n v="3236"/>
    <x v="2"/>
    <x v="3"/>
    <s v="Owned"/>
    <x v="1"/>
    <x v="5"/>
    <x v="2"/>
    <n v="1"/>
    <n v="2"/>
    <n v="1332.36"/>
    <n v="1452.27"/>
    <n v="1265.74"/>
    <n v="1092.54"/>
    <n v="1065.8900000000001"/>
    <n v="1132.51"/>
    <n v="978.25"/>
    <n v="1027.1600000000001"/>
    <n v="1006.62"/>
    <n v="1036.82"/>
    <n v="953.87"/>
    <n v="1068.33"/>
    <n v="1223.5516666666667"/>
    <n v="7341.31"/>
    <n v="6071.05"/>
    <n v="1270.2600000000002"/>
    <x v="942"/>
  </r>
  <r>
    <n v="3239"/>
    <x v="2"/>
    <x v="3"/>
    <s v="Rented"/>
    <x v="0"/>
    <x v="2"/>
    <x v="1"/>
    <n v="1"/>
    <n v="3"/>
    <n v="1507.8"/>
    <n v="1341.94"/>
    <n v="1372.1"/>
    <n v="1326.86"/>
    <n v="1447.49"/>
    <n v="1251.47"/>
    <n v="2192.0300000000002"/>
    <n v="2148.19"/>
    <n v="2062.2600000000002"/>
    <n v="1979.77"/>
    <n v="1742.2"/>
    <n v="1742.2"/>
    <n v="1374.61"/>
    <n v="8247.66"/>
    <n v="11866.650000000001"/>
    <n v="-3618.9900000000016"/>
    <x v="943"/>
  </r>
  <r>
    <n v="3240"/>
    <x v="0"/>
    <x v="0"/>
    <s v="Owned"/>
    <x v="0"/>
    <x v="3"/>
    <x v="1"/>
    <n v="2"/>
    <n v="4"/>
    <n v="4916.6500000000005"/>
    <n v="4670.82"/>
    <n v="5309.98"/>
    <n v="4031.65"/>
    <n v="5162.4799999999996"/>
    <n v="4523.32"/>
    <n v="3453.46"/>
    <n v="2762.77"/>
    <n v="3121.93"/>
    <n v="3153.15"/>
    <n v="2995.49"/>
    <n v="2695.94"/>
    <n v="4769.1500000000005"/>
    <n v="28614.9"/>
    <n v="18182.739999999998"/>
    <n v="10432.160000000003"/>
    <x v="944"/>
  </r>
  <r>
    <n v="3244"/>
    <x v="0"/>
    <x v="2"/>
    <s v="Owned"/>
    <x v="1"/>
    <x v="5"/>
    <x v="1"/>
    <n v="1"/>
    <n v="3"/>
    <n v="5924.95"/>
    <n v="7109.94"/>
    <n v="4976.96"/>
    <n v="6458.2"/>
    <n v="6458.2"/>
    <n v="5569.45"/>
    <n v="5875"/>
    <n v="6051.25"/>
    <n v="7200.99"/>
    <n v="8353.15"/>
    <n v="9439.06"/>
    <n v="9722.23"/>
    <n v="6082.95"/>
    <n v="36497.699999999997"/>
    <n v="46641.679999999993"/>
    <n v="-10143.979999999996"/>
    <x v="945"/>
  </r>
  <r>
    <n v="3247"/>
    <x v="0"/>
    <x v="2"/>
    <s v="Owned"/>
    <x v="0"/>
    <x v="6"/>
    <x v="1"/>
    <n v="3"/>
    <n v="5"/>
    <n v="5924.95"/>
    <n v="6043.45"/>
    <n v="7228.44"/>
    <n v="6161.95"/>
    <n v="6517.45"/>
    <n v="7050.69"/>
    <n v="4096.08"/>
    <n v="4505.6899999999996"/>
    <n v="4325.46"/>
    <n v="4152.4399999999996"/>
    <n v="4027.87"/>
    <n v="4430.66"/>
    <n v="6487.8216666666667"/>
    <n v="38926.93"/>
    <n v="25538.199999999997"/>
    <n v="13388.730000000003"/>
    <x v="946"/>
  </r>
  <r>
    <n v="3250"/>
    <x v="2"/>
    <x v="3"/>
    <s v="Owned"/>
    <x v="0"/>
    <x v="3"/>
    <x v="1"/>
    <n v="1"/>
    <n v="3"/>
    <n v="2409.5450000000001"/>
    <n v="1927.64"/>
    <n v="2024.02"/>
    <n v="1807.16"/>
    <n v="2024.02"/>
    <n v="1951.73"/>
    <n v="2324.9"/>
    <n v="1813.42"/>
    <n v="2139.84"/>
    <n v="1861.66"/>
    <n v="1712.73"/>
    <n v="1678.48"/>
    <n v="2024.0191666666667"/>
    <n v="12144.115"/>
    <n v="11531.029999999999"/>
    <n v="613.08500000000095"/>
    <x v="947"/>
  </r>
  <r>
    <n v="3262"/>
    <x v="2"/>
    <x v="3"/>
    <s v="Owned"/>
    <x v="0"/>
    <x v="3"/>
    <x v="2"/>
    <n v="1"/>
    <n v="2"/>
    <n v="1716.9499999999998"/>
    <n v="1991.66"/>
    <n v="1304.8800000000001"/>
    <n v="1699.78"/>
    <n v="1905.81"/>
    <n v="1854.31"/>
    <n v="687.56"/>
    <n v="570.66999999999996"/>
    <n v="496.48"/>
    <n v="476.62"/>
    <n v="433.72"/>
    <n v="381.67"/>
    <n v="1745.5649999999998"/>
    <n v="10473.39"/>
    <n v="3046.7200000000003"/>
    <n v="7426.6699999999992"/>
    <x v="948"/>
  </r>
  <r>
    <n v="3268"/>
    <x v="2"/>
    <x v="3"/>
    <s v="Owned"/>
    <x v="1"/>
    <x v="9"/>
    <x v="2"/>
    <n v="1"/>
    <n v="2"/>
    <n v="3049.7474999999995"/>
    <n v="2622.78"/>
    <n v="2897.26"/>
    <n v="2805.77"/>
    <n v="2836.27"/>
    <n v="3263.23"/>
    <n v="4336.71"/>
    <n v="3729.57"/>
    <n v="3505.8"/>
    <n v="3295.45"/>
    <n v="3592.04"/>
    <n v="3735.72"/>
    <n v="2912.5095833333339"/>
    <n v="17475.057500000003"/>
    <n v="22195.290000000005"/>
    <n v="-4720.2325000000019"/>
    <x v="949"/>
  </r>
  <r>
    <n v="3270"/>
    <x v="0"/>
    <x v="0"/>
    <s v="Rented"/>
    <x v="0"/>
    <x v="9"/>
    <x v="1"/>
    <n v="1"/>
    <n v="3"/>
    <n v="3085.75"/>
    <n v="3116.61"/>
    <n v="3085.75"/>
    <n v="3085.75"/>
    <n v="3085.75"/>
    <n v="3116.61"/>
    <n v="2012.89"/>
    <n v="1851.86"/>
    <n v="1833.34"/>
    <n v="1796.67"/>
    <n v="1706.84"/>
    <n v="2031.14"/>
    <n v="3096.0366666666669"/>
    <n v="18576.22"/>
    <n v="11232.74"/>
    <n v="7343.4800000000014"/>
    <x v="950"/>
  </r>
  <r>
    <n v="3273"/>
    <x v="2"/>
    <x v="3"/>
    <s v="Owned"/>
    <x v="0"/>
    <x v="2"/>
    <x v="1"/>
    <n v="1"/>
    <n v="3"/>
    <n v="1605.82"/>
    <n v="1605.82"/>
    <n v="1798.52"/>
    <n v="1621.88"/>
    <n v="1509.47"/>
    <n v="1637.94"/>
    <n v="1491.3"/>
    <n v="1595.69"/>
    <n v="1420.16"/>
    <n v="1519.57"/>
    <n v="1641.14"/>
    <n v="1805.25"/>
    <n v="1629.9083333333335"/>
    <n v="9779.4500000000007"/>
    <n v="9473.11"/>
    <n v="306.34000000000015"/>
    <x v="951"/>
  </r>
  <r>
    <n v="3277"/>
    <x v="2"/>
    <x v="3"/>
    <s v="Rented"/>
    <x v="0"/>
    <x v="4"/>
    <x v="2"/>
    <n v="1"/>
    <n v="2"/>
    <n v="1139.25"/>
    <n v="1002.54"/>
    <n v="1241.78"/>
    <n v="1013.93"/>
    <n v="956.97"/>
    <n v="1424.06"/>
    <n v="701.04"/>
    <n v="623.92999999999995"/>
    <n v="736.24"/>
    <n v="736.24"/>
    <n v="706.79"/>
    <n v="629.04"/>
    <n v="1129.7550000000001"/>
    <n v="6778.5300000000007"/>
    <n v="4133.28"/>
    <n v="2645.2500000000009"/>
    <x v="952"/>
  </r>
  <r>
    <n v="3284"/>
    <x v="2"/>
    <x v="3"/>
    <s v="Owned"/>
    <x v="1"/>
    <x v="6"/>
    <x v="2"/>
    <n v="1"/>
    <n v="2"/>
    <n v="2552.66"/>
    <n v="3012.14"/>
    <n v="3165.3"/>
    <n v="2399.5"/>
    <n v="1914.5"/>
    <n v="2756.87"/>
    <n v="2099.36"/>
    <n v="1973.4"/>
    <n v="2170.7399999999998"/>
    <n v="2170.7399999999998"/>
    <n v="2279.2800000000002"/>
    <n v="2165.3200000000002"/>
    <n v="2633.4949999999994"/>
    <n v="15800.969999999998"/>
    <n v="12858.84"/>
    <n v="2942.1299999999974"/>
    <x v="953"/>
  </r>
  <r>
    <n v="3286"/>
    <x v="0"/>
    <x v="1"/>
    <s v="Owned"/>
    <x v="0"/>
    <x v="10"/>
    <x v="1"/>
    <n v="1"/>
    <n v="3"/>
    <n v="3522.9"/>
    <n v="3522.9"/>
    <n v="3558.13"/>
    <n v="3522.9"/>
    <n v="3558.13"/>
    <n v="3558.13"/>
    <n v="2402.9699999999998"/>
    <n v="2475.06"/>
    <n v="2277.06"/>
    <n v="2482"/>
    <n v="2680.56"/>
    <n v="2948.62"/>
    <n v="3540.5149999999999"/>
    <n v="21243.09"/>
    <n v="15266.27"/>
    <n v="5976.82"/>
    <x v="954"/>
  </r>
  <r>
    <n v="3287"/>
    <x v="2"/>
    <x v="3"/>
    <s v="Owned"/>
    <x v="0"/>
    <x v="6"/>
    <x v="1"/>
    <n v="1"/>
    <n v="3"/>
    <n v="3467.9575"/>
    <n v="3953.47"/>
    <n v="2774.37"/>
    <n v="2878.4"/>
    <n v="3433.28"/>
    <n v="2705.01"/>
    <n v="1812.87"/>
    <n v="1794.74"/>
    <n v="1848.58"/>
    <n v="2051.92"/>
    <n v="2318.67"/>
    <n v="2527.35"/>
    <n v="3202.0812500000006"/>
    <n v="19212.487500000003"/>
    <n v="12354.13"/>
    <n v="6858.3575000000037"/>
    <x v="955"/>
  </r>
  <r>
    <n v="3288"/>
    <x v="0"/>
    <x v="1"/>
    <s v="Owned"/>
    <x v="0"/>
    <x v="0"/>
    <x v="1"/>
    <n v="2"/>
    <n v="4"/>
    <n v="1061.5"/>
    <n v="1072.1199999999999"/>
    <n v="1072.1199999999999"/>
    <n v="1072.1199999999999"/>
    <n v="1061.5"/>
    <n v="1072.1199999999999"/>
    <n v="1255.25"/>
    <n v="1054.4100000000001"/>
    <n v="1212.57"/>
    <n v="1333.83"/>
    <n v="1227.1199999999999"/>
    <n v="1276.2"/>
    <n v="1068.58"/>
    <n v="6411.48"/>
    <n v="7359.3799999999992"/>
    <n v="-947.89999999999964"/>
    <x v="956"/>
  </r>
  <r>
    <n v="3292"/>
    <x v="0"/>
    <x v="2"/>
    <s v="Owned"/>
    <x v="0"/>
    <x v="5"/>
    <x v="1"/>
    <n v="1"/>
    <n v="3"/>
    <n v="5924.95"/>
    <n v="5865.7"/>
    <n v="5154.71"/>
    <n v="4502.96"/>
    <n v="5924.95"/>
    <n v="4976.96"/>
    <n v="5290.24"/>
    <n v="4285.09"/>
    <n v="3899.43"/>
    <n v="4094.4"/>
    <n v="3766.85"/>
    <n v="4444.88"/>
    <n v="5391.7049999999999"/>
    <n v="32350.23"/>
    <n v="25780.89"/>
    <n v="6569.34"/>
    <x v="957"/>
  </r>
  <r>
    <n v="3293"/>
    <x v="3"/>
    <x v="2"/>
    <s v="Owned"/>
    <x v="1"/>
    <x v="4"/>
    <x v="1"/>
    <n v="1"/>
    <n v="3"/>
    <n v="5924.95"/>
    <n v="5450.95"/>
    <n v="5984.2"/>
    <n v="5273.21"/>
    <n v="4562.21"/>
    <n v="4917.71"/>
    <n v="2339.64"/>
    <n v="2105.6799999999998"/>
    <n v="2042.51"/>
    <n v="2451.0100000000002"/>
    <n v="2843.17"/>
    <n v="2757.87"/>
    <n v="5352.204999999999"/>
    <n v="32113.229999999996"/>
    <n v="14539.880000000001"/>
    <n v="17573.349999999995"/>
    <x v="958"/>
  </r>
  <r>
    <n v="3295"/>
    <x v="0"/>
    <x v="2"/>
    <s v="Rented"/>
    <x v="0"/>
    <x v="3"/>
    <x v="1"/>
    <n v="1"/>
    <n v="3"/>
    <n v="4279.7000000000007"/>
    <n v="5092.84"/>
    <n v="4279.7"/>
    <n v="4365.29"/>
    <n v="4878.8599999999997"/>
    <n v="3423.76"/>
    <n v="4621.53"/>
    <n v="4020.73"/>
    <n v="4784.67"/>
    <n v="5598.06"/>
    <n v="5654.04"/>
    <n v="5032.1000000000004"/>
    <n v="4386.6916666666666"/>
    <n v="26320.15"/>
    <n v="29711.130000000005"/>
    <n v="-3390.9800000000032"/>
    <x v="959"/>
  </r>
  <r>
    <n v="3296"/>
    <x v="0"/>
    <x v="0"/>
    <s v="Rented"/>
    <x v="0"/>
    <x v="3"/>
    <x v="2"/>
    <n v="1"/>
    <n v="2"/>
    <n v="1923.25"/>
    <n v="1923.25"/>
    <n v="1942.48"/>
    <n v="1942.48"/>
    <n v="1923.25"/>
    <n v="1942.48"/>
    <n v="1688.82"/>
    <n v="1401.72"/>
    <n v="1597.96"/>
    <n v="1693.84"/>
    <n v="2032.61"/>
    <n v="2357.83"/>
    <n v="1932.8649999999998"/>
    <n v="11597.189999999999"/>
    <n v="10772.78"/>
    <n v="824.40999999999804"/>
    <x v="960"/>
  </r>
  <r>
    <n v="3305"/>
    <x v="2"/>
    <x v="3"/>
    <s v="Owned"/>
    <x v="1"/>
    <x v="4"/>
    <x v="2"/>
    <n v="1"/>
    <n v="2"/>
    <n v="3286.1725000000001"/>
    <n v="2858.97"/>
    <n v="3187.59"/>
    <n v="2727.52"/>
    <n v="3680.51"/>
    <n v="3023.28"/>
    <n v="4726.2"/>
    <n v="4584.41"/>
    <n v="5088.7"/>
    <n v="5852.01"/>
    <n v="6495.73"/>
    <n v="6235.9"/>
    <n v="3127.3404166666664"/>
    <n v="18764.0425"/>
    <n v="32982.949999999997"/>
    <n v="-14218.907499999998"/>
    <x v="961"/>
  </r>
  <r>
    <n v="3308"/>
    <x v="0"/>
    <x v="2"/>
    <s v="Owned"/>
    <x v="1"/>
    <x v="5"/>
    <x v="1"/>
    <n v="1"/>
    <n v="3"/>
    <n v="4294.7000000000007"/>
    <n v="3736.39"/>
    <n v="5325.43"/>
    <n v="4638.28"/>
    <n v="3607.55"/>
    <n v="4466.49"/>
    <n v="3669.86"/>
    <n v="3816.65"/>
    <n v="3282.32"/>
    <n v="3807.49"/>
    <n v="3769.42"/>
    <n v="3731.73"/>
    <n v="4344.8066666666664"/>
    <n v="26068.839999999997"/>
    <n v="22077.469999999998"/>
    <n v="3991.369999999999"/>
    <x v="962"/>
  </r>
  <r>
    <n v="3311"/>
    <x v="0"/>
    <x v="0"/>
    <s v="Owned"/>
    <x v="0"/>
    <x v="3"/>
    <x v="2"/>
    <n v="1"/>
    <n v="2"/>
    <n v="1503.3500000000001"/>
    <n v="1518.38"/>
    <n v="1518.38"/>
    <n v="1503.35"/>
    <n v="1503.35"/>
    <n v="1503.35"/>
    <n v="1089.92"/>
    <n v="1133.52"/>
    <n v="1122.18"/>
    <n v="1009.96"/>
    <n v="1020.06"/>
    <n v="1060.8599999999999"/>
    <n v="1508.3600000000004"/>
    <n v="9050.1600000000017"/>
    <n v="6436.4999999999991"/>
    <n v="2613.6600000000026"/>
    <x v="963"/>
  </r>
  <r>
    <n v="3322"/>
    <x v="2"/>
    <x v="3"/>
    <s v="Owned"/>
    <x v="0"/>
    <x v="1"/>
    <x v="1"/>
    <n v="1"/>
    <n v="3"/>
    <n v="2818.6200000000003"/>
    <n v="3382.34"/>
    <n v="3128.67"/>
    <n v="2367.64"/>
    <n v="2790.43"/>
    <n v="2480.39"/>
    <n v="1424.48"/>
    <n v="1168.07"/>
    <n v="1168.07"/>
    <n v="1051.26"/>
    <n v="925.11"/>
    <n v="915.86"/>
    <n v="2828.0149999999999"/>
    <n v="16968.09"/>
    <n v="6652.8499999999995"/>
    <n v="10315.240000000002"/>
    <x v="964"/>
  </r>
  <r>
    <n v="3326"/>
    <x v="0"/>
    <x v="2"/>
    <s v="Rented"/>
    <x v="0"/>
    <x v="5"/>
    <x v="1"/>
    <n v="1"/>
    <n v="3"/>
    <n v="3634.6499999999996"/>
    <n v="3671"/>
    <n v="3634.65"/>
    <n v="3634.65"/>
    <n v="3671"/>
    <n v="3634.65"/>
    <n v="1660.52"/>
    <n v="1361.63"/>
    <n v="1184.6199999999999"/>
    <n v="1160.93"/>
    <n v="1381.51"/>
    <n v="1505.85"/>
    <n v="3646.7666666666664"/>
    <n v="21880.6"/>
    <n v="8255.0600000000013"/>
    <n v="13625.539999999997"/>
    <x v="965"/>
  </r>
  <r>
    <n v="3328"/>
    <x v="2"/>
    <x v="3"/>
    <s v="Rented"/>
    <x v="0"/>
    <x v="0"/>
    <x v="1"/>
    <n v="1"/>
    <n v="3"/>
    <n v="1751.1699999999998"/>
    <n v="1418.45"/>
    <n v="1908.78"/>
    <n v="1576.05"/>
    <n v="1330.89"/>
    <n v="1541.03"/>
    <n v="1823.67"/>
    <n v="1914.85"/>
    <n v="1972.3"/>
    <n v="2327.31"/>
    <n v="2071.31"/>
    <n v="2154.16"/>
    <n v="1587.7283333333335"/>
    <n v="9526.3700000000008"/>
    <n v="12263.599999999999"/>
    <n v="-2737.2299999999977"/>
    <x v="966"/>
  </r>
  <r>
    <n v="3331"/>
    <x v="2"/>
    <x v="3"/>
    <s v="Rented"/>
    <x v="0"/>
    <x v="3"/>
    <x v="2"/>
    <n v="1"/>
    <n v="2"/>
    <n v="358.5"/>
    <n v="290.39"/>
    <n v="297.56"/>
    <n v="351.33"/>
    <n v="336.99"/>
    <n v="437.37"/>
    <n v="486.58"/>
    <n v="452.52"/>
    <n v="466.1"/>
    <n v="522.03"/>
    <n v="448.95"/>
    <n v="395.08"/>
    <n v="345.35666666666663"/>
    <n v="2072.14"/>
    <n v="2771.2599999999998"/>
    <n v="-699.11999999999989"/>
    <x v="967"/>
  </r>
  <r>
    <n v="3335"/>
    <x v="0"/>
    <x v="1"/>
    <s v="Owned"/>
    <x v="0"/>
    <x v="6"/>
    <x v="1"/>
    <n v="3"/>
    <n v="5"/>
    <n v="2439.65"/>
    <n v="2439.65"/>
    <n v="2464.0500000000002"/>
    <n v="2464.0500000000002"/>
    <n v="2439.65"/>
    <n v="2464.0500000000002"/>
    <n v="1566.9"/>
    <n v="1613.91"/>
    <n v="1743.02"/>
    <n v="1481.57"/>
    <n v="1481.57"/>
    <n v="1555.65"/>
    <n v="2451.8500000000004"/>
    <n v="14711.100000000002"/>
    <n v="9442.619999999999"/>
    <n v="5268.4800000000032"/>
    <x v="968"/>
  </r>
  <r>
    <n v="3337"/>
    <x v="0"/>
    <x v="2"/>
    <s v="Owned"/>
    <x v="0"/>
    <x v="1"/>
    <x v="1"/>
    <n v="1"/>
    <n v="3"/>
    <n v="5331.45"/>
    <n v="5438.08"/>
    <n v="4958.25"/>
    <n v="4105.22"/>
    <n v="6024.54"/>
    <n v="5917.91"/>
    <n v="3015.77"/>
    <n v="2864.98"/>
    <n v="2435.23"/>
    <n v="2216.06"/>
    <n v="2127.42"/>
    <n v="2467.81"/>
    <n v="5295.9083333333338"/>
    <n v="31775.45"/>
    <n v="15127.269999999999"/>
    <n v="16648.18"/>
    <x v="969"/>
  </r>
  <r>
    <n v="3345"/>
    <x v="2"/>
    <x v="3"/>
    <s v="Owned"/>
    <x v="0"/>
    <x v="1"/>
    <x v="2"/>
    <n v="1"/>
    <n v="2"/>
    <n v="2404.9499999999998"/>
    <n v="2020.16"/>
    <n v="2164.46"/>
    <n v="2837.84"/>
    <n v="2284.6999999999998"/>
    <n v="2982.14"/>
    <n v="1689.83"/>
    <n v="1774.32"/>
    <n v="1685.6"/>
    <n v="1719.31"/>
    <n v="1994.4"/>
    <n v="2134.0100000000002"/>
    <n v="2449.0416666666665"/>
    <n v="14694.25"/>
    <n v="10997.47"/>
    <n v="3696.7800000000007"/>
    <x v="970"/>
  </r>
  <r>
    <n v="3347"/>
    <x v="0"/>
    <x v="0"/>
    <s v="Rented"/>
    <x v="0"/>
    <x v="4"/>
    <x v="1"/>
    <n v="3"/>
    <n v="5"/>
    <n v="2764.2000000000003"/>
    <n v="2791.84"/>
    <n v="2791.84"/>
    <n v="2764.2"/>
    <n v="2764.2"/>
    <n v="2791.84"/>
    <n v="2063.98"/>
    <n v="1733.74"/>
    <n v="1941.79"/>
    <n v="1767.03"/>
    <n v="1943.73"/>
    <n v="1729.92"/>
    <n v="2778.0200000000004"/>
    <n v="16668.120000000003"/>
    <n v="11180.19"/>
    <n v="5487.9300000000021"/>
    <x v="971"/>
  </r>
  <r>
    <n v="3349"/>
    <x v="3"/>
    <x v="2"/>
    <s v="Owned"/>
    <x v="0"/>
    <x v="3"/>
    <x v="1"/>
    <n v="1"/>
    <n v="3"/>
    <n v="5924.95"/>
    <n v="5984.2"/>
    <n v="5865.7"/>
    <n v="7228.44"/>
    <n v="5332.46"/>
    <n v="7406.19"/>
    <n v="4158.3"/>
    <n v="4158.3"/>
    <n v="4116.72"/>
    <n v="3952.05"/>
    <n v="3398.76"/>
    <n v="2922.93"/>
    <n v="6290.3233333333328"/>
    <n v="37741.939999999995"/>
    <n v="22707.059999999998"/>
    <n v="15034.879999999997"/>
    <x v="972"/>
  </r>
  <r>
    <n v="3350"/>
    <x v="3"/>
    <x v="2"/>
    <s v="Owned"/>
    <x v="1"/>
    <x v="10"/>
    <x v="1"/>
    <n v="1"/>
    <n v="3"/>
    <n v="5191.6499999999996"/>
    <n v="4776.32"/>
    <n v="5866.56"/>
    <n v="5918.48"/>
    <n v="5503.15"/>
    <n v="6229.98"/>
    <n v="5421.43"/>
    <n v="4987.72"/>
    <n v="4987.72"/>
    <n v="5336.86"/>
    <n v="5603.7"/>
    <n v="5155.3999999999996"/>
    <n v="5581.0233333333335"/>
    <n v="33486.14"/>
    <n v="31492.83"/>
    <n v="1993.3099999999977"/>
    <x v="973"/>
  </r>
  <r>
    <n v="3352"/>
    <x v="1"/>
    <x v="4"/>
    <s v="Rented"/>
    <x v="0"/>
    <x v="3"/>
    <x v="2"/>
    <n v="1"/>
    <n v="2"/>
    <n v="357"/>
    <n v="378.42"/>
    <n v="274.89"/>
    <n v="360.57"/>
    <n v="292.74"/>
    <n v="324.87"/>
    <n v="581.6"/>
    <n v="593.23"/>
    <n v="510.18"/>
    <n v="602.01"/>
    <n v="614.04999999999995"/>
    <n v="583.35"/>
    <n v="331.41500000000002"/>
    <n v="1988.4900000000002"/>
    <n v="3484.4199999999996"/>
    <n v="-1495.9299999999994"/>
    <x v="974"/>
  </r>
  <r>
    <n v="3353"/>
    <x v="2"/>
    <x v="3"/>
    <s v="Owned"/>
    <x v="1"/>
    <x v="0"/>
    <x v="2"/>
    <n v="1"/>
    <n v="2"/>
    <n v="2387.2600000000002"/>
    <n v="2625.99"/>
    <n v="2530.5"/>
    <n v="2625.99"/>
    <n v="1862.06"/>
    <n v="1933.68"/>
    <n v="2737.36"/>
    <n v="2080.39"/>
    <n v="2350.84"/>
    <n v="2280.31"/>
    <n v="2599.5500000000002"/>
    <n v="2937.49"/>
    <n v="2327.58"/>
    <n v="13965.48"/>
    <n v="14985.94"/>
    <n v="-1020.4600000000009"/>
    <x v="975"/>
  </r>
  <r>
    <n v="3355"/>
    <x v="0"/>
    <x v="0"/>
    <s v="Owned"/>
    <x v="0"/>
    <x v="10"/>
    <x v="1"/>
    <n v="3"/>
    <n v="5"/>
    <n v="2700.96"/>
    <n v="2700.96"/>
    <n v="2700.96"/>
    <n v="2727.97"/>
    <n v="2727.97"/>
    <n v="2727.97"/>
    <n v="2330.83"/>
    <n v="2027.82"/>
    <n v="1804.76"/>
    <n v="1606.24"/>
    <n v="1365.3"/>
    <n v="1406.26"/>
    <n v="2714.4649999999997"/>
    <n v="16286.789999999999"/>
    <n v="10541.21"/>
    <n v="5745.58"/>
    <x v="976"/>
  </r>
  <r>
    <n v="3357"/>
    <x v="2"/>
    <x v="3"/>
    <s v="Owned"/>
    <x v="0"/>
    <x v="4"/>
    <x v="1"/>
    <n v="1"/>
    <n v="3"/>
    <n v="5809.5"/>
    <n v="6390.45"/>
    <n v="5228.55"/>
    <n v="5693.31"/>
    <n v="6971.4"/>
    <n v="6913.31"/>
    <n v="3730.21"/>
    <n v="3767.51"/>
    <n v="4370.3100000000004"/>
    <n v="3933.28"/>
    <n v="4169.28"/>
    <n v="4044.2"/>
    <n v="6167.7533333333331"/>
    <n v="37006.519999999997"/>
    <n v="24014.79"/>
    <n v="12991.729999999996"/>
    <x v="977"/>
  </r>
  <r>
    <n v="3358"/>
    <x v="2"/>
    <x v="3"/>
    <s v="Owned"/>
    <x v="1"/>
    <x v="3"/>
    <x v="2"/>
    <n v="1"/>
    <n v="2"/>
    <n v="1523.3500000000001"/>
    <n v="1553.82"/>
    <n v="1873.72"/>
    <n v="1706.15"/>
    <n v="1584.28"/>
    <n v="1706.15"/>
    <n v="2279.34"/>
    <n v="2507.27"/>
    <n v="3008.72"/>
    <n v="3189.24"/>
    <n v="2870.32"/>
    <n v="2985.13"/>
    <n v="1657.9116666666669"/>
    <n v="9947.4700000000012"/>
    <n v="16840.02"/>
    <n v="-6892.5499999999993"/>
    <x v="978"/>
  </r>
  <r>
    <n v="3361"/>
    <x v="0"/>
    <x v="1"/>
    <s v="Owned"/>
    <x v="1"/>
    <x v="2"/>
    <x v="0"/>
    <n v="1"/>
    <n v="4"/>
    <n v="5924.95"/>
    <n v="6576.69"/>
    <n v="5865.7"/>
    <n v="5924.95"/>
    <n v="6221.2"/>
    <n v="7406.19"/>
    <n v="3652.77"/>
    <n v="2812.63"/>
    <n v="2700.12"/>
    <n v="2835.13"/>
    <n v="3260.4"/>
    <n v="3390.82"/>
    <n v="6319.9466666666667"/>
    <n v="37919.68"/>
    <n v="18651.870000000003"/>
    <n v="19267.809999999998"/>
    <x v="979"/>
  </r>
  <r>
    <n v="3363"/>
    <x v="0"/>
    <x v="2"/>
    <s v="Rented"/>
    <x v="1"/>
    <x v="3"/>
    <x v="1"/>
    <n v="3"/>
    <n v="5"/>
    <n v="4884.8999999999996"/>
    <n v="5177.99"/>
    <n v="5617.64"/>
    <n v="3907.92"/>
    <n v="3810.22"/>
    <n v="4347.5600000000004"/>
    <n v="4541.9399999999996"/>
    <n v="4042.33"/>
    <n v="3557.25"/>
    <n v="3912.98"/>
    <n v="4499.93"/>
    <n v="3824.94"/>
    <n v="4624.3716666666669"/>
    <n v="27746.23"/>
    <n v="24379.37"/>
    <n v="3366.8600000000006"/>
    <x v="980"/>
  </r>
  <r>
    <n v="3375"/>
    <x v="2"/>
    <x v="3"/>
    <s v="Owned"/>
    <x v="1"/>
    <x v="8"/>
    <x v="2"/>
    <n v="1"/>
    <n v="2"/>
    <n v="1156.81"/>
    <n v="1226.22"/>
    <n v="983.29"/>
    <n v="960.15"/>
    <n v="1353.47"/>
    <n v="1041.1300000000001"/>
    <n v="1000.6"/>
    <n v="870.52"/>
    <n v="809.58"/>
    <n v="752.91"/>
    <n v="767.97"/>
    <n v="844.77"/>
    <n v="1120.1783333333333"/>
    <n v="6721.07"/>
    <n v="5046.3500000000004"/>
    <n v="1674.7199999999993"/>
    <x v="981"/>
  </r>
  <r>
    <n v="3377"/>
    <x v="0"/>
    <x v="0"/>
    <s v="Owned"/>
    <x v="0"/>
    <x v="6"/>
    <x v="1"/>
    <n v="3"/>
    <n v="5"/>
    <n v="4193"/>
    <n v="4570.37"/>
    <n v="3480.19"/>
    <n v="3941.42"/>
    <n v="4528.4399999999996"/>
    <n v="3857.56"/>
    <n v="2250.98"/>
    <n v="2138.4299999999998"/>
    <n v="1839.05"/>
    <n v="1691.93"/>
    <n v="1928.8"/>
    <n v="1755.21"/>
    <n v="4095.1633333333334"/>
    <n v="24570.98"/>
    <n v="11604.400000000001"/>
    <n v="12966.579999999998"/>
    <x v="982"/>
  </r>
  <r>
    <n v="3378"/>
    <x v="2"/>
    <x v="1"/>
    <s v="Owned"/>
    <x v="0"/>
    <x v="1"/>
    <x v="1"/>
    <n v="1"/>
    <n v="3"/>
    <n v="1790.8500000000001"/>
    <n v="1593.86"/>
    <n v="1808.76"/>
    <n v="1683.4"/>
    <n v="1593.86"/>
    <n v="2023.66"/>
    <n v="1207.3599999999999"/>
    <n v="1171.1400000000001"/>
    <n v="1405.37"/>
    <n v="1559.96"/>
    <n v="1747.16"/>
    <n v="2096.59"/>
    <n v="1749.0650000000003"/>
    <n v="10494.390000000001"/>
    <n v="9187.58"/>
    <n v="1306.8100000000013"/>
    <x v="983"/>
  </r>
  <r>
    <n v="3379"/>
    <x v="3"/>
    <x v="0"/>
    <s v="Rented"/>
    <x v="1"/>
    <x v="1"/>
    <x v="2"/>
    <n v="2"/>
    <n v="3"/>
    <n v="1915"/>
    <n v="1512.85"/>
    <n v="2278.85"/>
    <n v="2029.9"/>
    <n v="2240.5500000000002"/>
    <n v="2221.4"/>
    <n v="1897.82"/>
    <n v="2068.62"/>
    <n v="2440.9699999999998"/>
    <n v="2904.75"/>
    <n v="2614.2800000000002"/>
    <n v="2588.14"/>
    <n v="2033.0916666666669"/>
    <n v="12198.550000000001"/>
    <n v="14514.58"/>
    <n v="-2316.0299999999988"/>
    <x v="984"/>
  </r>
  <r>
    <n v="3382"/>
    <x v="0"/>
    <x v="0"/>
    <s v="Rented"/>
    <x v="0"/>
    <x v="4"/>
    <x v="2"/>
    <n v="3"/>
    <n v="4"/>
    <n v="2654.8500000000004"/>
    <n v="2654.85"/>
    <n v="2681.4"/>
    <n v="2681.4"/>
    <n v="2681.4"/>
    <n v="2654.85"/>
    <n v="2906.68"/>
    <n v="2964.81"/>
    <n v="2609.0300000000002"/>
    <n v="3000.38"/>
    <n v="3270.41"/>
    <n v="3760.97"/>
    <n v="2668.125"/>
    <n v="16008.75"/>
    <n v="18512.280000000002"/>
    <n v="-2503.5300000000025"/>
    <x v="985"/>
  </r>
  <r>
    <n v="3384"/>
    <x v="0"/>
    <x v="0"/>
    <s v="Rented"/>
    <x v="1"/>
    <x v="6"/>
    <x v="2"/>
    <n v="1"/>
    <n v="2"/>
    <n v="2424.4"/>
    <n v="2448.64"/>
    <n v="2448.64"/>
    <n v="2448.64"/>
    <n v="2424.4"/>
    <n v="2424.4"/>
    <n v="1734.59"/>
    <n v="1543.79"/>
    <n v="1574.67"/>
    <n v="1763.63"/>
    <n v="1640.18"/>
    <n v="1689.39"/>
    <n v="2436.52"/>
    <n v="14619.119999999999"/>
    <n v="9946.25"/>
    <n v="4672.869999999999"/>
    <x v="986"/>
  </r>
  <r>
    <n v="3387"/>
    <x v="0"/>
    <x v="1"/>
    <s v="Owned"/>
    <x v="1"/>
    <x v="10"/>
    <x v="2"/>
    <n v="1"/>
    <n v="2"/>
    <n v="1839.7032051282051"/>
    <n v="1858.1"/>
    <n v="1839.7"/>
    <n v="1858.1"/>
    <n v="1858.1"/>
    <n v="1839.7"/>
    <n v="747.9"/>
    <n v="643.19000000000005"/>
    <n v="572.44000000000005"/>
    <n v="681.2"/>
    <n v="633.52"/>
    <n v="557.5"/>
    <n v="1848.9005341880345"/>
    <n v="11093.403205128207"/>
    <n v="3835.7500000000005"/>
    <n v="7257.6532051282065"/>
    <x v="987"/>
  </r>
  <r>
    <n v="3388"/>
    <x v="0"/>
    <x v="2"/>
    <s v="Owned"/>
    <x v="0"/>
    <x v="3"/>
    <x v="1"/>
    <n v="3"/>
    <n v="5"/>
    <n v="3856.125"/>
    <n v="3894.69"/>
    <n v="3894.69"/>
    <n v="3856.13"/>
    <n v="3894.69"/>
    <n v="3894.69"/>
    <n v="3387.8"/>
    <n v="2540.85"/>
    <n v="2261.36"/>
    <n v="2600.56"/>
    <n v="2418.52"/>
    <n v="2708.74"/>
    <n v="3881.8358333333331"/>
    <n v="23291.014999999999"/>
    <n v="15917.83"/>
    <n v="7373.1849999999995"/>
    <x v="988"/>
  </r>
  <r>
    <n v="3389"/>
    <x v="0"/>
    <x v="2"/>
    <s v="Owned"/>
    <x v="1"/>
    <x v="3"/>
    <x v="1"/>
    <n v="3"/>
    <n v="5"/>
    <n v="5327.2000000000007"/>
    <n v="5327.2"/>
    <n v="5114.1099999999997"/>
    <n v="4581.3900000000003"/>
    <n v="6073.01"/>
    <n v="5433.74"/>
    <n v="2702.65"/>
    <n v="2378.33"/>
    <n v="2116.71"/>
    <n v="1820.37"/>
    <n v="1929.59"/>
    <n v="1736.63"/>
    <n v="5309.4416666666666"/>
    <n v="31856.65"/>
    <n v="12684.279999999999"/>
    <n v="19172.370000000003"/>
    <x v="989"/>
  </r>
  <r>
    <n v="3391"/>
    <x v="3"/>
    <x v="0"/>
    <s v="Rented"/>
    <x v="1"/>
    <x v="10"/>
    <x v="0"/>
    <n v="3"/>
    <n v="6"/>
    <n v="3188.95"/>
    <n v="3858.63"/>
    <n v="3061.39"/>
    <n v="3475.96"/>
    <n v="2838.17"/>
    <n v="2933.83"/>
    <n v="3168.74"/>
    <n v="2851.87"/>
    <n v="2652.24"/>
    <n v="2307.4499999999998"/>
    <n v="1961.33"/>
    <n v="1902.49"/>
    <n v="3226.1550000000002"/>
    <n v="19356.93"/>
    <n v="14844.119999999999"/>
    <n v="4512.8100000000013"/>
    <x v="990"/>
  </r>
  <r>
    <n v="3392"/>
    <x v="0"/>
    <x v="1"/>
    <s v="Rented"/>
    <x v="0"/>
    <x v="7"/>
    <x v="1"/>
    <n v="3"/>
    <n v="5"/>
    <n v="1092.25"/>
    <n v="1092.25"/>
    <n v="1092.25"/>
    <n v="1092.25"/>
    <n v="1103.17"/>
    <n v="1103.17"/>
    <n v="2310.3200000000002"/>
    <n v="2425.84"/>
    <n v="2886.75"/>
    <n v="2944.49"/>
    <n v="3327.27"/>
    <n v="3593.45"/>
    <n v="1095.8900000000001"/>
    <n v="6575.34"/>
    <n v="17488.12"/>
    <n v="-10912.779999999999"/>
    <x v="991"/>
  </r>
  <r>
    <n v="3395"/>
    <x v="2"/>
    <x v="3"/>
    <s v="Rented"/>
    <x v="1"/>
    <x v="6"/>
    <x v="1"/>
    <n v="1"/>
    <n v="3"/>
    <n v="2097.86"/>
    <n v="2202.75"/>
    <n v="2034.92"/>
    <n v="1594.37"/>
    <n v="2538.41"/>
    <n v="1867.1"/>
    <n v="1622.65"/>
    <n v="1590.2"/>
    <n v="1717.42"/>
    <n v="1494.16"/>
    <n v="1524.04"/>
    <n v="1737.41"/>
    <n v="2055.9016666666671"/>
    <n v="12335.410000000002"/>
    <n v="9685.880000000001"/>
    <n v="2649.5300000000007"/>
    <x v="992"/>
  </r>
  <r>
    <n v="3401"/>
    <x v="3"/>
    <x v="2"/>
    <s v="Rented"/>
    <x v="1"/>
    <x v="9"/>
    <x v="2"/>
    <n v="2"/>
    <n v="3"/>
    <n v="1272.5"/>
    <n v="1590.63"/>
    <n v="1514.28"/>
    <n v="1412.48"/>
    <n v="1590.63"/>
    <n v="1361.58"/>
    <n v="766.86"/>
    <n v="628.83000000000004"/>
    <n v="754.6"/>
    <n v="739.51"/>
    <n v="643.37"/>
    <n v="707.71"/>
    <n v="1457.0166666666664"/>
    <n v="8742.0999999999985"/>
    <n v="4240.88"/>
    <n v="4501.2199999999984"/>
    <x v="993"/>
  </r>
  <r>
    <n v="3403"/>
    <x v="0"/>
    <x v="0"/>
    <s v="Owned"/>
    <x v="0"/>
    <x v="10"/>
    <x v="0"/>
    <n v="1"/>
    <n v="4"/>
    <n v="5356.3"/>
    <n v="5356.3"/>
    <n v="4177.91"/>
    <n v="5999.06"/>
    <n v="4070.79"/>
    <n v="5356.3"/>
    <n v="2300.5300000000002"/>
    <n v="1978.46"/>
    <n v="1998.24"/>
    <n v="2198.06"/>
    <n v="2110.14"/>
    <n v="2321.15"/>
    <n v="5052.7766666666666"/>
    <n v="30316.66"/>
    <n v="12906.579999999998"/>
    <n v="17410.080000000002"/>
    <x v="994"/>
  </r>
  <r>
    <n v="3404"/>
    <x v="0"/>
    <x v="1"/>
    <s v="Owned"/>
    <x v="0"/>
    <x v="6"/>
    <x v="1"/>
    <n v="3"/>
    <n v="5"/>
    <n v="1710"/>
    <n v="1710"/>
    <n v="1727.1"/>
    <n v="1710"/>
    <n v="1710"/>
    <n v="1710"/>
    <n v="1955.82"/>
    <n v="1936.26"/>
    <n v="2304.15"/>
    <n v="2004.61"/>
    <n v="1744.01"/>
    <n v="1709.13"/>
    <n v="1712.8500000000001"/>
    <n v="10277.1"/>
    <n v="11653.98"/>
    <n v="-1376.8799999999992"/>
    <x v="995"/>
  </r>
  <r>
    <n v="3406"/>
    <x v="0"/>
    <x v="1"/>
    <s v="Owned"/>
    <x v="0"/>
    <x v="10"/>
    <x v="2"/>
    <n v="2"/>
    <n v="3"/>
    <n v="2294.0500000000002"/>
    <n v="2316.9899999999998"/>
    <n v="2316.9899999999998"/>
    <n v="2294.0500000000002"/>
    <n v="2294.0500000000002"/>
    <n v="2316.9899999999998"/>
    <n v="1208.6300000000001"/>
    <n v="1015.25"/>
    <n v="862.96"/>
    <n v="811.18"/>
    <n v="843.63"/>
    <n v="809.88"/>
    <n v="2305.52"/>
    <n v="13833.12"/>
    <n v="5551.53"/>
    <n v="8281.59"/>
    <x v="996"/>
  </r>
  <r>
    <n v="3416"/>
    <x v="3"/>
    <x v="0"/>
    <s v="Rented"/>
    <x v="1"/>
    <x v="3"/>
    <x v="2"/>
    <n v="2"/>
    <n v="3"/>
    <n v="1358.75"/>
    <n v="1576.15"/>
    <n v="1331.58"/>
    <n v="1372.34"/>
    <n v="1059.83"/>
    <n v="1372.34"/>
    <n v="1465.21"/>
    <n v="1421.25"/>
    <n v="1577.59"/>
    <n v="1356.73"/>
    <n v="1533.1"/>
    <n v="1502.44"/>
    <n v="1345.165"/>
    <n v="8070.99"/>
    <n v="8856.3200000000015"/>
    <n v="-785.33000000000175"/>
    <x v="997"/>
  </r>
  <r>
    <n v="3421"/>
    <x v="3"/>
    <x v="0"/>
    <s v="Rented"/>
    <x v="0"/>
    <x v="2"/>
    <x v="1"/>
    <n v="3"/>
    <n v="5"/>
    <n v="1523.5"/>
    <n v="1218.8"/>
    <n v="1249.27"/>
    <n v="1736.79"/>
    <n v="1767.26"/>
    <n v="1675.85"/>
    <n v="2434.1"/>
    <n v="2020.3"/>
    <n v="1878.88"/>
    <n v="1803.72"/>
    <n v="1749.61"/>
    <n v="2099.5300000000002"/>
    <n v="1528.5783333333336"/>
    <n v="9171.4700000000012"/>
    <n v="11986.140000000001"/>
    <n v="-2814.67"/>
    <x v="998"/>
  </r>
  <r>
    <n v="3422"/>
    <x v="0"/>
    <x v="0"/>
    <s v="Owned"/>
    <x v="0"/>
    <x v="5"/>
    <x v="1"/>
    <n v="1"/>
    <n v="3"/>
    <n v="5924.95"/>
    <n v="5806.45"/>
    <n v="6102.7"/>
    <n v="6635.94"/>
    <n v="5510.2"/>
    <n v="6576.69"/>
    <n v="3308.16"/>
    <n v="2977.34"/>
    <n v="2679.61"/>
    <n v="2492.04"/>
    <n v="2118.23"/>
    <n v="2414.7800000000002"/>
    <n v="6092.8216666666667"/>
    <n v="36556.93"/>
    <n v="15990.160000000002"/>
    <n v="20566.769999999997"/>
    <x v="999"/>
  </r>
  <r>
    <n v="3425"/>
    <x v="2"/>
    <x v="3"/>
    <s v="Owned"/>
    <x v="0"/>
    <x v="5"/>
    <x v="1"/>
    <n v="1"/>
    <n v="3"/>
    <n v="2834.0358974358996"/>
    <n v="2777.36"/>
    <n v="2692.33"/>
    <n v="2323.91"/>
    <n v="3060.76"/>
    <n v="2975.74"/>
    <n v="2556.5300000000002"/>
    <n v="2249.75"/>
    <n v="2609.71"/>
    <n v="2479.2199999999998"/>
    <n v="2206.5100000000002"/>
    <n v="2162.38"/>
    <n v="2777.3559829059832"/>
    <n v="16664.135897435899"/>
    <n v="14264.100000000002"/>
    <n v="2400.0358974358969"/>
    <x v="1000"/>
  </r>
  <r>
    <n v="3430"/>
    <x v="2"/>
    <x v="3"/>
    <s v="Owned"/>
    <x v="0"/>
    <x v="9"/>
    <x v="1"/>
    <n v="1"/>
    <n v="3"/>
    <n v="2199.37"/>
    <n v="2661.24"/>
    <n v="2485.29"/>
    <n v="2683.23"/>
    <n v="2309.34"/>
    <n v="2441.3000000000002"/>
    <n v="2191.67"/>
    <n v="1906.75"/>
    <n v="1697.01"/>
    <n v="1476.4"/>
    <n v="1314"/>
    <n v="1353.42"/>
    <n v="2463.2950000000001"/>
    <n v="14779.77"/>
    <n v="9939.25"/>
    <n v="4840.5200000000004"/>
    <x v="1001"/>
  </r>
  <r>
    <n v="3431"/>
    <x v="2"/>
    <x v="3"/>
    <s v="Owned"/>
    <x v="0"/>
    <x v="5"/>
    <x v="1"/>
    <n v="1"/>
    <n v="3"/>
    <n v="2594.8200000000002"/>
    <n v="2387.23"/>
    <n v="2984.04"/>
    <n v="2465.08"/>
    <n v="2387.23"/>
    <n v="3087.84"/>
    <n v="2564.92"/>
    <n v="2436.67"/>
    <n v="2704.7"/>
    <n v="3029.26"/>
    <n v="2574.87"/>
    <n v="2394.63"/>
    <n v="2651.04"/>
    <n v="15906.24"/>
    <n v="15705.05"/>
    <n v="201.19000000000051"/>
    <x v="1002"/>
  </r>
  <r>
    <n v="3435"/>
    <x v="0"/>
    <x v="1"/>
    <s v="Rented"/>
    <x v="0"/>
    <x v="6"/>
    <x v="1"/>
    <n v="3"/>
    <n v="5"/>
    <n v="4868.5"/>
    <n v="4138.2299999999996"/>
    <n v="3992.17"/>
    <n v="5550.09"/>
    <n v="5452.72"/>
    <n v="5793.52"/>
    <n v="2129.66"/>
    <n v="2278.7399999999998"/>
    <n v="2005.29"/>
    <n v="1965.18"/>
    <n v="2024.14"/>
    <n v="1841.97"/>
    <n v="4965.8716666666669"/>
    <n v="29795.23"/>
    <n v="12244.979999999998"/>
    <n v="17550.25"/>
    <x v="1003"/>
  </r>
  <r>
    <n v="3437"/>
    <x v="3"/>
    <x v="0"/>
    <s v="Rented"/>
    <x v="1"/>
    <x v="2"/>
    <x v="1"/>
    <n v="1"/>
    <n v="3"/>
    <n v="1864.575"/>
    <n v="1789.99"/>
    <n v="1957.8"/>
    <n v="1883.22"/>
    <n v="1547.6"/>
    <n v="1566.24"/>
    <n v="3062.76"/>
    <n v="2542.09"/>
    <n v="2669.19"/>
    <n v="2509.04"/>
    <n v="2358.5"/>
    <n v="2783.03"/>
    <n v="1768.2375"/>
    <n v="10609.424999999999"/>
    <n v="15924.610000000002"/>
    <n v="-5315.1850000000031"/>
    <x v="1004"/>
  </r>
  <r>
    <n v="3444"/>
    <x v="2"/>
    <x v="3"/>
    <s v="Owned"/>
    <x v="1"/>
    <x v="4"/>
    <x v="2"/>
    <n v="1"/>
    <n v="2"/>
    <n v="400"/>
    <n v="464"/>
    <n v="448"/>
    <n v="424"/>
    <n v="420"/>
    <n v="384"/>
    <n v="1023.75"/>
    <n v="993.04"/>
    <n v="933.46"/>
    <n v="980.13"/>
    <n v="891.92"/>
    <n v="784.89"/>
    <n v="423.33333333333331"/>
    <n v="2540"/>
    <n v="5607.1900000000005"/>
    <n v="-3067.1900000000005"/>
    <x v="1005"/>
  </r>
  <r>
    <n v="3448"/>
    <x v="0"/>
    <x v="1"/>
    <s v="Owned"/>
    <x v="0"/>
    <x v="4"/>
    <x v="1"/>
    <n v="3"/>
    <n v="5"/>
    <n v="4722.0600000000004"/>
    <n v="5052.6000000000004"/>
    <n v="4297.07"/>
    <n v="4485.96"/>
    <n v="5855.35"/>
    <n v="5713.69"/>
    <n v="2126.5100000000002"/>
    <n v="2232.84"/>
    <n v="1964.9"/>
    <n v="1847.01"/>
    <n v="1588.43"/>
    <n v="1572.55"/>
    <n v="5021.1216666666669"/>
    <n v="30126.73"/>
    <n v="11332.24"/>
    <n v="18794.489999999998"/>
    <x v="1006"/>
  </r>
  <r>
    <n v="3451"/>
    <x v="0"/>
    <x v="1"/>
    <s v="Owned"/>
    <x v="1"/>
    <x v="7"/>
    <x v="0"/>
    <n v="1"/>
    <n v="4"/>
    <n v="5874.5666666666502"/>
    <n v="4699.6499999999996"/>
    <n v="4817.1400000000003"/>
    <n v="6050.8"/>
    <n v="6755.75"/>
    <n v="5639.58"/>
    <n v="2521.33"/>
    <n v="1941.42"/>
    <n v="2038.49"/>
    <n v="2221.9499999999998"/>
    <n v="2266.39"/>
    <n v="1949.1"/>
    <n v="5639.5811111111079"/>
    <n v="33837.486666666649"/>
    <n v="12938.679999999998"/>
    <n v="20898.806666666649"/>
    <x v="1007"/>
  </r>
  <r>
    <n v="3452"/>
    <x v="0"/>
    <x v="0"/>
    <s v="Owned"/>
    <x v="0"/>
    <x v="1"/>
    <x v="1"/>
    <n v="3"/>
    <n v="5"/>
    <n v="3757.25"/>
    <n v="3794.82"/>
    <n v="3757.25"/>
    <n v="3794.82"/>
    <n v="3757.25"/>
    <n v="3757.25"/>
    <n v="2025.45"/>
    <n v="2086.21"/>
    <n v="2148.8000000000002"/>
    <n v="2471.12"/>
    <n v="2693.52"/>
    <n v="2424.17"/>
    <n v="3769.7733333333331"/>
    <n v="22618.639999999999"/>
    <n v="13849.27"/>
    <n v="8769.369999999999"/>
    <x v="1008"/>
  </r>
  <r>
    <n v="3458"/>
    <x v="2"/>
    <x v="3"/>
    <s v="Rented"/>
    <x v="0"/>
    <x v="1"/>
    <x v="2"/>
    <n v="1"/>
    <n v="2"/>
    <n v="1269.25"/>
    <n v="1358.1"/>
    <n v="1396.18"/>
    <n v="951.94"/>
    <n v="1345.41"/>
    <n v="1345.41"/>
    <n v="735.53"/>
    <n v="559"/>
    <n v="531.04999999999995"/>
    <n v="552.29"/>
    <n v="530.20000000000005"/>
    <n v="487.78"/>
    <n v="1277.7149999999999"/>
    <n v="7666.2899999999991"/>
    <n v="3395.8499999999995"/>
    <n v="4270.4399999999996"/>
    <x v="1009"/>
  </r>
  <r>
    <n v="3459"/>
    <x v="2"/>
    <x v="3"/>
    <s v="Rented"/>
    <x v="0"/>
    <x v="3"/>
    <x v="2"/>
    <n v="1"/>
    <n v="2"/>
    <n v="886.55"/>
    <n v="1108.19"/>
    <n v="1019.53"/>
    <n v="948.61"/>
    <n v="735.84"/>
    <n v="922.01"/>
    <n v="1738.2"/>
    <n v="1407.94"/>
    <n v="1224.9100000000001"/>
    <n v="1188.1600000000001"/>
    <n v="1152.52"/>
    <n v="1210.1500000000001"/>
    <n v="936.78833333333341"/>
    <n v="5620.7300000000005"/>
    <n v="7921.8799999999992"/>
    <n v="-2301.1499999999987"/>
    <x v="1010"/>
  </r>
  <r>
    <n v="3460"/>
    <x v="0"/>
    <x v="2"/>
    <s v="Owned"/>
    <x v="1"/>
    <x v="6"/>
    <x v="2"/>
    <n v="2"/>
    <n v="3"/>
    <n v="2846.5"/>
    <n v="2846.5"/>
    <n v="2846.5"/>
    <n v="2874.97"/>
    <n v="2874.97"/>
    <n v="2846.5"/>
    <n v="2278.25"/>
    <n v="2209.9"/>
    <n v="2497.19"/>
    <n v="2322.39"/>
    <n v="2229.4899999999998"/>
    <n v="2563.91"/>
    <n v="2855.99"/>
    <n v="17135.939999999999"/>
    <n v="14101.13"/>
    <n v="3034.8099999999995"/>
    <x v="1011"/>
  </r>
  <r>
    <n v="3462"/>
    <x v="0"/>
    <x v="2"/>
    <s v="Owned"/>
    <x v="1"/>
    <x v="0"/>
    <x v="2"/>
    <n v="1"/>
    <n v="2"/>
    <n v="4032.6"/>
    <n v="4435.8599999999997"/>
    <n v="3306.73"/>
    <n v="3911.62"/>
    <n v="4677.82"/>
    <n v="3709.99"/>
    <n v="3114.25"/>
    <n v="2958.54"/>
    <n v="2514.7600000000002"/>
    <n v="2665.65"/>
    <n v="3198.78"/>
    <n v="3070.83"/>
    <n v="4012.436666666666"/>
    <n v="24074.619999999995"/>
    <n v="17522.809999999998"/>
    <n v="6551.8099999999977"/>
    <x v="1012"/>
  </r>
  <r>
    <n v="3471"/>
    <x v="0"/>
    <x v="2"/>
    <s v="Owned"/>
    <x v="1"/>
    <x v="5"/>
    <x v="1"/>
    <n v="3"/>
    <n v="5"/>
    <n v="5924.95"/>
    <n v="5036.21"/>
    <n v="5865.7"/>
    <n v="4502.96"/>
    <n v="6932.19"/>
    <n v="4680.71"/>
    <n v="4181.17"/>
    <n v="3888.49"/>
    <n v="4199.57"/>
    <n v="3947.6"/>
    <n v="4302.88"/>
    <n v="4216.82"/>
    <n v="5490.4533333333338"/>
    <n v="32942.720000000001"/>
    <n v="24736.53"/>
    <n v="8206.1900000000023"/>
    <x v="1013"/>
  </r>
  <r>
    <n v="3472"/>
    <x v="0"/>
    <x v="2"/>
    <s v="Owned"/>
    <x v="0"/>
    <x v="1"/>
    <x v="2"/>
    <n v="1"/>
    <n v="2"/>
    <n v="2760.55"/>
    <n v="2760.55"/>
    <n v="2760.55"/>
    <n v="2788.16"/>
    <n v="2760.55"/>
    <n v="2760.55"/>
    <n v="1046.74"/>
    <n v="889.73"/>
    <n v="880.83"/>
    <n v="942.49"/>
    <n v="867.09"/>
    <n v="1031.8399999999999"/>
    <n v="2765.1516666666666"/>
    <n v="16590.91"/>
    <n v="5658.72"/>
    <n v="10932.189999999999"/>
    <x v="1014"/>
  </r>
  <r>
    <n v="3474"/>
    <x v="0"/>
    <x v="0"/>
    <s v="Rented"/>
    <x v="0"/>
    <x v="1"/>
    <x v="1"/>
    <n v="1"/>
    <n v="3"/>
    <n v="1834.4"/>
    <n v="1852.74"/>
    <n v="1834.4"/>
    <n v="1834.4"/>
    <n v="1834.4"/>
    <n v="1834.4"/>
    <n v="1869.6"/>
    <n v="1981.78"/>
    <n v="2259.23"/>
    <n v="2259.23"/>
    <n v="2575.52"/>
    <n v="2292.21"/>
    <n v="1837.4566666666667"/>
    <n v="11024.74"/>
    <n v="13237.57"/>
    <n v="-2212.83"/>
    <x v="1015"/>
  </r>
  <r>
    <n v="3476"/>
    <x v="0"/>
    <x v="0"/>
    <s v="Owned"/>
    <x v="0"/>
    <x v="0"/>
    <x v="1"/>
    <n v="3"/>
    <n v="5"/>
    <n v="3748.15"/>
    <n v="3748.15"/>
    <n v="3748.15"/>
    <n v="3748.15"/>
    <n v="3785.63"/>
    <n v="3748.15"/>
    <n v="5135.41"/>
    <n v="5340.83"/>
    <n v="6088.55"/>
    <n v="7306.26"/>
    <n v="7087.07"/>
    <n v="6024.01"/>
    <n v="3754.396666666667"/>
    <n v="22526.38"/>
    <n v="36982.130000000005"/>
    <n v="-14455.750000000004"/>
    <x v="1016"/>
  </r>
  <r>
    <n v="3481"/>
    <x v="2"/>
    <x v="3"/>
    <s v="Owned"/>
    <x v="1"/>
    <x v="6"/>
    <x v="2"/>
    <n v="1"/>
    <n v="2"/>
    <n v="2626.46"/>
    <n v="3230.55"/>
    <n v="2731.52"/>
    <n v="2836.58"/>
    <n v="2731.52"/>
    <n v="2652.72"/>
    <n v="2025.23"/>
    <n v="2106.2399999999998"/>
    <n v="2169.4299999999998"/>
    <n v="2169.4299999999998"/>
    <n v="2603.3200000000002"/>
    <n v="2525.2199999999998"/>
    <n v="2801.5583333333338"/>
    <n v="16809.350000000002"/>
    <n v="13598.869999999999"/>
    <n v="3210.4800000000032"/>
    <x v="1017"/>
  </r>
  <r>
    <n v="3485"/>
    <x v="0"/>
    <x v="0"/>
    <s v="Owned"/>
    <x v="0"/>
    <x v="1"/>
    <x v="1"/>
    <n v="3"/>
    <n v="5"/>
    <n v="2939.2000000000003"/>
    <n v="2968.59"/>
    <n v="2968.59"/>
    <n v="2968.59"/>
    <n v="2939.2"/>
    <n v="2968.59"/>
    <n v="2867.36"/>
    <n v="2494.6"/>
    <n v="2444.71"/>
    <n v="2566.9499999999998"/>
    <n v="3080.34"/>
    <n v="2926.32"/>
    <n v="2958.7933333333335"/>
    <n v="17752.760000000002"/>
    <n v="16380.279999999999"/>
    <n v="1372.4800000000032"/>
    <x v="1018"/>
  </r>
  <r>
    <n v="3486"/>
    <x v="2"/>
    <x v="3"/>
    <s v="Owned"/>
    <x v="1"/>
    <x v="3"/>
    <x v="1"/>
    <n v="1"/>
    <n v="3"/>
    <n v="2969.645"/>
    <n v="2732.07"/>
    <n v="2672.68"/>
    <n v="2346.02"/>
    <n v="3533.88"/>
    <n v="3236.91"/>
    <n v="5875"/>
    <n v="5640"/>
    <n v="4794"/>
    <n v="5561.04"/>
    <n v="4782.49"/>
    <n v="5165.09"/>
    <n v="2915.2008333333338"/>
    <n v="17491.205000000002"/>
    <n v="31817.62"/>
    <n v="-14326.414999999997"/>
    <x v="1019"/>
  </r>
  <r>
    <n v="3491"/>
    <x v="2"/>
    <x v="3"/>
    <s v="Owned"/>
    <x v="0"/>
    <x v="0"/>
    <x v="1"/>
    <n v="1"/>
    <n v="3"/>
    <n v="2324.02"/>
    <n v="2207.8200000000002"/>
    <n v="2486.6999999999998"/>
    <n v="2858.54"/>
    <n v="2579.66"/>
    <n v="1998.66"/>
    <n v="1500.47"/>
    <n v="1200.3800000000001"/>
    <n v="1440.46"/>
    <n v="1512.48"/>
    <n v="1784.73"/>
    <n v="1873.97"/>
    <n v="2409.2333333333331"/>
    <n v="14455.4"/>
    <n v="9312.49"/>
    <n v="5142.91"/>
    <x v="1020"/>
  </r>
  <r>
    <n v="3494"/>
    <x v="2"/>
    <x v="3"/>
    <s v="Owned"/>
    <x v="1"/>
    <x v="1"/>
    <x v="2"/>
    <n v="1"/>
    <n v="2"/>
    <n v="777.67250000000001"/>
    <n v="902.1"/>
    <n v="746.57"/>
    <n v="816.56"/>
    <n v="614.36"/>
    <n v="972.09"/>
    <n v="610.62"/>
    <n v="598.41"/>
    <n v="526.6"/>
    <n v="610.86"/>
    <n v="733.03"/>
    <n v="740.36"/>
    <n v="804.89208333333329"/>
    <n v="4829.3525"/>
    <n v="3819.8800000000006"/>
    <n v="1009.4724999999994"/>
    <x v="1021"/>
  </r>
  <r>
    <n v="3499"/>
    <x v="2"/>
    <x v="3"/>
    <s v="Rented"/>
    <x v="0"/>
    <x v="2"/>
    <x v="1"/>
    <n v="1"/>
    <n v="3"/>
    <n v="1651.75"/>
    <n v="1255.33"/>
    <n v="1569.16"/>
    <n v="1998.62"/>
    <n v="2048.17"/>
    <n v="1536.13"/>
    <n v="1194.53"/>
    <n v="1110.9100000000001"/>
    <n v="1277.55"/>
    <n v="1200.9000000000001"/>
    <n v="1056.79"/>
    <n v="1035.6500000000001"/>
    <n v="1676.5266666666666"/>
    <n v="10059.16"/>
    <n v="6876.33"/>
    <n v="3182.83"/>
    <x v="1022"/>
  </r>
  <r>
    <n v="3501"/>
    <x v="0"/>
    <x v="2"/>
    <s v="Owned"/>
    <x v="0"/>
    <x v="9"/>
    <x v="1"/>
    <n v="1"/>
    <n v="3"/>
    <n v="5924.95"/>
    <n v="6635.94"/>
    <n v="6458.2"/>
    <n v="5924.95"/>
    <n v="6517.45"/>
    <n v="5747.2"/>
    <n v="4769.8500000000004"/>
    <n v="3911.28"/>
    <n v="4576.2"/>
    <n v="4484.68"/>
    <n v="4305.29"/>
    <n v="5123.3"/>
    <n v="6201.4483333333337"/>
    <n v="37208.69"/>
    <n v="27170.600000000002"/>
    <n v="10038.09"/>
    <x v="1023"/>
  </r>
  <r>
    <n v="3504"/>
    <x v="0"/>
    <x v="2"/>
    <s v="Rented"/>
    <x v="0"/>
    <x v="3"/>
    <x v="0"/>
    <n v="3"/>
    <n v="6"/>
    <n v="5924.95"/>
    <n v="4502.96"/>
    <n v="6813.69"/>
    <n v="4680.71"/>
    <n v="5273.21"/>
    <n v="6991.44"/>
    <n v="4682.5200000000004"/>
    <n v="3511.89"/>
    <n v="3722.6"/>
    <n v="3201.44"/>
    <n v="2753.24"/>
    <n v="3028.56"/>
    <n v="5697.8266666666668"/>
    <n v="34186.959999999999"/>
    <n v="20900.250000000004"/>
    <n v="13286.709999999995"/>
    <x v="1024"/>
  </r>
  <r>
    <n v="3505"/>
    <x v="3"/>
    <x v="0"/>
    <s v="Owned"/>
    <x v="0"/>
    <x v="9"/>
    <x v="1"/>
    <n v="1"/>
    <n v="3"/>
    <n v="3969.8"/>
    <n v="3731.61"/>
    <n v="4684.3599999999997"/>
    <n v="3890.4"/>
    <n v="3890.4"/>
    <n v="3294.93"/>
    <n v="2776.91"/>
    <n v="2360.37"/>
    <n v="2431.1799999999998"/>
    <n v="2090.81"/>
    <n v="2341.71"/>
    <n v="2365.13"/>
    <n v="3910.25"/>
    <n v="23461.5"/>
    <n v="14366.11"/>
    <n v="9095.39"/>
    <x v="1025"/>
  </r>
  <r>
    <n v="3507"/>
    <x v="1"/>
    <x v="0"/>
    <s v="Rented"/>
    <x v="0"/>
    <x v="6"/>
    <x v="3"/>
    <n v="1"/>
    <n v="5"/>
    <n v="1703.85"/>
    <n v="1618.66"/>
    <n v="1942.39"/>
    <n v="1720.89"/>
    <n v="1703.85"/>
    <n v="1840.16"/>
    <n v="1364.38"/>
    <n v="1296.1600000000001"/>
    <n v="1322.08"/>
    <n v="1123.77"/>
    <n v="1326.05"/>
    <n v="1498.44"/>
    <n v="1754.9666666666669"/>
    <n v="10529.800000000001"/>
    <n v="7930.8799999999992"/>
    <n v="2598.9200000000019"/>
    <x v="1026"/>
  </r>
  <r>
    <n v="3510"/>
    <x v="2"/>
    <x v="3"/>
    <s v="Owned"/>
    <x v="1"/>
    <x v="6"/>
    <x v="1"/>
    <n v="1"/>
    <n v="3"/>
    <n v="1475.25"/>
    <n v="1593.27"/>
    <n v="1416.24"/>
    <n v="1150.7"/>
    <n v="1829.31"/>
    <n v="1726.04"/>
    <n v="1450.06"/>
    <n v="1290.55"/>
    <n v="1200.21"/>
    <n v="1272.22"/>
    <n v="1106.83"/>
    <n v="1283.92"/>
    <n v="1531.801666666667"/>
    <n v="9190.8100000000013"/>
    <n v="7603.79"/>
    <n v="1587.0200000000013"/>
    <x v="1027"/>
  </r>
  <r>
    <n v="3512"/>
    <x v="0"/>
    <x v="0"/>
    <s v="Rented"/>
    <x v="1"/>
    <x v="7"/>
    <x v="2"/>
    <n v="3"/>
    <n v="4"/>
    <n v="1803.8999999999999"/>
    <n v="1803.9"/>
    <n v="1821.94"/>
    <n v="1821.94"/>
    <n v="1821.94"/>
    <n v="1803.9"/>
    <n v="3652.82"/>
    <n v="3908.52"/>
    <n v="4143.03"/>
    <n v="4681.62"/>
    <n v="5056.1499999999996"/>
    <n v="4651.66"/>
    <n v="1812.92"/>
    <n v="10877.52"/>
    <n v="26093.8"/>
    <n v="-15216.279999999999"/>
    <x v="1028"/>
  </r>
  <r>
    <n v="3514"/>
    <x v="0"/>
    <x v="1"/>
    <s v="Owned"/>
    <x v="0"/>
    <x v="9"/>
    <x v="1"/>
    <n v="2"/>
    <n v="4"/>
    <n v="5124.0999999999995"/>
    <n v="3894.32"/>
    <n v="4867.8999999999996"/>
    <n v="5482.79"/>
    <n v="5534.03"/>
    <n v="5431.55"/>
    <n v="2648.33"/>
    <n v="2224.6"/>
    <n v="2113.37"/>
    <n v="1880.9"/>
    <n v="1749.24"/>
    <n v="1924.16"/>
    <n v="5055.7816666666668"/>
    <n v="30334.69"/>
    <n v="12540.6"/>
    <n v="17794.089999999997"/>
    <x v="1029"/>
  </r>
  <r>
    <n v="3519"/>
    <x v="0"/>
    <x v="2"/>
    <s v="Owned"/>
    <x v="0"/>
    <x v="3"/>
    <x v="1"/>
    <n v="2"/>
    <n v="4"/>
    <n v="5924.95"/>
    <n v="6161.95"/>
    <n v="4562.21"/>
    <n v="4858.46"/>
    <n v="4502.96"/>
    <n v="5332.46"/>
    <n v="5875"/>
    <n v="4465"/>
    <n v="3884.55"/>
    <n v="3845.7"/>
    <n v="4037.99"/>
    <n v="4078.37"/>
    <n v="5223.831666666666"/>
    <n v="31342.989999999998"/>
    <n v="26186.609999999997"/>
    <n v="5156.380000000001"/>
    <x v="1030"/>
  </r>
  <r>
    <n v="3521"/>
    <x v="2"/>
    <x v="3"/>
    <s v="Rented"/>
    <x v="1"/>
    <x v="8"/>
    <x v="2"/>
    <n v="3"/>
    <n v="4"/>
    <n v="985.125"/>
    <n v="926.02"/>
    <n v="985.13"/>
    <n v="758.55"/>
    <n v="1201.8499999999999"/>
    <n v="817.65"/>
    <n v="665.63"/>
    <n v="612.38"/>
    <n v="600.13"/>
    <n v="594.13"/>
    <n v="695.13"/>
    <n v="764.64"/>
    <n v="945.72083333333319"/>
    <n v="5674.3249999999989"/>
    <n v="3932.04"/>
    <n v="1742.2849999999989"/>
    <x v="1031"/>
  </r>
  <r>
    <n v="3522"/>
    <x v="2"/>
    <x v="3"/>
    <s v="Owned"/>
    <x v="1"/>
    <x v="5"/>
    <x v="2"/>
    <n v="1"/>
    <n v="2"/>
    <n v="1286.9100000000001"/>
    <n v="1145.3499999999999"/>
    <n v="1183.96"/>
    <n v="965.18"/>
    <n v="1338.39"/>
    <n v="1428.47"/>
    <n v="843.83"/>
    <n v="767.89"/>
    <n v="683.42"/>
    <n v="587.74"/>
    <n v="511.33"/>
    <n v="531.78"/>
    <n v="1224.7100000000003"/>
    <n v="7348.2600000000011"/>
    <n v="3925.99"/>
    <n v="3422.2700000000013"/>
    <x v="1032"/>
  </r>
  <r>
    <n v="3525"/>
    <x v="0"/>
    <x v="2"/>
    <s v="Owned"/>
    <x v="1"/>
    <x v="9"/>
    <x v="1"/>
    <n v="3"/>
    <n v="5"/>
    <n v="5924.95"/>
    <n v="6043.45"/>
    <n v="4858.46"/>
    <n v="6221.2"/>
    <n v="7169.19"/>
    <n v="5569.45"/>
    <n v="4117.4399999999996"/>
    <n v="4446.84"/>
    <n v="4713.6499999999996"/>
    <n v="4760.79"/>
    <n v="4237.1000000000004"/>
    <n v="4957.41"/>
    <n v="5964.45"/>
    <n v="35786.699999999997"/>
    <n v="27233.23"/>
    <n v="8553.4699999999975"/>
    <x v="1033"/>
  </r>
  <r>
    <n v="3528"/>
    <x v="0"/>
    <x v="0"/>
    <s v="Rented"/>
    <x v="0"/>
    <x v="5"/>
    <x v="1"/>
    <n v="3"/>
    <n v="5"/>
    <n v="4430.1000000000004"/>
    <n v="3455.48"/>
    <n v="4695.91"/>
    <n v="3499.78"/>
    <n v="3499.78"/>
    <n v="5360.42"/>
    <n v="2103.3000000000002"/>
    <n v="1577.48"/>
    <n v="1751"/>
    <n v="1873.57"/>
    <n v="1779.89"/>
    <n v="1815.49"/>
    <n v="4156.9116666666669"/>
    <n v="24941.47"/>
    <n v="10900.73"/>
    <n v="14040.740000000002"/>
    <x v="1034"/>
  </r>
  <r>
    <n v="3530"/>
    <x v="2"/>
    <x v="0"/>
    <s v="Rented"/>
    <x v="1"/>
    <x v="3"/>
    <x v="1"/>
    <n v="3"/>
    <n v="5"/>
    <n v="4011.2"/>
    <n v="3329.3"/>
    <n v="4733.22"/>
    <n v="4091.42"/>
    <n v="3850.75"/>
    <n v="4532.66"/>
    <n v="2101.15"/>
    <n v="1659.91"/>
    <n v="1543.72"/>
    <n v="1343.04"/>
    <n v="1383.33"/>
    <n v="1452.5"/>
    <n v="4091.4249999999997"/>
    <n v="24548.55"/>
    <n v="9483.6500000000015"/>
    <n v="15064.899999999998"/>
    <x v="1035"/>
  </r>
  <r>
    <n v="3531"/>
    <x v="0"/>
    <x v="2"/>
    <s v="Owned"/>
    <x v="0"/>
    <x v="9"/>
    <x v="1"/>
    <n v="1"/>
    <n v="3"/>
    <n v="1777.75"/>
    <n v="1795.53"/>
    <n v="1777.75"/>
    <n v="1795.53"/>
    <n v="1795.53"/>
    <n v="1777.75"/>
    <n v="2180.0700000000002"/>
    <n v="2310.87"/>
    <n v="2102.89"/>
    <n v="1829.51"/>
    <n v="2122.23"/>
    <n v="1888.78"/>
    <n v="1786.64"/>
    <n v="10719.84"/>
    <n v="12434.35"/>
    <n v="-1714.5100000000002"/>
    <x v="1036"/>
  </r>
  <r>
    <n v="3536"/>
    <x v="2"/>
    <x v="3"/>
    <s v="Rented"/>
    <x v="0"/>
    <x v="0"/>
    <x v="2"/>
    <n v="1"/>
    <n v="2"/>
    <n v="1255.21"/>
    <n v="991.62"/>
    <n v="1192.45"/>
    <n v="1029.27"/>
    <n v="1154.79"/>
    <n v="1355.63"/>
    <n v="479.32"/>
    <n v="407.42"/>
    <n v="431.87"/>
    <n v="410.28"/>
    <n v="414.38"/>
    <n v="364.65"/>
    <n v="1163.1616666666666"/>
    <n v="6978.9699999999993"/>
    <n v="2507.92"/>
    <n v="4471.0499999999993"/>
    <x v="1037"/>
  </r>
  <r>
    <n v="3540"/>
    <x v="1"/>
    <x v="4"/>
    <s v="Rented"/>
    <x v="1"/>
    <x v="6"/>
    <x v="2"/>
    <n v="1"/>
    <n v="2"/>
    <n v="312.48750000000001"/>
    <n v="371.86"/>
    <n v="246.87"/>
    <n v="359.36"/>
    <n v="315.61"/>
    <n v="318.74"/>
    <n v="1129"/>
    <n v="1196.74"/>
    <n v="1256.58"/>
    <n v="1206.32"/>
    <n v="1230.45"/>
    <n v="1242.75"/>
    <n v="320.82125000000002"/>
    <n v="1924.9275"/>
    <n v="7261.8399999999992"/>
    <n v="-5336.9124999999995"/>
    <x v="1038"/>
  </r>
  <r>
    <n v="3542"/>
    <x v="0"/>
    <x v="2"/>
    <s v="Owned"/>
    <x v="1"/>
    <x v="10"/>
    <x v="1"/>
    <n v="2"/>
    <n v="4"/>
    <n v="5924.95"/>
    <n v="7346.94"/>
    <n v="6872.94"/>
    <n v="5865.7"/>
    <n v="4502.96"/>
    <n v="5154.71"/>
    <n v="2199.6799999999998"/>
    <n v="2309.66"/>
    <n v="2494.4299999999998"/>
    <n v="2319.8200000000002"/>
    <n v="2343.02"/>
    <n v="2343.02"/>
    <n v="5944.7"/>
    <n v="35668.199999999997"/>
    <n v="14009.630000000001"/>
    <n v="21658.569999999996"/>
    <x v="1039"/>
  </r>
  <r>
    <n v="3543"/>
    <x v="2"/>
    <x v="2"/>
    <s v="Owned"/>
    <x v="0"/>
    <x v="6"/>
    <x v="2"/>
    <n v="1"/>
    <n v="2"/>
    <n v="2326.9499999999998"/>
    <n v="2350.2199999999998"/>
    <n v="2489.84"/>
    <n v="2489.84"/>
    <n v="1861.56"/>
    <n v="2722.53"/>
    <n v="2012.71"/>
    <n v="1972.46"/>
    <n v="2169.71"/>
    <n v="2581.9499999999998"/>
    <n v="2711.05"/>
    <n v="2385.7199999999998"/>
    <n v="2373.4900000000002"/>
    <n v="14240.94"/>
    <n v="13833.6"/>
    <n v="407.34000000000015"/>
    <x v="1040"/>
  </r>
  <r>
    <n v="3545"/>
    <x v="0"/>
    <x v="0"/>
    <s v="Owned"/>
    <x v="0"/>
    <x v="2"/>
    <x v="2"/>
    <n v="1"/>
    <n v="2"/>
    <n v="2546.3999999999996"/>
    <n v="2571.86"/>
    <n v="2546.4"/>
    <n v="2571.86"/>
    <n v="2546.4"/>
    <n v="2571.86"/>
    <n v="494.65"/>
    <n v="395.72"/>
    <n v="368.02"/>
    <n v="426.9"/>
    <n v="503.74"/>
    <n v="574.26"/>
    <n v="2559.13"/>
    <n v="15354.78"/>
    <n v="2763.29"/>
    <n v="12591.490000000002"/>
    <x v="1041"/>
  </r>
  <r>
    <n v="3547"/>
    <x v="2"/>
    <x v="3"/>
    <s v="Owned"/>
    <x v="0"/>
    <x v="0"/>
    <x v="1"/>
    <n v="1"/>
    <n v="3"/>
    <n v="3244.7575000000002"/>
    <n v="2920.28"/>
    <n v="2595.81"/>
    <n v="3017.62"/>
    <n v="2660.7"/>
    <n v="3601.68"/>
    <n v="2458.91"/>
    <n v="1868.77"/>
    <n v="1625.83"/>
    <n v="1642.09"/>
    <n v="1559.99"/>
    <n v="1793.99"/>
    <n v="3006.8079166666666"/>
    <n v="18040.8475"/>
    <n v="10949.58"/>
    <n v="7091.2674999999999"/>
    <x v="1042"/>
  </r>
  <r>
    <n v="3548"/>
    <x v="2"/>
    <x v="3"/>
    <s v="Owned"/>
    <x v="0"/>
    <x v="3"/>
    <x v="3"/>
    <n v="1"/>
    <n v="5"/>
    <n v="5924.95"/>
    <n v="5332.46"/>
    <n v="7169.19"/>
    <n v="5984.2"/>
    <n v="6161.95"/>
    <n v="6872.94"/>
    <n v="5875"/>
    <n v="5111.25"/>
    <n v="6031.28"/>
    <n v="6212.22"/>
    <n v="5591"/>
    <n v="5982.37"/>
    <n v="6240.9483333333337"/>
    <n v="37445.69"/>
    <n v="34803.120000000003"/>
    <n v="2642.5699999999997"/>
    <x v="1043"/>
  </r>
  <r>
    <n v="3551"/>
    <x v="2"/>
    <x v="3"/>
    <s v="Owned"/>
    <x v="0"/>
    <x v="3"/>
    <x v="1"/>
    <n v="1"/>
    <n v="3"/>
    <n v="1094.2"/>
    <n v="831.59"/>
    <n v="1313.04"/>
    <n v="886.3"/>
    <n v="1039.49"/>
    <n v="1291.1600000000001"/>
    <n v="1150.6500000000001"/>
    <n v="1150.6500000000001"/>
    <n v="1024.08"/>
    <n v="972.88"/>
    <n v="1148"/>
    <n v="1090.5999999999999"/>
    <n v="1075.9633333333334"/>
    <n v="6455.78"/>
    <n v="6536.8600000000006"/>
    <n v="-81.080000000000837"/>
    <x v="1044"/>
  </r>
  <r>
    <n v="3553"/>
    <x v="2"/>
    <x v="0"/>
    <s v="Rented"/>
    <x v="0"/>
    <x v="6"/>
    <x v="0"/>
    <n v="2"/>
    <n v="5"/>
    <n v="1176.25"/>
    <n v="976.29"/>
    <n v="1199.78"/>
    <n v="1082.1500000000001"/>
    <n v="1376.21"/>
    <n v="1035.0999999999999"/>
    <n v="1025.7"/>
    <n v="769.28"/>
    <n v="746.2"/>
    <n v="790.97"/>
    <n v="877.98"/>
    <n v="798.96"/>
    <n v="1140.9633333333331"/>
    <n v="6845.7799999999988"/>
    <n v="5009.0900000000011"/>
    <n v="1836.6899999999978"/>
    <x v="1045"/>
  </r>
  <r>
    <n v="3554"/>
    <x v="3"/>
    <x v="0"/>
    <s v="Rented"/>
    <x v="1"/>
    <x v="3"/>
    <x v="2"/>
    <n v="1"/>
    <n v="2"/>
    <n v="702.4"/>
    <n v="547.87"/>
    <n v="561.91999999999996"/>
    <n v="625.14"/>
    <n v="646.21"/>
    <n v="863.95"/>
    <n v="578.83000000000004"/>
    <n v="497.79"/>
    <n v="537.61"/>
    <n v="516.11"/>
    <n v="572.88"/>
    <n v="687.46"/>
    <n v="657.91499999999996"/>
    <n v="3947.49"/>
    <n v="3390.6800000000003"/>
    <n v="556.80999999999949"/>
    <x v="1046"/>
  </r>
  <r>
    <n v="3555"/>
    <x v="0"/>
    <x v="0"/>
    <s v="Owned"/>
    <x v="0"/>
    <x v="9"/>
    <x v="1"/>
    <n v="3"/>
    <n v="5"/>
    <n v="3503.85"/>
    <n v="3538.89"/>
    <n v="3538.89"/>
    <n v="3503.85"/>
    <n v="3538.89"/>
    <n v="3538.89"/>
    <n v="2879.49"/>
    <n v="2706.72"/>
    <n v="3004.46"/>
    <n v="3334.95"/>
    <n v="3735.14"/>
    <n v="3212.22"/>
    <n v="3527.2099999999996"/>
    <n v="21163.26"/>
    <n v="18872.98"/>
    <n v="2290.2799999999988"/>
    <x v="1047"/>
  </r>
  <r>
    <n v="3560"/>
    <x v="2"/>
    <x v="3"/>
    <s v="Owned"/>
    <x v="1"/>
    <x v="7"/>
    <x v="1"/>
    <n v="2"/>
    <n v="4"/>
    <n v="4627"/>
    <n v="5089.7"/>
    <n v="5135.97"/>
    <n v="4441.92"/>
    <n v="4673.2700000000004"/>
    <n v="3840.41"/>
    <n v="5097.3100000000004"/>
    <n v="4740.5"/>
    <n v="5404.17"/>
    <n v="5025.88"/>
    <n v="5427.95"/>
    <n v="5862.19"/>
    <n v="4634.711666666667"/>
    <n v="27808.270000000004"/>
    <n v="31558"/>
    <n v="-3749.7299999999959"/>
    <x v="1048"/>
  </r>
  <r>
    <n v="3561"/>
    <x v="0"/>
    <x v="2"/>
    <s v="Rented"/>
    <x v="1"/>
    <x v="0"/>
    <x v="0"/>
    <n v="1"/>
    <n v="4"/>
    <n v="3077.2000000000003"/>
    <n v="3077.2"/>
    <n v="3107.97"/>
    <n v="3077.2"/>
    <n v="3107.97"/>
    <n v="3077.2"/>
    <n v="2165.96"/>
    <n v="1884.39"/>
    <n v="1809.01"/>
    <n v="1790.92"/>
    <n v="1629.74"/>
    <n v="1466.77"/>
    <n v="3087.4566666666665"/>
    <n v="18524.739999999998"/>
    <n v="10746.79"/>
    <n v="7777.9499999999971"/>
    <x v="1049"/>
  </r>
  <r>
    <n v="3562"/>
    <x v="0"/>
    <x v="0"/>
    <s v="Owned"/>
    <x v="1"/>
    <x v="3"/>
    <x v="1"/>
    <n v="1"/>
    <n v="3"/>
    <n v="4779.45"/>
    <n v="4110.33"/>
    <n v="5639.75"/>
    <n v="4062.53"/>
    <n v="3919.15"/>
    <n v="4158.12"/>
    <n v="2284.65"/>
    <n v="1713.49"/>
    <n v="1525.01"/>
    <n v="1692.76"/>
    <n v="1929.75"/>
    <n v="1929.75"/>
    <n v="4444.8883333333333"/>
    <n v="26669.329999999998"/>
    <n v="11075.41"/>
    <n v="15593.919999999998"/>
    <x v="1050"/>
  </r>
  <r>
    <n v="3567"/>
    <x v="0"/>
    <x v="0"/>
    <s v="Owned"/>
    <x v="1"/>
    <x v="3"/>
    <x v="1"/>
    <n v="1"/>
    <n v="3"/>
    <n v="1476.25"/>
    <n v="1491.01"/>
    <n v="1491.01"/>
    <n v="1491.01"/>
    <n v="1476.25"/>
    <n v="1491.01"/>
    <n v="1105.44"/>
    <n v="1028.06"/>
    <n v="1213.1099999999999"/>
    <n v="1370.81"/>
    <n v="1206.31"/>
    <n v="1278.69"/>
    <n v="1486.0900000000001"/>
    <n v="8916.5400000000009"/>
    <n v="7202.42"/>
    <n v="1714.1200000000008"/>
    <x v="1051"/>
  </r>
  <r>
    <n v="3570"/>
    <x v="0"/>
    <x v="2"/>
    <s v="Owned"/>
    <x v="0"/>
    <x v="6"/>
    <x v="3"/>
    <n v="1"/>
    <n v="5"/>
    <n v="5924.95"/>
    <n v="5569.45"/>
    <n v="4917.71"/>
    <n v="4443.71"/>
    <n v="6221.2"/>
    <n v="6813.69"/>
    <n v="2247.6999999999998"/>
    <n v="1977.98"/>
    <n v="2373.58"/>
    <n v="2563.4699999999998"/>
    <n v="2999.26"/>
    <n v="3359.17"/>
    <n v="5648.4516666666668"/>
    <n v="33890.71"/>
    <n v="15521.16"/>
    <n v="18369.55"/>
    <x v="1052"/>
  </r>
  <r>
    <n v="3571"/>
    <x v="0"/>
    <x v="1"/>
    <s v="Rented"/>
    <x v="0"/>
    <x v="4"/>
    <x v="3"/>
    <n v="2"/>
    <n v="6"/>
    <n v="3477.5"/>
    <n v="3512.28"/>
    <n v="3477.5"/>
    <n v="3512.28"/>
    <n v="3512.28"/>
    <n v="3512.28"/>
    <n v="5875"/>
    <n v="5463.75"/>
    <n v="5463.75"/>
    <n v="5081.29"/>
    <n v="5741.86"/>
    <n v="5397.35"/>
    <n v="3500.6866666666665"/>
    <n v="21004.12"/>
    <n v="33023"/>
    <n v="-12018.880000000001"/>
    <x v="1053"/>
  </r>
  <r>
    <n v="3572"/>
    <x v="0"/>
    <x v="2"/>
    <s v="Owned"/>
    <x v="0"/>
    <x v="10"/>
    <x v="1"/>
    <n v="2"/>
    <n v="4"/>
    <n v="3128.25"/>
    <n v="3159.53"/>
    <n v="3159.53"/>
    <n v="3159.53"/>
    <n v="3128.25"/>
    <n v="3159.53"/>
    <n v="3507.93"/>
    <n v="2876.5"/>
    <n v="3336.74"/>
    <n v="2869.6"/>
    <n v="3271.34"/>
    <n v="3238.63"/>
    <n v="3149.1033333333339"/>
    <n v="18894.620000000003"/>
    <n v="19100.740000000002"/>
    <n v="-206.11999999999898"/>
    <x v="1054"/>
  </r>
  <r>
    <n v="3576"/>
    <x v="2"/>
    <x v="3"/>
    <s v="Rented"/>
    <x v="1"/>
    <x v="5"/>
    <x v="1"/>
    <n v="1"/>
    <n v="3"/>
    <n v="1690.96"/>
    <n v="1876.97"/>
    <n v="2079.88"/>
    <n v="1978.42"/>
    <n v="1927.69"/>
    <n v="1826.24"/>
    <n v="1457.07"/>
    <n v="1413.36"/>
    <n v="1611.23"/>
    <n v="1433.99"/>
    <n v="1218.8900000000001"/>
    <n v="1401.72"/>
    <n v="1896.6933333333334"/>
    <n v="11380.16"/>
    <n v="8536.26"/>
    <n v="2843.8999999999996"/>
    <x v="1055"/>
  </r>
  <r>
    <n v="3579"/>
    <x v="0"/>
    <x v="2"/>
    <s v="Owned"/>
    <x v="0"/>
    <x v="9"/>
    <x v="2"/>
    <n v="1"/>
    <n v="2"/>
    <n v="1569.3375000000001"/>
    <n v="1585.03"/>
    <n v="1569.34"/>
    <n v="1569.34"/>
    <n v="1585.03"/>
    <n v="1569.34"/>
    <n v="1734.07"/>
    <n v="1525.98"/>
    <n v="1617.54"/>
    <n v="1860.17"/>
    <n v="2176.4"/>
    <n v="2372.2800000000002"/>
    <n v="1574.5695833333332"/>
    <n v="9447.4174999999996"/>
    <n v="11286.44"/>
    <n v="-1839.0225000000009"/>
    <x v="1056"/>
  </r>
  <r>
    <n v="3581"/>
    <x v="2"/>
    <x v="3"/>
    <s v="Rented"/>
    <x v="0"/>
    <x v="1"/>
    <x v="2"/>
    <n v="1"/>
    <n v="2"/>
    <n v="906.61"/>
    <n v="979.14"/>
    <n v="1115.1300000000001"/>
    <n v="997.27"/>
    <n v="761.55"/>
    <n v="761.55"/>
    <n v="664.69"/>
    <n v="671.34"/>
    <n v="758.61"/>
    <n v="811.71"/>
    <n v="714.3"/>
    <n v="785.73"/>
    <n v="920.20833333333337"/>
    <n v="5521.25"/>
    <n v="4406.380000000001"/>
    <n v="1114.869999999999"/>
    <x v="1057"/>
  </r>
  <r>
    <n v="3582"/>
    <x v="2"/>
    <x v="3"/>
    <s v="Owned"/>
    <x v="0"/>
    <x v="0"/>
    <x v="1"/>
    <n v="1"/>
    <n v="3"/>
    <n v="2937.7999999999997"/>
    <n v="2262.11"/>
    <n v="2879.04"/>
    <n v="2908.42"/>
    <n v="2291.48"/>
    <n v="2996.56"/>
    <n v="2114.67"/>
    <n v="2135.8200000000002"/>
    <n v="2285.33"/>
    <n v="2628.13"/>
    <n v="2339.04"/>
    <n v="2362.4299999999998"/>
    <n v="2712.5683333333332"/>
    <n v="16275.409999999998"/>
    <n v="13865.420000000002"/>
    <n v="2409.9899999999961"/>
    <x v="1058"/>
  </r>
  <r>
    <n v="3583"/>
    <x v="2"/>
    <x v="3"/>
    <s v="Rented"/>
    <x v="1"/>
    <x v="1"/>
    <x v="2"/>
    <n v="1"/>
    <n v="2"/>
    <n v="1325.76"/>
    <n v="1246.21"/>
    <n v="1272.73"/>
    <n v="1087.1199999999999"/>
    <n v="1498.11"/>
    <n v="1352.28"/>
    <n v="1080.3800000000001"/>
    <n v="842.7"/>
    <n v="792.14"/>
    <n v="792.14"/>
    <n v="847.59"/>
    <n v="779.78"/>
    <n v="1297.0349999999999"/>
    <n v="7782.2099999999991"/>
    <n v="5134.7299999999996"/>
    <n v="2647.4799999999996"/>
    <x v="1059"/>
  </r>
  <r>
    <n v="3584"/>
    <x v="2"/>
    <x v="3"/>
    <s v="Owned"/>
    <x v="1"/>
    <x v="5"/>
    <x v="1"/>
    <n v="1"/>
    <n v="3"/>
    <n v="1775.6075000000001"/>
    <n v="2059.6999999999998"/>
    <n v="1846.63"/>
    <n v="1598.05"/>
    <n v="2148.4899999999998"/>
    <n v="1864.39"/>
    <n v="2803.86"/>
    <n v="2635.63"/>
    <n v="3110.04"/>
    <n v="3265.54"/>
    <n v="3690.06"/>
    <n v="4354.2700000000004"/>
    <n v="1882.1445833333335"/>
    <n v="11292.8675"/>
    <n v="19859.400000000001"/>
    <n v="-8566.5325000000012"/>
    <x v="1060"/>
  </r>
  <r>
    <n v="3586"/>
    <x v="0"/>
    <x v="1"/>
    <s v="Rented"/>
    <x v="1"/>
    <x v="3"/>
    <x v="1"/>
    <n v="1"/>
    <n v="3"/>
    <n v="5151.75"/>
    <n v="4636.58"/>
    <n v="5357.82"/>
    <n v="5769.96"/>
    <n v="5512.37"/>
    <n v="5615.41"/>
    <n v="2929.91"/>
    <n v="2812.71"/>
    <n v="3319"/>
    <n v="2854.34"/>
    <n v="2768.71"/>
    <n v="2519.5300000000002"/>
    <n v="5340.6483333333335"/>
    <n v="32043.89"/>
    <n v="17204.199999999997"/>
    <n v="14839.690000000002"/>
    <x v="1061"/>
  </r>
  <r>
    <n v="3591"/>
    <x v="2"/>
    <x v="3"/>
    <s v="Owned"/>
    <x v="0"/>
    <x v="1"/>
    <x v="1"/>
    <n v="1"/>
    <n v="3"/>
    <n v="3405.7200000000003"/>
    <n v="3576.01"/>
    <n v="3405.72"/>
    <n v="3099.21"/>
    <n v="4120.92"/>
    <n v="3712.23"/>
    <n v="2135.09"/>
    <n v="1921.58"/>
    <n v="2286.6799999999998"/>
    <n v="2149.48"/>
    <n v="2042.01"/>
    <n v="2001.17"/>
    <n v="3553.3016666666667"/>
    <n v="21319.81"/>
    <n v="12536.01"/>
    <n v="8783.8000000000011"/>
    <x v="1062"/>
  </r>
  <r>
    <n v="3608"/>
    <x v="0"/>
    <x v="0"/>
    <s v="Rented"/>
    <x v="0"/>
    <x v="4"/>
    <x v="1"/>
    <n v="2"/>
    <n v="4"/>
    <n v="4194.1500000000005"/>
    <n v="3523.09"/>
    <n v="3606.97"/>
    <n v="4739.3900000000003"/>
    <n v="4068.33"/>
    <n v="4278.03"/>
    <n v="3227.23"/>
    <n v="3453.14"/>
    <n v="3211.42"/>
    <n v="3596.79"/>
    <n v="3812.6"/>
    <n v="4155.7299999999996"/>
    <n v="4068.3266666666664"/>
    <n v="24409.96"/>
    <n v="21456.91"/>
    <n v="2953.0499999999993"/>
    <x v="1063"/>
  </r>
  <r>
    <n v="3610"/>
    <x v="2"/>
    <x v="3"/>
    <s v="Rented"/>
    <x v="0"/>
    <x v="4"/>
    <x v="2"/>
    <n v="1"/>
    <n v="2"/>
    <n v="753.85"/>
    <n v="753.85"/>
    <n v="882"/>
    <n v="768.93"/>
    <n v="580.46"/>
    <n v="565.39"/>
    <n v="437.93"/>
    <n v="328.45"/>
    <n v="374.43"/>
    <n v="381.92"/>
    <n v="404.84"/>
    <n v="469.61"/>
    <n v="717.4133333333333"/>
    <n v="4304.4799999999996"/>
    <n v="2397.1799999999998"/>
    <n v="1907.2999999999997"/>
    <x v="1064"/>
  </r>
  <r>
    <n v="3613"/>
    <x v="2"/>
    <x v="4"/>
    <s v="Rented"/>
    <x v="1"/>
    <x v="1"/>
    <x v="0"/>
    <n v="3"/>
    <n v="6"/>
    <n v="1586.9"/>
    <n v="1475.82"/>
    <n v="1364.73"/>
    <n v="1634.51"/>
    <n v="1555.16"/>
    <n v="1221.9100000000001"/>
    <n v="2336.65"/>
    <n v="2523.58"/>
    <n v="2649.76"/>
    <n v="3179.71"/>
    <n v="3306.9"/>
    <n v="3406.11"/>
    <n v="1473.1716666666669"/>
    <n v="8839.0300000000007"/>
    <n v="17402.71"/>
    <n v="-8563.6799999999985"/>
    <x v="1065"/>
  </r>
  <r>
    <n v="3622"/>
    <x v="0"/>
    <x v="1"/>
    <s v="Owned"/>
    <x v="0"/>
    <x v="9"/>
    <x v="2"/>
    <n v="1"/>
    <n v="2"/>
    <n v="2470.6"/>
    <n v="2495.31"/>
    <n v="2495.31"/>
    <n v="2495.31"/>
    <n v="2495.31"/>
    <n v="2470.6"/>
    <n v="1321.96"/>
    <n v="1031.1300000000001"/>
    <n v="1216.73"/>
    <n v="1265.4000000000001"/>
    <n v="1455.21"/>
    <n v="1571.63"/>
    <n v="2487.0733333333333"/>
    <n v="14922.439999999999"/>
    <n v="7862.06"/>
    <n v="7060.3799999999983"/>
    <x v="1066"/>
  </r>
  <r>
    <n v="3629"/>
    <x v="2"/>
    <x v="3"/>
    <s v="Rented"/>
    <x v="1"/>
    <x v="6"/>
    <x v="2"/>
    <n v="3"/>
    <n v="4"/>
    <n v="1980.2099999999998"/>
    <n v="2435.66"/>
    <n v="1485.16"/>
    <n v="2475.2600000000002"/>
    <n v="1544.56"/>
    <n v="1544.56"/>
    <n v="1789.28"/>
    <n v="1467.21"/>
    <n v="1261.8"/>
    <n v="1299.6500000000001"/>
    <n v="1130.7"/>
    <n v="1255.08"/>
    <n v="1910.9016666666666"/>
    <n v="11465.41"/>
    <n v="8203.7200000000012"/>
    <n v="3261.6899999999987"/>
    <x v="1067"/>
  </r>
  <r>
    <n v="3639"/>
    <x v="0"/>
    <x v="1"/>
    <s v="Owned"/>
    <x v="0"/>
    <x v="7"/>
    <x v="2"/>
    <n v="1"/>
    <n v="2"/>
    <n v="3016.1000000000004"/>
    <n v="3016.1"/>
    <n v="3046.26"/>
    <n v="3016.1"/>
    <n v="3016.1"/>
    <n v="3016.1"/>
    <n v="1293.45"/>
    <n v="1306.3800000000001"/>
    <n v="1149.6099999999999"/>
    <n v="1345.04"/>
    <n v="1385.39"/>
    <n v="1399.24"/>
    <n v="3021.126666666667"/>
    <n v="18126.760000000002"/>
    <n v="7879.11"/>
    <n v="10247.650000000001"/>
    <x v="1068"/>
  </r>
  <r>
    <n v="3641"/>
    <x v="2"/>
    <x v="3"/>
    <s v="Rented"/>
    <x v="1"/>
    <x v="4"/>
    <x v="1"/>
    <n v="1"/>
    <n v="3"/>
    <n v="3845.66"/>
    <n v="4076.4"/>
    <n v="3807.2"/>
    <n v="4422.51"/>
    <n v="3576.46"/>
    <n v="3268.81"/>
    <n v="2055.94"/>
    <n v="1912.02"/>
    <n v="2026.74"/>
    <n v="1864.6"/>
    <n v="1752.72"/>
    <n v="1542.39"/>
    <n v="3832.84"/>
    <n v="22997.040000000001"/>
    <n v="11154.409999999998"/>
    <n v="11842.630000000003"/>
    <x v="1069"/>
  </r>
  <r>
    <n v="3644"/>
    <x v="2"/>
    <x v="2"/>
    <s v="Owned"/>
    <x v="1"/>
    <x v="8"/>
    <x v="0"/>
    <n v="1"/>
    <n v="4"/>
    <n v="4629.25"/>
    <n v="3749.69"/>
    <n v="4073.74"/>
    <n v="4907.01"/>
    <n v="3795.99"/>
    <n v="3471.94"/>
    <n v="3628.3"/>
    <n v="3846"/>
    <n v="4461.3599999999997"/>
    <n v="5041.34"/>
    <n v="4839.6899999999996"/>
    <n v="5372.06"/>
    <n v="4104.6033333333335"/>
    <n v="24627.62"/>
    <n v="27188.75"/>
    <n v="-2561.130000000001"/>
    <x v="1070"/>
  </r>
  <r>
    <n v="3649"/>
    <x v="0"/>
    <x v="0"/>
    <s v="Rented"/>
    <x v="0"/>
    <x v="5"/>
    <x v="3"/>
    <n v="2"/>
    <n v="6"/>
    <n v="3417.5099999999998"/>
    <n v="3451.69"/>
    <n v="3451.69"/>
    <n v="3417.51"/>
    <n v="3451.69"/>
    <n v="3451.69"/>
    <n v="3421.62"/>
    <n v="2908.38"/>
    <n v="3373.72"/>
    <n v="3744.83"/>
    <n v="3295.45"/>
    <n v="2900"/>
    <n v="3440.2966666666666"/>
    <n v="20641.78"/>
    <n v="19644"/>
    <n v="997.77999999999884"/>
    <x v="1071"/>
  </r>
  <r>
    <n v="3652"/>
    <x v="0"/>
    <x v="0"/>
    <s v="Rented"/>
    <x v="1"/>
    <x v="1"/>
    <x v="2"/>
    <n v="2"/>
    <n v="3"/>
    <n v="1246.5"/>
    <n v="1246.5"/>
    <n v="1246.5"/>
    <n v="1258.97"/>
    <n v="1258.97"/>
    <n v="1246.5"/>
    <n v="1079.77"/>
    <n v="842.22"/>
    <n v="867.49"/>
    <n v="858.82"/>
    <n v="1013.41"/>
    <n v="1094.48"/>
    <n v="1250.6566666666668"/>
    <n v="7503.9400000000005"/>
    <n v="5756.1900000000005"/>
    <n v="1747.75"/>
    <x v="1072"/>
  </r>
  <r>
    <n v="3654"/>
    <x v="0"/>
    <x v="1"/>
    <s v="Rented"/>
    <x v="1"/>
    <x v="7"/>
    <x v="0"/>
    <n v="1"/>
    <n v="4"/>
    <n v="3258.71"/>
    <n v="3258.71"/>
    <n v="3258.71"/>
    <n v="3258.71"/>
    <n v="3258.71"/>
    <n v="3291.3"/>
    <n v="2347.64"/>
    <n v="2253.73"/>
    <n v="2569.25"/>
    <n v="2826.18"/>
    <n v="3250.11"/>
    <n v="3770.13"/>
    <n v="3264.1416666666664"/>
    <n v="19584.849999999999"/>
    <n v="17017.04"/>
    <n v="2567.8099999999977"/>
    <x v="1073"/>
  </r>
  <r>
    <n v="3656"/>
    <x v="2"/>
    <x v="3"/>
    <s v="Rented"/>
    <x v="0"/>
    <x v="6"/>
    <x v="2"/>
    <n v="1"/>
    <n v="2"/>
    <n v="905.40000000000009"/>
    <n v="923.51"/>
    <n v="706.21"/>
    <n v="796.75"/>
    <n v="832.97"/>
    <n v="751.48"/>
    <n v="937.37"/>
    <n v="740.52"/>
    <n v="718.3"/>
    <n v="826.05"/>
    <n v="925.18"/>
    <n v="980.69"/>
    <n v="819.38666666666666"/>
    <n v="4916.32"/>
    <n v="5128.1100000000006"/>
    <n v="-211.79000000000087"/>
    <x v="1074"/>
  </r>
  <r>
    <n v="3664"/>
    <x v="0"/>
    <x v="0"/>
    <s v="Owned"/>
    <x v="0"/>
    <x v="2"/>
    <x v="1"/>
    <n v="3"/>
    <n v="5"/>
    <n v="3742.0499999999997"/>
    <n v="3742.05"/>
    <n v="3742.05"/>
    <n v="3779.47"/>
    <n v="3779.47"/>
    <n v="3742.05"/>
    <n v="5172.3500000000004"/>
    <n v="5017.18"/>
    <n v="4515.46"/>
    <n v="4921.8500000000004"/>
    <n v="4429.67"/>
    <n v="4739.75"/>
    <n v="3754.5233333333331"/>
    <n v="22527.14"/>
    <n v="28796.260000000002"/>
    <n v="-6269.1200000000026"/>
    <x v="1075"/>
  </r>
  <r>
    <n v="3667"/>
    <x v="2"/>
    <x v="1"/>
    <s v="Owned"/>
    <x v="0"/>
    <x v="1"/>
    <x v="2"/>
    <n v="3"/>
    <n v="4"/>
    <n v="1465.05"/>
    <n v="1802.01"/>
    <n v="1215.99"/>
    <n v="1772.71"/>
    <n v="1670.16"/>
    <n v="1259.94"/>
    <n v="1600.8"/>
    <n v="1616.81"/>
    <n v="1616.81"/>
    <n v="1568.31"/>
    <n v="1693.77"/>
    <n v="1727.65"/>
    <n v="1530.9766666666667"/>
    <n v="9185.86"/>
    <n v="9824.15"/>
    <n v="-638.28999999999905"/>
    <x v="1076"/>
  </r>
  <r>
    <n v="3669"/>
    <x v="0"/>
    <x v="2"/>
    <s v="Owned"/>
    <x v="0"/>
    <x v="6"/>
    <x v="1"/>
    <n v="1"/>
    <n v="3"/>
    <n v="3971"/>
    <n v="3971"/>
    <n v="4010.71"/>
    <n v="3971"/>
    <n v="4010.71"/>
    <n v="4010.71"/>
    <n v="1249.79"/>
    <n v="1049.82"/>
    <n v="976.33"/>
    <n v="1122.78"/>
    <n v="1347.34"/>
    <n v="1603.33"/>
    <n v="3990.8549999999996"/>
    <n v="23945.129999999997"/>
    <n v="7349.3899999999994"/>
    <n v="16595.739999999998"/>
    <x v="1077"/>
  </r>
  <r>
    <n v="3670"/>
    <x v="0"/>
    <x v="1"/>
    <s v="Owned"/>
    <x v="0"/>
    <x v="5"/>
    <x v="1"/>
    <n v="2"/>
    <n v="4"/>
    <n v="5802.75"/>
    <n v="4758.26"/>
    <n v="5454.59"/>
    <n v="7021.33"/>
    <n v="6441.05"/>
    <n v="5570.64"/>
    <n v="2882.83"/>
    <n v="3026.97"/>
    <n v="2845.35"/>
    <n v="3016.07"/>
    <n v="3317.68"/>
    <n v="3881.69"/>
    <n v="5841.4366666666674"/>
    <n v="35048.620000000003"/>
    <n v="18970.59"/>
    <n v="16078.030000000002"/>
    <x v="1078"/>
  </r>
  <r>
    <n v="3674"/>
    <x v="2"/>
    <x v="3"/>
    <s v="Rented"/>
    <x v="1"/>
    <x v="3"/>
    <x v="1"/>
    <n v="1"/>
    <n v="3"/>
    <n v="1928.87"/>
    <n v="1851.72"/>
    <n v="2391.8000000000002"/>
    <n v="1716.69"/>
    <n v="1871"/>
    <n v="1735.98"/>
    <n v="1232.81"/>
    <n v="1060.22"/>
    <n v="1176.8399999999999"/>
    <n v="1188.6099999999999"/>
    <n v="1331.24"/>
    <n v="1570.86"/>
    <n v="1916.01"/>
    <n v="11496.06"/>
    <n v="7560.579999999999"/>
    <n v="3935.4800000000005"/>
    <x v="1079"/>
  </r>
  <r>
    <n v="3683"/>
    <x v="0"/>
    <x v="2"/>
    <s v="Owned"/>
    <x v="0"/>
    <x v="3"/>
    <x v="1"/>
    <n v="3"/>
    <n v="5"/>
    <n v="5924.95"/>
    <n v="5687.95"/>
    <n v="6991.44"/>
    <n v="5391.7"/>
    <n v="6398.95"/>
    <n v="5391.7"/>
    <n v="4784.04"/>
    <n v="5166.76"/>
    <n v="5838.44"/>
    <n v="6597.44"/>
    <n v="6663.41"/>
    <n v="6996.58"/>
    <n v="5964.4483333333337"/>
    <n v="35786.69"/>
    <n v="36046.67"/>
    <n v="-259.97999999999593"/>
    <x v="1080"/>
  </r>
  <r>
    <n v="3684"/>
    <x v="0"/>
    <x v="1"/>
    <s v="Owned"/>
    <x v="0"/>
    <x v="8"/>
    <x v="0"/>
    <n v="1"/>
    <n v="4"/>
    <n v="4880.9500000000007"/>
    <n v="5808.33"/>
    <n v="5417.85"/>
    <n v="5466.66"/>
    <n v="4734.5200000000004"/>
    <n v="6003.57"/>
    <n v="2527.33"/>
    <n v="2552.6"/>
    <n v="2680.23"/>
    <n v="2385.4"/>
    <n v="2266.13"/>
    <n v="2062.1799999999998"/>
    <n v="5385.3133333333335"/>
    <n v="32311.88"/>
    <n v="14473.869999999999"/>
    <n v="17838.010000000002"/>
    <x v="1081"/>
  </r>
  <r>
    <n v="3686"/>
    <x v="0"/>
    <x v="1"/>
    <s v="Owned"/>
    <x v="1"/>
    <x v="6"/>
    <x v="1"/>
    <n v="1"/>
    <n v="3"/>
    <n v="3716.4625000000001"/>
    <n v="3716.46"/>
    <n v="3753.63"/>
    <n v="3716.46"/>
    <n v="3716.46"/>
    <n v="3753.63"/>
    <n v="2933.62"/>
    <n v="2640.26"/>
    <n v="2244.2199999999998"/>
    <n v="2109.5700000000002"/>
    <n v="2046.28"/>
    <n v="1882.58"/>
    <n v="3728.8504166666667"/>
    <n v="22373.102500000001"/>
    <n v="13856.53"/>
    <n v="8516.5725000000002"/>
    <x v="1082"/>
  </r>
  <r>
    <n v="3694"/>
    <x v="0"/>
    <x v="0"/>
    <s v="Owned"/>
    <x v="0"/>
    <x v="9"/>
    <x v="1"/>
    <n v="1"/>
    <n v="3"/>
    <n v="5028.2250000000004"/>
    <n v="3922.02"/>
    <n v="4022.58"/>
    <n v="5229.3500000000004"/>
    <n v="5329.92"/>
    <n v="5380.2"/>
    <n v="3764.35"/>
    <n v="2898.55"/>
    <n v="2956.52"/>
    <n v="3370.43"/>
    <n v="3370.43"/>
    <n v="3134.5"/>
    <n v="4818.7158333333336"/>
    <n v="28912.295000000002"/>
    <n v="19494.78"/>
    <n v="9417.5150000000031"/>
    <x v="1083"/>
  </r>
  <r>
    <n v="3695"/>
    <x v="2"/>
    <x v="1"/>
    <s v="Owned"/>
    <x v="1"/>
    <x v="0"/>
    <x v="1"/>
    <n v="3"/>
    <n v="5"/>
    <n v="4076.7374999999997"/>
    <n v="3872.9"/>
    <n v="3220.62"/>
    <n v="3546.76"/>
    <n v="4362.1099999999997"/>
    <n v="4769.78"/>
    <n v="2507.2800000000002"/>
    <n v="2457.13"/>
    <n v="2113.13"/>
    <n v="1965.21"/>
    <n v="1827.65"/>
    <n v="2193.1799999999998"/>
    <n v="3974.8179166666664"/>
    <n v="23848.907499999998"/>
    <n v="13063.58"/>
    <n v="10785.327499999998"/>
    <x v="1084"/>
  </r>
  <r>
    <n v="3696"/>
    <x v="2"/>
    <x v="3"/>
    <s v="Rented"/>
    <x v="0"/>
    <x v="4"/>
    <x v="2"/>
    <n v="1"/>
    <n v="2"/>
    <n v="760.1"/>
    <n v="881.72"/>
    <n v="820.91"/>
    <n v="623.28"/>
    <n v="699.29"/>
    <n v="760.1"/>
    <n v="476.33"/>
    <n v="476.33"/>
    <n v="447.75"/>
    <n v="501.48"/>
    <n v="531.57000000000005"/>
    <n v="451.83"/>
    <n v="757.56666666666672"/>
    <n v="4545.4000000000005"/>
    <n v="2885.29"/>
    <n v="1660.1100000000006"/>
    <x v="1085"/>
  </r>
  <r>
    <n v="3700"/>
    <x v="0"/>
    <x v="0"/>
    <s v="Owned"/>
    <x v="0"/>
    <x v="6"/>
    <x v="1"/>
    <n v="1"/>
    <n v="3"/>
    <n v="5924.95"/>
    <n v="6635.94"/>
    <n v="7169.19"/>
    <n v="6517.45"/>
    <n v="5569.45"/>
    <n v="5865.7"/>
    <n v="3351.75"/>
    <n v="3016.58"/>
    <n v="3589.73"/>
    <n v="4128.1899999999996"/>
    <n v="4747.42"/>
    <n v="4510.05"/>
    <n v="6280.4466666666667"/>
    <n v="37682.68"/>
    <n v="23343.719999999998"/>
    <n v="14338.960000000003"/>
    <x v="1086"/>
  </r>
  <r>
    <n v="3701"/>
    <x v="3"/>
    <x v="0"/>
    <s v="Rented"/>
    <x v="1"/>
    <x v="1"/>
    <x v="2"/>
    <n v="2"/>
    <n v="3"/>
    <n v="1026.3"/>
    <n v="1087.8800000000001"/>
    <n v="1016.04"/>
    <n v="800.51"/>
    <n v="1077.6199999999999"/>
    <n v="862.09"/>
    <n v="1101.8599999999999"/>
    <n v="1046.77"/>
    <n v="942.09"/>
    <n v="838.46"/>
    <n v="939.08"/>
    <n v="1014.21"/>
    <n v="978.40666666666675"/>
    <n v="5870.4400000000005"/>
    <n v="5882.47"/>
    <n v="-12.029999999999745"/>
    <x v="1087"/>
  </r>
  <r>
    <n v="3706"/>
    <x v="0"/>
    <x v="2"/>
    <s v="Owned"/>
    <x v="0"/>
    <x v="10"/>
    <x v="1"/>
    <n v="1"/>
    <n v="3"/>
    <n v="5924.95"/>
    <n v="6161.95"/>
    <n v="4917.71"/>
    <n v="6102.7"/>
    <n v="4502.96"/>
    <n v="5154.71"/>
    <n v="3956.75"/>
    <n v="3600.64"/>
    <n v="3960.7"/>
    <n v="4435.9799999999996"/>
    <n v="5278.82"/>
    <n v="6334.58"/>
    <n v="5460.83"/>
    <n v="32764.98"/>
    <n v="27567.47"/>
    <n v="5197.5099999999984"/>
    <x v="1088"/>
  </r>
  <r>
    <n v="3709"/>
    <x v="2"/>
    <x v="3"/>
    <s v="Rented"/>
    <x v="0"/>
    <x v="1"/>
    <x v="2"/>
    <n v="1"/>
    <n v="2"/>
    <n v="1512.46"/>
    <n v="1784.7"/>
    <n v="1618.33"/>
    <n v="1693.96"/>
    <n v="1724.2"/>
    <n v="1497.34"/>
    <n v="539.98"/>
    <n v="523.78"/>
    <n v="618.05999999999995"/>
    <n v="673.69"/>
    <n v="768.01"/>
    <n v="875.53"/>
    <n v="1638.4983333333332"/>
    <n v="9830.99"/>
    <n v="3999.05"/>
    <n v="5831.94"/>
    <x v="1089"/>
  </r>
  <r>
    <n v="3714"/>
    <x v="2"/>
    <x v="3"/>
    <s v="Rented"/>
    <x v="1"/>
    <x v="6"/>
    <x v="2"/>
    <n v="1"/>
    <n v="2"/>
    <n v="955.1"/>
    <n v="1031.51"/>
    <n v="773.63"/>
    <n v="1088.81"/>
    <n v="888.24"/>
    <n v="764.08"/>
    <n v="846.2"/>
    <n v="812.35"/>
    <n v="950.45"/>
    <n v="826.89"/>
    <n v="859.97"/>
    <n v="988.97"/>
    <n v="916.89499999999998"/>
    <n v="5501.37"/>
    <n v="5284.83"/>
    <n v="216.53999999999996"/>
    <x v="1090"/>
  </r>
  <r>
    <n v="3715"/>
    <x v="2"/>
    <x v="3"/>
    <s v="Rented"/>
    <x v="1"/>
    <x v="9"/>
    <x v="2"/>
    <n v="1"/>
    <n v="2"/>
    <n v="1562.56"/>
    <n v="1750.07"/>
    <n v="1687.56"/>
    <n v="1296.92"/>
    <n v="1875.07"/>
    <n v="1359.43"/>
    <n v="486.17"/>
    <n v="442.41"/>
    <n v="460.11"/>
    <n v="455.51"/>
    <n v="428.18"/>
    <n v="436.74"/>
    <n v="1588.6016666666667"/>
    <n v="9531.61"/>
    <n v="2709.12"/>
    <n v="6822.4900000000007"/>
    <x v="1091"/>
  </r>
  <r>
    <n v="3716"/>
    <x v="0"/>
    <x v="2"/>
    <s v="Rented"/>
    <x v="0"/>
    <x v="1"/>
    <x v="2"/>
    <n v="1"/>
    <n v="2"/>
    <n v="3057.2000000000003"/>
    <n v="3057.2"/>
    <n v="3057.2"/>
    <n v="3087.77"/>
    <n v="3087.77"/>
    <n v="3057.2"/>
    <n v="2929.31"/>
    <n v="2431.33"/>
    <n v="2382.6999999999998"/>
    <n v="2215.91"/>
    <n v="2304.5500000000002"/>
    <n v="2281.5"/>
    <n v="3067.39"/>
    <n v="18404.34"/>
    <n v="14545.3"/>
    <n v="3859.0400000000009"/>
    <x v="1092"/>
  </r>
  <r>
    <n v="3717"/>
    <x v="2"/>
    <x v="3"/>
    <s v="Owned"/>
    <x v="0"/>
    <x v="1"/>
    <x v="2"/>
    <n v="1"/>
    <n v="2"/>
    <n v="2283.6600000000003"/>
    <n v="2032.46"/>
    <n v="2009.62"/>
    <n v="2329.33"/>
    <n v="1804.09"/>
    <n v="2009.62"/>
    <n v="658.12"/>
    <n v="513.33000000000004"/>
    <n v="487.66"/>
    <n v="438.89"/>
    <n v="377.45"/>
    <n v="422.74"/>
    <n v="2078.1299999999997"/>
    <n v="12468.779999999999"/>
    <n v="2898.1899999999996"/>
    <n v="9570.59"/>
    <x v="1093"/>
  </r>
  <r>
    <n v="3723"/>
    <x v="0"/>
    <x v="2"/>
    <s v="Rented"/>
    <x v="0"/>
    <x v="7"/>
    <x v="3"/>
    <n v="1"/>
    <n v="5"/>
    <n v="5924.95"/>
    <n v="7346.94"/>
    <n v="5687.95"/>
    <n v="6280.45"/>
    <n v="4739.96"/>
    <n v="5332.46"/>
    <n v="2543.35"/>
    <n v="2161.85"/>
    <n v="1945.67"/>
    <n v="2023.5"/>
    <n v="2246.09"/>
    <n v="2583"/>
    <n v="5885.4516666666668"/>
    <n v="35312.71"/>
    <n v="13503.46"/>
    <n v="21809.25"/>
    <x v="1094"/>
  </r>
  <r>
    <n v="3724"/>
    <x v="0"/>
    <x v="0"/>
    <s v="Rented"/>
    <x v="0"/>
    <x v="3"/>
    <x v="1"/>
    <n v="3"/>
    <n v="5"/>
    <n v="5924.95"/>
    <n v="5154.71"/>
    <n v="5391.7"/>
    <n v="5628.7"/>
    <n v="5036.21"/>
    <n v="6102.7"/>
    <n v="4159.87"/>
    <n v="3910.28"/>
    <n v="3871.18"/>
    <n v="3445.35"/>
    <n v="2997.45"/>
    <n v="3267.22"/>
    <n v="5539.8283333333338"/>
    <n v="33238.97"/>
    <n v="21651.350000000002"/>
    <n v="11587.619999999999"/>
    <x v="1095"/>
  </r>
  <r>
    <n v="3729"/>
    <x v="2"/>
    <x v="3"/>
    <s v="Rented"/>
    <x v="1"/>
    <x v="2"/>
    <x v="2"/>
    <n v="1"/>
    <n v="2"/>
    <n v="357.625"/>
    <n v="268.22000000000003"/>
    <n v="321.86"/>
    <n v="286.10000000000002"/>
    <n v="318.29000000000002"/>
    <n v="418.42"/>
    <n v="262.8"/>
    <n v="207.61"/>
    <n v="191"/>
    <n v="219.65"/>
    <n v="208.67"/>
    <n v="189.89"/>
    <n v="328.41916666666668"/>
    <n v="1970.5150000000001"/>
    <n v="1279.6199999999999"/>
    <n v="690.89500000000021"/>
    <x v="1096"/>
  </r>
  <r>
    <n v="3736"/>
    <x v="2"/>
    <x v="1"/>
    <s v="Owned"/>
    <x v="1"/>
    <x v="2"/>
    <x v="1"/>
    <n v="3"/>
    <n v="5"/>
    <n v="2749.3"/>
    <n v="2556.85"/>
    <n v="2474.37"/>
    <n v="2804.29"/>
    <n v="3381.64"/>
    <n v="2721.81"/>
    <n v="2008.33"/>
    <n v="1606.66"/>
    <n v="1847.66"/>
    <n v="2143.29"/>
    <n v="2400.48"/>
    <n v="2688.54"/>
    <n v="2781.3766666666666"/>
    <n v="16688.259999999998"/>
    <n v="12694.96"/>
    <n v="3993.2999999999993"/>
    <x v="1097"/>
  </r>
  <r>
    <n v="3743"/>
    <x v="2"/>
    <x v="3"/>
    <s v="Owned"/>
    <x v="0"/>
    <x v="2"/>
    <x v="1"/>
    <n v="1"/>
    <n v="3"/>
    <n v="2692.645"/>
    <n v="3015.76"/>
    <n v="2881.13"/>
    <n v="3069.62"/>
    <n v="2611.87"/>
    <n v="3096.54"/>
    <n v="1875.95"/>
    <n v="1650.84"/>
    <n v="1815.92"/>
    <n v="1725.12"/>
    <n v="2018.39"/>
    <n v="1756"/>
    <n v="2894.5941666666663"/>
    <n v="17367.564999999999"/>
    <n v="10842.22"/>
    <n v="6525.3449999999993"/>
    <x v="1098"/>
  </r>
  <r>
    <n v="3752"/>
    <x v="2"/>
    <x v="3"/>
    <s v="Owned"/>
    <x v="0"/>
    <x v="6"/>
    <x v="1"/>
    <n v="1"/>
    <n v="3"/>
    <n v="1884.32"/>
    <n v="1507.46"/>
    <n v="2261.1799999999998"/>
    <n v="1695.89"/>
    <n v="1677.04"/>
    <n v="1827.79"/>
    <n v="1673.74"/>
    <n v="1640.27"/>
    <n v="1689.48"/>
    <n v="1503.64"/>
    <n v="1669.04"/>
    <n v="1719.11"/>
    <n v="1808.9466666666667"/>
    <n v="10853.68"/>
    <n v="9895.2800000000007"/>
    <n v="958.39999999999964"/>
    <x v="1099"/>
  </r>
  <r>
    <n v="3753"/>
    <x v="2"/>
    <x v="3"/>
    <s v="Rented"/>
    <x v="0"/>
    <x v="5"/>
    <x v="1"/>
    <n v="1"/>
    <n v="3"/>
    <n v="2095.0500000000002"/>
    <n v="1864.59"/>
    <n v="2283.6"/>
    <n v="2157.9"/>
    <n v="2388.36"/>
    <n v="2493.11"/>
    <n v="2544.59"/>
    <n v="1908.44"/>
    <n v="2061.12"/>
    <n v="1772.56"/>
    <n v="1878.91"/>
    <n v="1784.96"/>
    <n v="2213.7683333333334"/>
    <n v="13282.61"/>
    <n v="11950.580000000002"/>
    <n v="1332.0299999999988"/>
    <x v="1100"/>
  </r>
  <r>
    <n v="3758"/>
    <x v="0"/>
    <x v="0"/>
    <s v="Owned"/>
    <x v="0"/>
    <x v="8"/>
    <x v="0"/>
    <n v="2"/>
    <n v="5"/>
    <n v="3913.2749999999996"/>
    <n v="3913.28"/>
    <n v="3952.41"/>
    <n v="3952.41"/>
    <n v="3913.28"/>
    <n v="3913.28"/>
    <n v="2100.44"/>
    <n v="1806.38"/>
    <n v="1661.87"/>
    <n v="1977.63"/>
    <n v="2076.5100000000002"/>
    <n v="2180.34"/>
    <n v="3926.3224999999998"/>
    <n v="23557.934999999998"/>
    <n v="11803.170000000002"/>
    <n v="11754.764999999996"/>
    <x v="1101"/>
  </r>
  <r>
    <n v="3759"/>
    <x v="0"/>
    <x v="1"/>
    <s v="Owned"/>
    <x v="0"/>
    <x v="5"/>
    <x v="1"/>
    <n v="3"/>
    <n v="5"/>
    <n v="4103.7"/>
    <n v="3324"/>
    <n v="3775.4"/>
    <n v="3447.11"/>
    <n v="3077.78"/>
    <n v="4349.92"/>
    <n v="5875"/>
    <n v="4406.25"/>
    <n v="5155.3100000000004"/>
    <n v="5052.2"/>
    <n v="5052.2"/>
    <n v="5911.07"/>
    <n v="3679.6516666666671"/>
    <n v="22077.910000000003"/>
    <n v="31452.030000000002"/>
    <n v="-9374.119999999999"/>
    <x v="1102"/>
  </r>
  <r>
    <n v="3767"/>
    <x v="0"/>
    <x v="0"/>
    <s v="Rented"/>
    <x v="1"/>
    <x v="1"/>
    <x v="2"/>
    <n v="3"/>
    <n v="4"/>
    <n v="1360.8000000000002"/>
    <n v="1374.41"/>
    <n v="1374.41"/>
    <n v="1360.8"/>
    <n v="1374.41"/>
    <n v="1360.8"/>
    <n v="1507.11"/>
    <n v="1326.26"/>
    <n v="1445.62"/>
    <n v="1532.36"/>
    <n v="1823.51"/>
    <n v="2005.86"/>
    <n v="1367.6049999999998"/>
    <n v="8205.6299999999992"/>
    <n v="9640.7199999999993"/>
    <n v="-1435.0900000000001"/>
    <x v="1103"/>
  </r>
  <r>
    <n v="3771"/>
    <x v="2"/>
    <x v="3"/>
    <s v="Rented"/>
    <x v="1"/>
    <x v="1"/>
    <x v="2"/>
    <n v="1"/>
    <n v="2"/>
    <n v="977.71"/>
    <n v="772.39"/>
    <n v="1153.7"/>
    <n v="899.49"/>
    <n v="1104.81"/>
    <n v="967.93"/>
    <n v="545"/>
    <n v="452.35"/>
    <n v="529.25"/>
    <n v="492.2"/>
    <n v="516.80999999999995"/>
    <n v="449.62"/>
    <n v="979.33833333333348"/>
    <n v="5876.0300000000007"/>
    <n v="2985.2299999999996"/>
    <n v="2890.8000000000011"/>
    <x v="1104"/>
  </r>
  <r>
    <n v="3776"/>
    <x v="0"/>
    <x v="2"/>
    <s v="Owned"/>
    <x v="1"/>
    <x v="4"/>
    <x v="2"/>
    <n v="1"/>
    <n v="2"/>
    <n v="3390.7375000000002"/>
    <n v="3424.64"/>
    <n v="3390.74"/>
    <n v="3390.74"/>
    <n v="3390.74"/>
    <n v="3424.64"/>
    <n v="1957.27"/>
    <n v="1585.39"/>
    <n v="1379.29"/>
    <n v="1627.56"/>
    <n v="1399.7"/>
    <n v="1245.73"/>
    <n v="3402.0395833333332"/>
    <n v="20412.237499999999"/>
    <n v="9194.94"/>
    <n v="11217.297499999999"/>
    <x v="1105"/>
  </r>
  <r>
    <n v="3778"/>
    <x v="2"/>
    <x v="3"/>
    <s v="Rented"/>
    <x v="1"/>
    <x v="9"/>
    <x v="1"/>
    <n v="2"/>
    <n v="4"/>
    <n v="1273.8500000000001"/>
    <n v="1515.88"/>
    <n v="1401.24"/>
    <n v="1210.1600000000001"/>
    <n v="1464.93"/>
    <n v="1171.94"/>
    <n v="1183.75"/>
    <n v="1041.7"/>
    <n v="927.11"/>
    <n v="1084.72"/>
    <n v="1138.96"/>
    <n v="1047.8399999999999"/>
    <n v="1339.6666666666667"/>
    <n v="8038"/>
    <n v="6424.08"/>
    <n v="1613.92"/>
    <x v="1106"/>
  </r>
  <r>
    <n v="3783"/>
    <x v="0"/>
    <x v="0"/>
    <s v="Rented"/>
    <x v="0"/>
    <x v="4"/>
    <x v="2"/>
    <n v="1"/>
    <n v="2"/>
    <n v="2844.2624999999998"/>
    <n v="2872.71"/>
    <n v="2844.26"/>
    <n v="2844.26"/>
    <n v="2844.26"/>
    <n v="2872.71"/>
    <n v="1400.02"/>
    <n v="1512.02"/>
    <n v="1723.7"/>
    <n v="1896.07"/>
    <n v="2161.52"/>
    <n v="2118.29"/>
    <n v="2853.7437500000001"/>
    <n v="17122.462500000001"/>
    <n v="10811.619999999999"/>
    <n v="6310.8425000000025"/>
    <x v="1107"/>
  </r>
  <r>
    <n v="3784"/>
    <x v="0"/>
    <x v="0"/>
    <s v="Rented"/>
    <x v="1"/>
    <x v="6"/>
    <x v="1"/>
    <n v="2"/>
    <n v="4"/>
    <n v="1975.3999999999999"/>
    <n v="1975.4"/>
    <n v="1975.4"/>
    <n v="1995.15"/>
    <n v="1995.15"/>
    <n v="1995.15"/>
    <n v="2179.0300000000002"/>
    <n v="1786.8"/>
    <n v="1518.78"/>
    <n v="1397.28"/>
    <n v="1243.58"/>
    <n v="1094.3499999999999"/>
    <n v="1985.2749999999999"/>
    <n v="11911.65"/>
    <n v="9219.82"/>
    <n v="2691.83"/>
    <x v="1108"/>
  </r>
  <r>
    <n v="3786"/>
    <x v="0"/>
    <x v="2"/>
    <s v="Owned"/>
    <x v="1"/>
    <x v="3"/>
    <x v="2"/>
    <n v="1"/>
    <n v="2"/>
    <n v="719.5"/>
    <n v="719.5"/>
    <n v="726.7"/>
    <n v="726.7"/>
    <n v="726.7"/>
    <n v="726.7"/>
    <n v="1083.32"/>
    <n v="1083.32"/>
    <n v="974.99"/>
    <n v="1043.24"/>
    <n v="970.21"/>
    <n v="970.21"/>
    <n v="724.29999999999984"/>
    <n v="4345.7999999999993"/>
    <n v="6125.29"/>
    <n v="-1779.4900000000007"/>
    <x v="1109"/>
  </r>
  <r>
    <n v="3788"/>
    <x v="2"/>
    <x v="0"/>
    <s v="Owned"/>
    <x v="0"/>
    <x v="1"/>
    <x v="1"/>
    <n v="1"/>
    <n v="3"/>
    <n v="2061.8000000000002"/>
    <n v="2267.98"/>
    <n v="2329.83"/>
    <n v="2432.92"/>
    <n v="2288.6"/>
    <n v="1773.15"/>
    <n v="1738.26"/>
    <n v="1494.9"/>
    <n v="1659.34"/>
    <n v="1758.9"/>
    <n v="1917.2"/>
    <n v="2262.3000000000002"/>
    <n v="2192.38"/>
    <n v="13154.28"/>
    <n v="10830.900000000001"/>
    <n v="2323.3799999999992"/>
    <x v="1110"/>
  </r>
  <r>
    <n v="3797"/>
    <x v="2"/>
    <x v="3"/>
    <s v="Rented"/>
    <x v="0"/>
    <x v="4"/>
    <x v="2"/>
    <n v="1"/>
    <n v="2"/>
    <n v="1506.96"/>
    <n v="1250.78"/>
    <n v="1235.71"/>
    <n v="1537.1"/>
    <n v="1371.33"/>
    <n v="1341.19"/>
    <n v="1360.97"/>
    <n v="1429.02"/>
    <n v="1414.73"/>
    <n v="1683.53"/>
    <n v="1498.34"/>
    <n v="1483.36"/>
    <n v="1373.845"/>
    <n v="8243.07"/>
    <n v="8869.9499999999989"/>
    <n v="-626.8799999999992"/>
    <x v="1111"/>
  </r>
  <r>
    <n v="3801"/>
    <x v="2"/>
    <x v="3"/>
    <s v="Owned"/>
    <x v="0"/>
    <x v="5"/>
    <x v="1"/>
    <n v="1"/>
    <n v="3"/>
    <n v="2291.35"/>
    <n v="1878.91"/>
    <n v="2314.2600000000002"/>
    <n v="2383"/>
    <n v="1993.47"/>
    <n v="1947.65"/>
    <n v="2573"/>
    <n v="1981.21"/>
    <n v="2377.4499999999998"/>
    <n v="2377.4499999999998"/>
    <n v="2425"/>
    <n v="2400.75"/>
    <n v="2134.7733333333331"/>
    <n v="12808.64"/>
    <n v="14134.86"/>
    <n v="-1326.2200000000012"/>
    <x v="1112"/>
  </r>
  <r>
    <n v="3807"/>
    <x v="2"/>
    <x v="3"/>
    <s v="Owned"/>
    <x v="1"/>
    <x v="10"/>
    <x v="1"/>
    <n v="1"/>
    <n v="3"/>
    <n v="1814.47"/>
    <n v="1941.48"/>
    <n v="1887.05"/>
    <n v="2177.36"/>
    <n v="1687.46"/>
    <n v="1524.15"/>
    <n v="1121.3800000000001"/>
    <n v="1009.24"/>
    <n v="1110.1600000000001"/>
    <n v="1010.25"/>
    <n v="1000.15"/>
    <n v="960.14"/>
    <n v="1838.6616666666666"/>
    <n v="11031.97"/>
    <n v="6211.32"/>
    <n v="4820.6499999999996"/>
    <x v="1113"/>
  </r>
  <r>
    <n v="3808"/>
    <x v="0"/>
    <x v="0"/>
    <s v="Rented"/>
    <x v="0"/>
    <x v="6"/>
    <x v="0"/>
    <n v="1"/>
    <n v="4"/>
    <n v="4097.6000000000004"/>
    <n v="3360.03"/>
    <n v="3237.1"/>
    <n v="4179.55"/>
    <n v="4712.24"/>
    <n v="5081.0200000000004"/>
    <n v="1905.43"/>
    <n v="1733.94"/>
    <n v="1924.67"/>
    <n v="2136.38"/>
    <n v="1880.01"/>
    <n v="2162.0100000000002"/>
    <n v="4111.2566666666671"/>
    <n v="24667.540000000005"/>
    <n v="11742.44"/>
    <n v="12925.100000000004"/>
    <x v="1114"/>
  </r>
  <r>
    <n v="3811"/>
    <x v="2"/>
    <x v="3"/>
    <s v="Owned"/>
    <x v="0"/>
    <x v="6"/>
    <x v="1"/>
    <n v="1"/>
    <n v="3"/>
    <n v="2495.42"/>
    <n v="1971.38"/>
    <n v="2146.06"/>
    <n v="2245.88"/>
    <n v="2195.9699999999998"/>
    <n v="2495.42"/>
    <n v="1553.09"/>
    <n v="1164.82"/>
    <n v="1397.78"/>
    <n v="1216.07"/>
    <n v="1325.52"/>
    <n v="1550.86"/>
    <n v="2258.355"/>
    <n v="13550.130000000001"/>
    <n v="8208.14"/>
    <n v="5341.9900000000016"/>
    <x v="1115"/>
  </r>
  <r>
    <n v="3819"/>
    <x v="3"/>
    <x v="2"/>
    <s v="Rented"/>
    <x v="1"/>
    <x v="7"/>
    <x v="2"/>
    <n v="3"/>
    <n v="4"/>
    <n v="1991.5"/>
    <n v="1573.29"/>
    <n v="1553.37"/>
    <n v="1911.84"/>
    <n v="2310.14"/>
    <n v="1891.93"/>
    <n v="1102.1600000000001"/>
    <n v="1091.1400000000001"/>
    <n v="938.38"/>
    <n v="1060.3699999999999"/>
    <n v="1187.6099999999999"/>
    <n v="1163.8599999999999"/>
    <n v="1872.0116666666665"/>
    <n v="11232.07"/>
    <n v="6543.5199999999995"/>
    <n v="4688.55"/>
    <x v="1116"/>
  </r>
  <r>
    <n v="3824"/>
    <x v="2"/>
    <x v="3"/>
    <s v="Rented"/>
    <x v="1"/>
    <x v="4"/>
    <x v="1"/>
    <n v="1"/>
    <n v="3"/>
    <n v="1168.4099999999999"/>
    <n v="1004.83"/>
    <n v="887.99"/>
    <n v="876.31"/>
    <n v="1004.83"/>
    <n v="1226.83"/>
    <n v="465.55"/>
    <n v="474.86"/>
    <n v="565.08000000000004"/>
    <n v="661.14"/>
    <n v="680.97"/>
    <n v="680.97"/>
    <n v="1028.2"/>
    <n v="6169.2"/>
    <n v="3528.5700000000006"/>
    <n v="2640.6299999999992"/>
    <x v="1117"/>
  </r>
  <r>
    <n v="3827"/>
    <x v="2"/>
    <x v="0"/>
    <s v="Owned"/>
    <x v="0"/>
    <x v="4"/>
    <x v="1"/>
    <n v="1"/>
    <n v="3"/>
    <n v="2843.3999999999996"/>
    <n v="2758.1"/>
    <n v="2303.15"/>
    <n v="2615.9299999999998"/>
    <n v="2530.63"/>
    <n v="2217.85"/>
    <n v="1287.19"/>
    <n v="1377.29"/>
    <n v="1638.98"/>
    <n v="1655.37"/>
    <n v="1771.25"/>
    <n v="1594.13"/>
    <n v="2544.8433333333332"/>
    <n v="15269.06"/>
    <n v="9324.2099999999991"/>
    <n v="5944.85"/>
    <x v="1118"/>
  </r>
  <r>
    <n v="3828"/>
    <x v="0"/>
    <x v="0"/>
    <s v="Owned"/>
    <x v="0"/>
    <x v="9"/>
    <x v="1"/>
    <n v="1"/>
    <n v="3"/>
    <n v="3185.2999999999997"/>
    <n v="3217.15"/>
    <n v="3217.15"/>
    <n v="3185.3"/>
    <n v="3217.15"/>
    <n v="3185.3"/>
    <n v="3288.85"/>
    <n v="2532.41"/>
    <n v="2228.52"/>
    <n v="2250.81"/>
    <n v="2655.96"/>
    <n v="2709.08"/>
    <n v="3201.2250000000004"/>
    <n v="19207.350000000002"/>
    <n v="15665.63"/>
    <n v="3541.720000000003"/>
    <x v="1119"/>
  </r>
  <r>
    <n v="3829"/>
    <x v="2"/>
    <x v="3"/>
    <s v="Owned"/>
    <x v="0"/>
    <x v="8"/>
    <x v="2"/>
    <n v="1"/>
    <n v="2"/>
    <n v="2915.0250000000001"/>
    <n v="2332.02"/>
    <n v="3089.93"/>
    <n v="2827.57"/>
    <n v="2186.27"/>
    <n v="2856.72"/>
    <n v="1676.25"/>
    <n v="1676.25"/>
    <n v="1441.58"/>
    <n v="1369.5"/>
    <n v="1191.47"/>
    <n v="1191.47"/>
    <n v="2701.2558333333332"/>
    <n v="16207.535"/>
    <n v="8546.52"/>
    <n v="7661.0149999999994"/>
    <x v="1120"/>
  </r>
  <r>
    <n v="3834"/>
    <x v="0"/>
    <x v="2"/>
    <s v="Owned"/>
    <x v="0"/>
    <x v="9"/>
    <x v="1"/>
    <n v="1"/>
    <n v="3"/>
    <n v="1634.7"/>
    <n v="1651.05"/>
    <n v="1634.7"/>
    <n v="1651.05"/>
    <n v="1634.7"/>
    <n v="1651.05"/>
    <n v="2583.31"/>
    <n v="2660.81"/>
    <n v="2527.77"/>
    <n v="2274.9899999999998"/>
    <n v="2365.9899999999998"/>
    <n v="2815.53"/>
    <n v="1642.875"/>
    <n v="9857.25"/>
    <n v="15228.4"/>
    <n v="-5371.15"/>
    <x v="1121"/>
  </r>
  <r>
    <n v="3836"/>
    <x v="0"/>
    <x v="2"/>
    <s v="Rented"/>
    <x v="0"/>
    <x v="4"/>
    <x v="2"/>
    <n v="1"/>
    <n v="2"/>
    <n v="4030.3500000000004"/>
    <n v="4231.87"/>
    <n v="4433.3900000000003"/>
    <n v="3264.58"/>
    <n v="4191.5600000000004"/>
    <n v="4796.12"/>
    <n v="2388.88"/>
    <n v="2149.9899999999998"/>
    <n v="2278.9899999999998"/>
    <n v="2370.15"/>
    <n v="2180.54"/>
    <n v="2398.59"/>
    <n v="4157.9783333333335"/>
    <n v="24947.87"/>
    <n v="13767.14"/>
    <n v="11180.73"/>
    <x v="1122"/>
  </r>
  <r>
    <n v="3837"/>
    <x v="0"/>
    <x v="1"/>
    <s v="Rented"/>
    <x v="1"/>
    <x v="4"/>
    <x v="1"/>
    <n v="1"/>
    <n v="3"/>
    <n v="5063.8500000000004"/>
    <n v="6076.62"/>
    <n v="4962.57"/>
    <n v="5013.21"/>
    <n v="5722.15"/>
    <n v="4709.38"/>
    <n v="3083.88"/>
    <n v="2436.27"/>
    <n v="2436.27"/>
    <n v="2606.81"/>
    <n v="2841.42"/>
    <n v="2699.35"/>
    <n v="5257.963333333334"/>
    <n v="31547.780000000002"/>
    <n v="16104"/>
    <n v="15443.780000000002"/>
    <x v="1123"/>
  </r>
  <r>
    <n v="3849"/>
    <x v="0"/>
    <x v="2"/>
    <s v="Owned"/>
    <x v="0"/>
    <x v="1"/>
    <x v="1"/>
    <n v="1"/>
    <n v="3"/>
    <n v="3160.6858974359002"/>
    <n v="3192.29"/>
    <n v="3160.69"/>
    <n v="3192.29"/>
    <n v="3160.69"/>
    <n v="3192.29"/>
    <n v="1741.46"/>
    <n v="1811.12"/>
    <n v="1702.45"/>
    <n v="1651.38"/>
    <n v="1453.21"/>
    <n v="1453.21"/>
    <n v="3176.4893162393164"/>
    <n v="19058.935897435898"/>
    <n v="9812.8299999999981"/>
    <n v="9246.1058974359003"/>
    <x v="1124"/>
  </r>
  <r>
    <n v="3850"/>
    <x v="2"/>
    <x v="3"/>
    <s v="Rented"/>
    <x v="1"/>
    <x v="9"/>
    <x v="1"/>
    <n v="1"/>
    <n v="3"/>
    <n v="1623.86"/>
    <n v="1461.47"/>
    <n v="1250.3699999999999"/>
    <n v="1656.34"/>
    <n v="1640.1"/>
    <n v="1575.14"/>
    <n v="1342.78"/>
    <n v="1477.06"/>
    <n v="1639.54"/>
    <n v="1951.05"/>
    <n v="2185.1799999999998"/>
    <n v="1857.4"/>
    <n v="1534.5466666666664"/>
    <n v="9207.2799999999988"/>
    <n v="10453.01"/>
    <n v="-1245.7300000000014"/>
    <x v="1125"/>
  </r>
  <r>
    <n v="3858"/>
    <x v="0"/>
    <x v="2"/>
    <s v="Owned"/>
    <x v="0"/>
    <x v="7"/>
    <x v="1"/>
    <n v="1"/>
    <n v="3"/>
    <n v="5867.9"/>
    <n v="7334.88"/>
    <n v="6102.62"/>
    <n v="4987.72"/>
    <n v="6043.94"/>
    <n v="6396.01"/>
    <n v="2229.34"/>
    <n v="2162.46"/>
    <n v="2551.6999999999998"/>
    <n v="2908.94"/>
    <n v="3112.57"/>
    <n v="3237.07"/>
    <n v="6122.1783333333333"/>
    <n v="36733.07"/>
    <n v="16202.08"/>
    <n v="20530.989999999998"/>
    <x v="1126"/>
  </r>
  <r>
    <n v="3860"/>
    <x v="0"/>
    <x v="2"/>
    <s v="Owned"/>
    <x v="0"/>
    <x v="8"/>
    <x v="1"/>
    <n v="1"/>
    <n v="3"/>
    <n v="2729.5375000000004"/>
    <n v="2756.83"/>
    <n v="2729.54"/>
    <n v="2756.83"/>
    <n v="2729.54"/>
    <n v="2756.83"/>
    <n v="1611.42"/>
    <n v="1305.25"/>
    <n v="1292.2"/>
    <n v="1473.11"/>
    <n v="1694.08"/>
    <n v="1507.73"/>
    <n v="2743.1845833333332"/>
    <n v="16459.107499999998"/>
    <n v="8883.7899999999991"/>
    <n v="7575.3174999999992"/>
    <x v="1127"/>
  </r>
  <r>
    <n v="3864"/>
    <x v="0"/>
    <x v="2"/>
    <s v="Owned"/>
    <x v="1"/>
    <x v="4"/>
    <x v="1"/>
    <n v="1"/>
    <n v="3"/>
    <n v="5742.1"/>
    <n v="5110.47"/>
    <n v="6086.63"/>
    <n v="4995.63"/>
    <n v="6488.57"/>
    <n v="6201.47"/>
    <n v="1536.19"/>
    <n v="1444.02"/>
    <n v="1559.54"/>
    <n v="1403.59"/>
    <n v="1487.81"/>
    <n v="1458.05"/>
    <n v="5770.8116666666674"/>
    <n v="34624.870000000003"/>
    <n v="8889.1999999999989"/>
    <n v="25735.670000000006"/>
    <x v="1128"/>
  </r>
  <r>
    <n v="3870"/>
    <x v="0"/>
    <x v="2"/>
    <s v="Owned"/>
    <x v="0"/>
    <x v="4"/>
    <x v="2"/>
    <n v="1"/>
    <n v="2"/>
    <n v="5924.95"/>
    <n v="6398.95"/>
    <n v="5036.21"/>
    <n v="5806.45"/>
    <n v="6043.45"/>
    <n v="4799.21"/>
    <n v="5875"/>
    <n v="4582.5"/>
    <n v="5407.35"/>
    <n v="5948.09"/>
    <n v="6780.82"/>
    <n v="7730.13"/>
    <n v="5668.2033333333338"/>
    <n v="34009.22"/>
    <n v="36323.89"/>
    <n v="-2314.6699999999983"/>
    <x v="1129"/>
  </r>
  <r>
    <n v="3872"/>
    <x v="2"/>
    <x v="0"/>
    <s v="Owned"/>
    <x v="1"/>
    <x v="2"/>
    <x v="2"/>
    <n v="1"/>
    <n v="2"/>
    <n v="599.25"/>
    <n v="521.35"/>
    <n v="551.30999999999995"/>
    <n v="689.14"/>
    <n v="719.1"/>
    <n v="449.44"/>
    <n v="227.9"/>
    <n v="193.72"/>
    <n v="174.35"/>
    <n v="203.99"/>
    <n v="234.59"/>
    <n v="248.67"/>
    <n v="588.26499999999999"/>
    <n v="3529.5899999999997"/>
    <n v="1283.22"/>
    <n v="2246.37"/>
    <x v="1130"/>
  </r>
  <r>
    <n v="3874"/>
    <x v="2"/>
    <x v="3"/>
    <s v="Owned"/>
    <x v="1"/>
    <x v="6"/>
    <x v="2"/>
    <n v="1"/>
    <n v="2"/>
    <n v="2023.71"/>
    <n v="2003.47"/>
    <n v="1780.86"/>
    <n v="1861.81"/>
    <n v="2489.16"/>
    <n v="2165.37"/>
    <n v="1474.08"/>
    <n v="1238.23"/>
    <n v="1114.4100000000001"/>
    <n v="1315"/>
    <n v="1183.5"/>
    <n v="1372.86"/>
    <n v="2054.0633333333335"/>
    <n v="12324.380000000001"/>
    <n v="7698.08"/>
    <n v="4626.3000000000011"/>
    <x v="1131"/>
  </r>
  <r>
    <n v="3875"/>
    <x v="2"/>
    <x v="3"/>
    <s v="Owned"/>
    <x v="1"/>
    <x v="5"/>
    <x v="2"/>
    <n v="1"/>
    <n v="2"/>
    <n v="416.76"/>
    <n v="329.24"/>
    <n v="445.93"/>
    <n v="429.26"/>
    <n v="454.27"/>
    <n v="337.58"/>
    <n v="1253.54"/>
    <n v="1241"/>
    <n v="1265.82"/>
    <n v="1202.53"/>
    <n v="1118.3499999999999"/>
    <n v="984.15"/>
    <n v="402.17333333333335"/>
    <n v="2413.04"/>
    <n v="7065.3899999999994"/>
    <n v="-4652.3499999999995"/>
    <x v="1132"/>
  </r>
  <r>
    <n v="3876"/>
    <x v="2"/>
    <x v="3"/>
    <s v="Owned"/>
    <x v="1"/>
    <x v="5"/>
    <x v="2"/>
    <n v="1"/>
    <n v="2"/>
    <n v="221.86"/>
    <n v="206.33"/>
    <n v="219.64"/>
    <n v="264.01"/>
    <n v="190.8"/>
    <n v="237.39"/>
    <n v="559.09"/>
    <n v="475.23"/>
    <n v="508.5"/>
    <n v="579.69000000000005"/>
    <n v="672.44"/>
    <n v="692.61"/>
    <n v="223.33833333333337"/>
    <n v="1340.0300000000002"/>
    <n v="3487.5600000000004"/>
    <n v="-2147.5300000000002"/>
    <x v="1133"/>
  </r>
  <r>
    <n v="3877"/>
    <x v="2"/>
    <x v="3"/>
    <s v="Rented"/>
    <x v="1"/>
    <x v="1"/>
    <x v="2"/>
    <n v="1"/>
    <n v="2"/>
    <n v="887.41"/>
    <n v="780.92"/>
    <n v="1002.77"/>
    <n v="816.42"/>
    <n v="780.92"/>
    <n v="1073.77"/>
    <n v="546.95000000000005"/>
    <n v="453.97"/>
    <n v="522.07000000000005"/>
    <n v="589.94000000000005"/>
    <n v="507.35"/>
    <n v="553.01"/>
    <n v="890.36833333333323"/>
    <n v="5342.2099999999991"/>
    <n v="3173.29"/>
    <n v="2168.9199999999992"/>
    <x v="1134"/>
  </r>
  <r>
    <n v="3882"/>
    <x v="0"/>
    <x v="2"/>
    <s v="Owned"/>
    <x v="0"/>
    <x v="5"/>
    <x v="1"/>
    <n v="1"/>
    <n v="3"/>
    <n v="5924.95"/>
    <n v="4502.96"/>
    <n v="5747.2"/>
    <n v="5806.45"/>
    <n v="5628.7"/>
    <n v="5924.95"/>
    <n v="5007.58"/>
    <n v="4506.82"/>
    <n v="4822.3"/>
    <n v="4195.3999999999996"/>
    <n v="4489.08"/>
    <n v="5342.01"/>
    <n v="5589.2016666666668"/>
    <n v="33535.21"/>
    <n v="28363.190000000002"/>
    <n v="5172.0199999999968"/>
    <x v="1135"/>
  </r>
  <r>
    <n v="3886"/>
    <x v="3"/>
    <x v="0"/>
    <s v="Owned"/>
    <x v="0"/>
    <x v="1"/>
    <x v="1"/>
    <n v="1"/>
    <n v="3"/>
    <n v="2609.5100000000002"/>
    <n v="3183.6"/>
    <n v="2661.7"/>
    <n v="2218.08"/>
    <n v="3027.03"/>
    <n v="3235.79"/>
    <n v="2447.9499999999998"/>
    <n v="1860.44"/>
    <n v="1934.86"/>
    <n v="1741.37"/>
    <n v="1967.75"/>
    <n v="1908.72"/>
    <n v="2822.6183333333338"/>
    <n v="16935.710000000003"/>
    <n v="11861.089999999998"/>
    <n v="5074.6200000000044"/>
    <x v="1136"/>
  </r>
  <r>
    <n v="3893"/>
    <x v="0"/>
    <x v="1"/>
    <s v="Owned"/>
    <x v="0"/>
    <x v="0"/>
    <x v="3"/>
    <n v="1"/>
    <n v="5"/>
    <n v="5924.95"/>
    <n v="6576.69"/>
    <n v="6813.69"/>
    <n v="5332.46"/>
    <n v="4443.71"/>
    <n v="4621.46"/>
    <n v="3572.36"/>
    <n v="2714.99"/>
    <n v="3013.64"/>
    <n v="2742.41"/>
    <n v="3071.5"/>
    <n v="3347.94"/>
    <n v="5618.8266666666668"/>
    <n v="33712.959999999999"/>
    <n v="18462.84"/>
    <n v="15250.119999999999"/>
    <x v="1137"/>
  </r>
  <r>
    <n v="3896"/>
    <x v="0"/>
    <x v="2"/>
    <s v="Owned"/>
    <x v="0"/>
    <x v="2"/>
    <x v="1"/>
    <n v="2"/>
    <n v="4"/>
    <n v="5107.2000000000007"/>
    <n v="5056.13"/>
    <n v="5056.13"/>
    <n v="5566.85"/>
    <n v="4341.12"/>
    <n v="6332.93"/>
    <n v="2079.61"/>
    <n v="2142"/>
    <n v="2206.2600000000002"/>
    <n v="1919.45"/>
    <n v="2092.1999999999998"/>
    <n v="2343.2600000000002"/>
    <n v="5243.3933333333343"/>
    <n v="31460.360000000004"/>
    <n v="12782.78"/>
    <n v="18677.580000000002"/>
    <x v="1138"/>
  </r>
  <r>
    <n v="3898"/>
    <x v="2"/>
    <x v="1"/>
    <s v="Rented"/>
    <x v="0"/>
    <x v="8"/>
    <x v="0"/>
    <n v="3"/>
    <n v="6"/>
    <n v="1505.25"/>
    <n v="1700.93"/>
    <n v="1294.52"/>
    <n v="1776.2"/>
    <n v="1445.04"/>
    <n v="1234.31"/>
    <n v="2906.4"/>
    <n v="3197.04"/>
    <n v="2717.48"/>
    <n v="2364.21"/>
    <n v="2506.06"/>
    <n v="2881.97"/>
    <n v="1492.7083333333333"/>
    <n v="8956.25"/>
    <n v="16573.16"/>
    <n v="-7616.91"/>
    <x v="1139"/>
  </r>
  <r>
    <n v="3904"/>
    <x v="2"/>
    <x v="3"/>
    <s v="Owned"/>
    <x v="1"/>
    <x v="4"/>
    <x v="2"/>
    <n v="1"/>
    <n v="2"/>
    <n v="720.21"/>
    <n v="540.16"/>
    <n v="756.22"/>
    <n v="669.8"/>
    <n v="878.66"/>
    <n v="842.65"/>
    <n v="271.01"/>
    <n v="295.39999999999998"/>
    <n v="292.45"/>
    <n v="321.7"/>
    <n v="344.22"/>
    <n v="364.87"/>
    <n v="734.61666666666667"/>
    <n v="4407.7"/>
    <n v="1889.65"/>
    <n v="2518.0499999999997"/>
    <x v="1140"/>
  </r>
  <r>
    <n v="3909"/>
    <x v="2"/>
    <x v="3"/>
    <s v="Owned"/>
    <x v="0"/>
    <x v="6"/>
    <x v="2"/>
    <n v="1"/>
    <n v="2"/>
    <n v="1534.66"/>
    <n v="1734.17"/>
    <n v="1534.66"/>
    <n v="1411.89"/>
    <n v="1872.29"/>
    <n v="1887.63"/>
    <n v="1412.24"/>
    <n v="1468.73"/>
    <n v="1468.73"/>
    <n v="1527.48"/>
    <n v="1313.63"/>
    <n v="1116.5899999999999"/>
    <n v="1662.55"/>
    <n v="9975.2999999999993"/>
    <n v="8307.4"/>
    <n v="1667.8999999999996"/>
    <x v="1141"/>
  </r>
  <r>
    <n v="3911"/>
    <x v="1"/>
    <x v="0"/>
    <s v="Rented"/>
    <x v="1"/>
    <x v="10"/>
    <x v="1"/>
    <n v="2"/>
    <n v="4"/>
    <n v="1014.5999999999999"/>
    <n v="984.16"/>
    <n v="821.83"/>
    <n v="1227.67"/>
    <n v="1207.3699999999999"/>
    <n v="902.99"/>
    <n v="702.88"/>
    <n v="653.67999999999995"/>
    <n v="784.42"/>
    <n v="886.39"/>
    <n v="983.89"/>
    <n v="924.86"/>
    <n v="1026.4366666666665"/>
    <n v="6158.619999999999"/>
    <n v="4936.12"/>
    <n v="1222.4999999999991"/>
    <x v="1142"/>
  </r>
  <r>
    <n v="3919"/>
    <x v="2"/>
    <x v="3"/>
    <s v="Rented"/>
    <x v="1"/>
    <x v="3"/>
    <x v="1"/>
    <n v="1"/>
    <n v="3"/>
    <n v="2674.62"/>
    <n v="2273.4299999999998"/>
    <n v="2353.67"/>
    <n v="2166.44"/>
    <n v="2781.6"/>
    <n v="3182.8"/>
    <n v="2113.14"/>
    <n v="1944.09"/>
    <n v="2002.41"/>
    <n v="1922.31"/>
    <n v="2287.5500000000002"/>
    <n v="1990.17"/>
    <n v="2572.0933333333337"/>
    <n v="15432.560000000001"/>
    <n v="12259.67"/>
    <n v="3172.8900000000012"/>
    <x v="1143"/>
  </r>
  <r>
    <n v="3920"/>
    <x v="2"/>
    <x v="3"/>
    <s v="Rented"/>
    <x v="1"/>
    <x v="10"/>
    <x v="2"/>
    <n v="1"/>
    <n v="2"/>
    <n v="550"/>
    <n v="550"/>
    <n v="665.5"/>
    <n v="654.5"/>
    <n v="682"/>
    <n v="643.5"/>
    <n v="472.34"/>
    <n v="368.43"/>
    <n v="401.59"/>
    <n v="461.83"/>
    <n v="461.83"/>
    <n v="498.78"/>
    <n v="624.25"/>
    <n v="3745.5"/>
    <n v="2664.8"/>
    <n v="1080.6999999999998"/>
    <x v="1144"/>
  </r>
  <r>
    <n v="3924"/>
    <x v="0"/>
    <x v="2"/>
    <s v="Owned"/>
    <x v="0"/>
    <x v="0"/>
    <x v="1"/>
    <n v="1"/>
    <n v="3"/>
    <n v="5125.96"/>
    <n v="4459.59"/>
    <n v="5536.04"/>
    <n v="4305.8100000000004"/>
    <n v="5638.56"/>
    <n v="5587.3"/>
    <n v="3941.6"/>
    <n v="3941.6"/>
    <n v="4335.76"/>
    <n v="4465.83"/>
    <n v="5225.0200000000004"/>
    <n v="5799.77"/>
    <n v="5108.876666666667"/>
    <n v="30653.260000000002"/>
    <n v="27709.58"/>
    <n v="2943.6800000000003"/>
    <x v="1145"/>
  </r>
  <r>
    <n v="3926"/>
    <x v="0"/>
    <x v="2"/>
    <s v="Owned"/>
    <x v="0"/>
    <x v="0"/>
    <x v="1"/>
    <n v="3"/>
    <n v="5"/>
    <n v="5924.95"/>
    <n v="4502.96"/>
    <n v="5332.46"/>
    <n v="7228.44"/>
    <n v="6043.45"/>
    <n v="5450.95"/>
    <n v="5875"/>
    <n v="5346.25"/>
    <n v="6041.26"/>
    <n v="7128.69"/>
    <n v="6059.39"/>
    <n v="6544.14"/>
    <n v="5747.2016666666668"/>
    <n v="34483.21"/>
    <n v="36994.730000000003"/>
    <n v="-2511.5200000000041"/>
    <x v="1146"/>
  </r>
  <r>
    <n v="3928"/>
    <x v="0"/>
    <x v="2"/>
    <s v="Rented"/>
    <x v="1"/>
    <x v="4"/>
    <x v="2"/>
    <n v="1"/>
    <n v="2"/>
    <n v="3464.2000000000003"/>
    <n v="3464.2"/>
    <n v="3498.84"/>
    <n v="3464.2"/>
    <n v="3464.2"/>
    <n v="3464.2"/>
    <n v="3500.9"/>
    <n v="3080.79"/>
    <n v="2803.52"/>
    <n v="3055.84"/>
    <n v="3605.89"/>
    <n v="4182.83"/>
    <n v="3469.9733333333334"/>
    <n v="20819.84"/>
    <n v="20229.77"/>
    <n v="590.06999999999971"/>
    <x v="1147"/>
  </r>
  <r>
    <n v="3929"/>
    <x v="2"/>
    <x v="3"/>
    <s v="Rented"/>
    <x v="1"/>
    <x v="10"/>
    <x v="1"/>
    <n v="1"/>
    <n v="3"/>
    <n v="3516.1099999999997"/>
    <n v="3691.92"/>
    <n v="2988.69"/>
    <n v="2637.08"/>
    <n v="2777.73"/>
    <n v="2742.57"/>
    <n v="1890.91"/>
    <n v="2042.18"/>
    <n v="1858.38"/>
    <n v="1839.8"/>
    <n v="1747.81"/>
    <n v="1852.68"/>
    <n v="3059.0166666666664"/>
    <n v="18354.099999999999"/>
    <n v="11231.76"/>
    <n v="7122.3399999999983"/>
    <x v="1148"/>
  </r>
  <r>
    <n v="3930"/>
    <x v="3"/>
    <x v="0"/>
    <s v="Rented"/>
    <x v="0"/>
    <x v="6"/>
    <x v="1"/>
    <n v="1"/>
    <n v="3"/>
    <n v="2175"/>
    <n v="1653"/>
    <n v="1827"/>
    <n v="2327.25"/>
    <n v="2088"/>
    <n v="2305.5"/>
    <n v="1831.45"/>
    <n v="1904.71"/>
    <n v="2018.99"/>
    <n v="1857.47"/>
    <n v="1690.3"/>
    <n v="1622.69"/>
    <n v="2062.625"/>
    <n v="12375.75"/>
    <n v="10925.61"/>
    <n v="1450.1399999999994"/>
    <x v="1149"/>
  </r>
  <r>
    <n v="3932"/>
    <x v="0"/>
    <x v="2"/>
    <s v="Owned"/>
    <x v="1"/>
    <x v="3"/>
    <x v="1"/>
    <n v="1"/>
    <n v="3"/>
    <n v="5924.95"/>
    <n v="6932.19"/>
    <n v="6043.45"/>
    <n v="5510.2"/>
    <n v="5806.45"/>
    <n v="5806.45"/>
    <n v="3993.31"/>
    <n v="3713.78"/>
    <n v="4048.02"/>
    <n v="3845.62"/>
    <n v="4230.18"/>
    <n v="4018.67"/>
    <n v="6003.9483333333337"/>
    <n v="36023.69"/>
    <n v="23849.58"/>
    <n v="12174.11"/>
    <x v="1150"/>
  </r>
  <r>
    <n v="3934"/>
    <x v="0"/>
    <x v="4"/>
    <s v="Rented"/>
    <x v="0"/>
    <x v="0"/>
    <x v="0"/>
    <n v="3"/>
    <n v="6"/>
    <n v="1145.8499999999999"/>
    <n v="1145.8499999999999"/>
    <n v="1145.8499999999999"/>
    <n v="1157.31"/>
    <n v="1145.8499999999999"/>
    <n v="1145.8499999999999"/>
    <n v="2849.83"/>
    <n v="2393.86"/>
    <n v="2274.17"/>
    <n v="2410.62"/>
    <n v="2579.36"/>
    <n v="2269.84"/>
    <n v="1147.76"/>
    <n v="6886.5599999999995"/>
    <n v="14777.68"/>
    <n v="-7891.1200000000008"/>
    <x v="1151"/>
  </r>
  <r>
    <n v="3946"/>
    <x v="2"/>
    <x v="3"/>
    <s v="Rented"/>
    <x v="0"/>
    <x v="6"/>
    <x v="0"/>
    <n v="1"/>
    <n v="4"/>
    <n v="2447.92"/>
    <n v="2398.96"/>
    <n v="1884.9"/>
    <n v="2178.65"/>
    <n v="2154.17"/>
    <n v="2203.13"/>
    <n v="1941.42"/>
    <n v="1630.79"/>
    <n v="1663.41"/>
    <n v="1962.82"/>
    <n v="1707.65"/>
    <n v="1553.96"/>
    <n v="2211.2883333333334"/>
    <n v="13267.73"/>
    <n v="10460.049999999999"/>
    <n v="2807.6800000000003"/>
    <x v="1152"/>
  </r>
  <r>
    <n v="3947"/>
    <x v="2"/>
    <x v="3"/>
    <s v="Owned"/>
    <x v="1"/>
    <x v="0"/>
    <x v="1"/>
    <n v="1"/>
    <n v="3"/>
    <n v="3262.5099999999998"/>
    <n v="3621.39"/>
    <n v="3262.51"/>
    <n v="2838.38"/>
    <n v="3947.64"/>
    <n v="4012.89"/>
    <n v="1725.21"/>
    <n v="1328.41"/>
    <n v="1248.71"/>
    <n v="1398.56"/>
    <n v="1482.47"/>
    <n v="1319.4"/>
    <n v="3490.8866666666668"/>
    <n v="20945.32"/>
    <n v="8502.76"/>
    <n v="12442.56"/>
    <x v="1153"/>
  </r>
  <r>
    <n v="3949"/>
    <x v="0"/>
    <x v="0"/>
    <s v="Rented"/>
    <x v="1"/>
    <x v="6"/>
    <x v="0"/>
    <n v="1"/>
    <n v="4"/>
    <n v="4259.3999999999996"/>
    <n v="3705.68"/>
    <n v="3237.14"/>
    <n v="4813.12"/>
    <n v="3535.3"/>
    <n v="4387.18"/>
    <n v="3001.31"/>
    <n v="3151.38"/>
    <n v="3182.89"/>
    <n v="3469.35"/>
    <n v="3955.06"/>
    <n v="3638.66"/>
    <n v="3989.6366666666668"/>
    <n v="23937.82"/>
    <n v="20398.650000000001"/>
    <n v="3539.1699999999983"/>
    <x v="1154"/>
  </r>
  <r>
    <n v="3952"/>
    <x v="2"/>
    <x v="3"/>
    <s v="Owned"/>
    <x v="0"/>
    <x v="3"/>
    <x v="1"/>
    <n v="1"/>
    <n v="3"/>
    <n v="3277.6"/>
    <n v="2687.63"/>
    <n v="3802.02"/>
    <n v="4064.22"/>
    <n v="3015.39"/>
    <n v="3080.94"/>
    <n v="1669.06"/>
    <n v="1335.25"/>
    <n v="1175.02"/>
    <n v="1280.77"/>
    <n v="1229.54"/>
    <n v="1155.77"/>
    <n v="3321.2999999999997"/>
    <n v="19927.8"/>
    <n v="7845.41"/>
    <n v="12082.39"/>
    <x v="1155"/>
  </r>
  <r>
    <n v="3955"/>
    <x v="0"/>
    <x v="2"/>
    <s v="Rented"/>
    <x v="0"/>
    <x v="3"/>
    <x v="1"/>
    <n v="1"/>
    <n v="3"/>
    <n v="3111.15"/>
    <n v="3142.26"/>
    <n v="3111.15"/>
    <n v="3111.15"/>
    <n v="3111.15"/>
    <n v="3111.15"/>
    <n v="3235.3"/>
    <n v="2426.48"/>
    <n v="2644.86"/>
    <n v="2803.55"/>
    <n v="2635.34"/>
    <n v="2898.87"/>
    <n v="3116.3349999999996"/>
    <n v="18698.009999999998"/>
    <n v="16644.400000000001"/>
    <n v="2053.6099999999969"/>
    <x v="1156"/>
  </r>
  <r>
    <n v="3961"/>
    <x v="0"/>
    <x v="2"/>
    <s v="Owned"/>
    <x v="1"/>
    <x v="2"/>
    <x v="0"/>
    <n v="1"/>
    <n v="4"/>
    <n v="5924.95"/>
    <n v="5569.45"/>
    <n v="4858.46"/>
    <n v="4562.21"/>
    <n v="6043.45"/>
    <n v="6813.69"/>
    <n v="4729.45"/>
    <n v="4114.62"/>
    <n v="3497.43"/>
    <n v="3742.25"/>
    <n v="3180.91"/>
    <n v="2735.58"/>
    <n v="5628.7016666666668"/>
    <n v="33772.21"/>
    <n v="22000.239999999998"/>
    <n v="11771.970000000001"/>
    <x v="1157"/>
  </r>
  <r>
    <n v="3965"/>
    <x v="2"/>
    <x v="3"/>
    <s v="Owned"/>
    <x v="1"/>
    <x v="2"/>
    <x v="2"/>
    <n v="1"/>
    <n v="2"/>
    <n v="774.05"/>
    <n v="580.54"/>
    <n v="959.82"/>
    <n v="897.9"/>
    <n v="611.5"/>
    <n v="758.57"/>
    <n v="519.20000000000005"/>
    <n v="399.78"/>
    <n v="351.81"/>
    <n v="369.4"/>
    <n v="313.99"/>
    <n v="323.41000000000003"/>
    <n v="763.73"/>
    <n v="4582.38"/>
    <n v="2277.59"/>
    <n v="2304.79"/>
    <x v="1158"/>
  </r>
  <r>
    <n v="3969"/>
    <x v="2"/>
    <x v="3"/>
    <s v="Owned"/>
    <x v="1"/>
    <x v="6"/>
    <x v="1"/>
    <n v="1"/>
    <n v="3"/>
    <n v="4955.2"/>
    <n v="5748.03"/>
    <n v="5896.69"/>
    <n v="4360.58"/>
    <n v="4608.34"/>
    <n v="3914.61"/>
    <n v="2104.9299999999998"/>
    <n v="2252.2800000000002"/>
    <n v="1914.44"/>
    <n v="2125.0300000000002"/>
    <n v="1976.28"/>
    <n v="1877.47"/>
    <n v="4913.9083333333338"/>
    <n v="29483.45"/>
    <n v="12250.43"/>
    <n v="17233.02"/>
    <x v="1159"/>
  </r>
  <r>
    <n v="3987"/>
    <x v="0"/>
    <x v="2"/>
    <s v="Owned"/>
    <x v="0"/>
    <x v="1"/>
    <x v="2"/>
    <n v="2"/>
    <n v="3"/>
    <n v="4698.54871794872"/>
    <n v="3523.91"/>
    <n v="3852.81"/>
    <n v="3805.82"/>
    <n v="4416.6400000000003"/>
    <n v="4087.74"/>
    <n v="573.85"/>
    <n v="499.25"/>
    <n v="464.3"/>
    <n v="441.09"/>
    <n v="419.04"/>
    <n v="414.85"/>
    <n v="4064.2447863247871"/>
    <n v="24385.468717948723"/>
    <n v="2812.3799999999997"/>
    <n v="21573.088717948722"/>
    <x v="1160"/>
  </r>
  <r>
    <n v="3989"/>
    <x v="2"/>
    <x v="3"/>
    <s v="Owned"/>
    <x v="0"/>
    <x v="8"/>
    <x v="2"/>
    <n v="1"/>
    <n v="2"/>
    <n v="1267.8"/>
    <n v="1166.3800000000001"/>
    <n v="1419.94"/>
    <n v="1584.75"/>
    <n v="1191.73"/>
    <n v="1394.58"/>
    <n v="1013.18"/>
    <n v="1073.97"/>
    <n v="1245.81"/>
    <n v="1258.27"/>
    <n v="1094.69"/>
    <n v="1029.01"/>
    <n v="1337.53"/>
    <n v="8025.18"/>
    <n v="6714.93"/>
    <n v="1310.25"/>
    <x v="1161"/>
  </r>
  <r>
    <n v="3990"/>
    <x v="0"/>
    <x v="2"/>
    <s v="Owned"/>
    <x v="0"/>
    <x v="3"/>
    <x v="1"/>
    <n v="1"/>
    <n v="3"/>
    <n v="5924.95"/>
    <n v="7287.69"/>
    <n v="7169.19"/>
    <n v="4858.46"/>
    <n v="6991.44"/>
    <n v="7346.94"/>
    <n v="3209.7"/>
    <n v="2952.92"/>
    <n v="3366.33"/>
    <n v="3736.63"/>
    <n v="3250.87"/>
    <n v="3218.36"/>
    <n v="6596.4449999999997"/>
    <n v="39578.67"/>
    <n v="19734.810000000001"/>
    <n v="19843.859999999997"/>
    <x v="1162"/>
  </r>
  <r>
    <n v="3997"/>
    <x v="0"/>
    <x v="1"/>
    <s v="Owned"/>
    <x v="1"/>
    <x v="1"/>
    <x v="2"/>
    <n v="1"/>
    <n v="2"/>
    <n v="2430.7249999999999"/>
    <n v="2455.0300000000002"/>
    <n v="2455.0300000000002"/>
    <n v="2455.0300000000002"/>
    <n v="2430.73"/>
    <n v="2430.73"/>
    <n v="2169.56"/>
    <n v="1800.73"/>
    <n v="2124.86"/>
    <n v="2379.84"/>
    <n v="2522.63"/>
    <n v="2850.57"/>
    <n v="2442.8791666666666"/>
    <n v="14657.275"/>
    <n v="13848.189999999999"/>
    <n v="809.08500000000095"/>
    <x v="1163"/>
  </r>
  <r>
    <n v="3998"/>
    <x v="3"/>
    <x v="0"/>
    <s v="Owned"/>
    <x v="0"/>
    <x v="1"/>
    <x v="1"/>
    <n v="1"/>
    <n v="3"/>
    <n v="2871.5"/>
    <n v="2268.4899999999998"/>
    <n v="2584.35"/>
    <n v="2498.21"/>
    <n v="3503.23"/>
    <n v="2670.5"/>
    <n v="2247.85"/>
    <n v="1708.37"/>
    <n v="1810.87"/>
    <n v="1774.65"/>
    <n v="1579.44"/>
    <n v="1532.06"/>
    <n v="2732.7133333333331"/>
    <n v="16396.28"/>
    <n v="10653.24"/>
    <n v="5743.0399999999991"/>
    <x v="1164"/>
  </r>
  <r>
    <n v="4008"/>
    <x v="0"/>
    <x v="2"/>
    <s v="Owned"/>
    <x v="0"/>
    <x v="9"/>
    <x v="1"/>
    <n v="3"/>
    <n v="5"/>
    <n v="3789.6875"/>
    <n v="3789.69"/>
    <n v="3789.69"/>
    <n v="3789.69"/>
    <n v="3789.69"/>
    <n v="3789.69"/>
    <n v="1814.92"/>
    <n v="1379.34"/>
    <n v="1655.21"/>
    <n v="1804.18"/>
    <n v="2128.9299999999998"/>
    <n v="2405.69"/>
    <n v="3789.6895833333333"/>
    <n v="22738.137500000001"/>
    <n v="11188.27"/>
    <n v="11549.8675"/>
    <x v="1165"/>
  </r>
  <r>
    <n v="4018"/>
    <x v="0"/>
    <x v="2"/>
    <s v="Owned"/>
    <x v="0"/>
    <x v="6"/>
    <x v="1"/>
    <n v="1"/>
    <n v="3"/>
    <n v="5924.95"/>
    <n v="7228.44"/>
    <n v="6576.69"/>
    <n v="6339.7"/>
    <n v="6458.2"/>
    <n v="6695.19"/>
    <n v="5875"/>
    <n v="4993.75"/>
    <n v="5892.63"/>
    <n v="6364.04"/>
    <n v="6364.04"/>
    <n v="6554.96"/>
    <n v="6537.1949999999997"/>
    <n v="39223.17"/>
    <n v="36044.420000000006"/>
    <n v="3178.7499999999927"/>
    <x v="1166"/>
  </r>
  <r>
    <n v="4021"/>
    <x v="2"/>
    <x v="3"/>
    <s v="Owned"/>
    <x v="0"/>
    <x v="5"/>
    <x v="1"/>
    <n v="1"/>
    <n v="3"/>
    <n v="2411.7199999999998"/>
    <n v="2797.6"/>
    <n v="2242.9"/>
    <n v="2484.0700000000002"/>
    <n v="2894.06"/>
    <n v="2098.1999999999998"/>
    <n v="2373.1"/>
    <n v="1803.56"/>
    <n v="1623.2"/>
    <n v="1655.66"/>
    <n v="1490.09"/>
    <n v="1773.21"/>
    <n v="2488.0916666666667"/>
    <n v="14928.55"/>
    <n v="10718.82"/>
    <n v="4209.7299999999996"/>
    <x v="1167"/>
  </r>
  <r>
    <n v="4022"/>
    <x v="2"/>
    <x v="3"/>
    <s v="Owned"/>
    <x v="0"/>
    <x v="7"/>
    <x v="1"/>
    <n v="1"/>
    <n v="3"/>
    <n v="3667.01"/>
    <n v="4363.74"/>
    <n v="4400.41"/>
    <n v="4253.7299999999996"/>
    <n v="4033.71"/>
    <n v="4363.74"/>
    <n v="2763.69"/>
    <n v="2349.14"/>
    <n v="2513.58"/>
    <n v="2915.75"/>
    <n v="2886.59"/>
    <n v="2857.72"/>
    <n v="4180.3899999999994"/>
    <n v="25082.339999999997"/>
    <n v="16286.47"/>
    <n v="8795.8699999999972"/>
    <x v="1168"/>
  </r>
  <r>
    <n v="4027"/>
    <x v="2"/>
    <x v="3"/>
    <s v="Rented"/>
    <x v="0"/>
    <x v="6"/>
    <x v="1"/>
    <n v="2"/>
    <n v="4"/>
    <n v="2045.2"/>
    <n v="1574.8"/>
    <n v="2331.5300000000002"/>
    <n v="1881.58"/>
    <n v="1779.32"/>
    <n v="1697.52"/>
    <n v="2417.38"/>
    <n v="2175.64"/>
    <n v="2066.86"/>
    <n v="2273.5500000000002"/>
    <n v="2728.26"/>
    <n v="2946.52"/>
    <n v="1884.9916666666668"/>
    <n v="11309.95"/>
    <n v="14608.210000000001"/>
    <n v="-3298.26"/>
    <x v="1169"/>
  </r>
  <r>
    <n v="4029"/>
    <x v="0"/>
    <x v="1"/>
    <s v="Owned"/>
    <x v="1"/>
    <x v="1"/>
    <x v="1"/>
    <n v="1"/>
    <n v="3"/>
    <n v="2227.15"/>
    <n v="2249.42"/>
    <n v="2227.15"/>
    <n v="2249.42"/>
    <n v="2227.15"/>
    <n v="2227.15"/>
    <n v="1852.06"/>
    <n v="1870.58"/>
    <n v="1926.7"/>
    <n v="2023.04"/>
    <n v="2265.8000000000002"/>
    <n v="2243.14"/>
    <n v="2234.5733333333333"/>
    <n v="13407.439999999999"/>
    <n v="12181.32"/>
    <n v="1226.119999999999"/>
    <x v="1170"/>
  </r>
  <r>
    <n v="4032"/>
    <x v="1"/>
    <x v="4"/>
    <s v="Rented"/>
    <x v="1"/>
    <x v="4"/>
    <x v="2"/>
    <n v="3"/>
    <n v="4"/>
    <n v="2020"/>
    <n v="1979.6"/>
    <n v="2262.4"/>
    <n v="1919"/>
    <n v="2181.6"/>
    <n v="2121"/>
    <n v="1149.76"/>
    <n v="1161.26"/>
    <n v="1312.22"/>
    <n v="1207.24"/>
    <n v="1171.02"/>
    <n v="1241.28"/>
    <n v="2080.6"/>
    <n v="12483.6"/>
    <n v="7242.78"/>
    <n v="5240.8200000000006"/>
    <x v="1171"/>
  </r>
  <r>
    <n v="4033"/>
    <x v="0"/>
    <x v="2"/>
    <s v="Rented"/>
    <x v="0"/>
    <x v="6"/>
    <x v="1"/>
    <n v="2"/>
    <n v="4"/>
    <n v="2940.6"/>
    <n v="2970.01"/>
    <n v="2940.6"/>
    <n v="2940.6"/>
    <n v="2940.6"/>
    <n v="2970.01"/>
    <n v="3179.8"/>
    <n v="3465.98"/>
    <n v="3154.04"/>
    <n v="3627.15"/>
    <n v="4134.95"/>
    <n v="3845.5"/>
    <n v="2950.4033333333336"/>
    <n v="17702.420000000002"/>
    <n v="21407.42"/>
    <n v="-3704.9999999999964"/>
    <x v="1172"/>
  </r>
  <r>
    <n v="4034"/>
    <x v="2"/>
    <x v="3"/>
    <s v="Owned"/>
    <x v="0"/>
    <x v="10"/>
    <x v="1"/>
    <n v="1"/>
    <n v="3"/>
    <n v="1196.6200000000001"/>
    <n v="1172.69"/>
    <n v="969.26"/>
    <n v="945.33"/>
    <n v="1208.5899999999999"/>
    <n v="1160.72"/>
    <n v="800.07"/>
    <n v="800.07"/>
    <n v="920.08"/>
    <n v="920.08"/>
    <n v="818.87"/>
    <n v="908.95"/>
    <n v="1108.8683333333336"/>
    <n v="6653.2100000000009"/>
    <n v="5168.12"/>
    <n v="1485.0900000000011"/>
    <x v="1173"/>
  </r>
  <r>
    <n v="4037"/>
    <x v="0"/>
    <x v="0"/>
    <s v="Owned"/>
    <x v="0"/>
    <x v="6"/>
    <x v="0"/>
    <n v="1"/>
    <n v="4"/>
    <n v="5924.95"/>
    <n v="6813.69"/>
    <n v="5391.7"/>
    <n v="6339.7"/>
    <n v="4858.46"/>
    <n v="6576.69"/>
    <n v="5875"/>
    <n v="5111.25"/>
    <n v="5826.83"/>
    <n v="4952.8100000000004"/>
    <n v="4457.53"/>
    <n v="4947.8599999999997"/>
    <n v="5984.1983333333337"/>
    <n v="35905.19"/>
    <n v="31171.280000000002"/>
    <n v="4733.91"/>
    <x v="1174"/>
  </r>
  <r>
    <n v="4040"/>
    <x v="0"/>
    <x v="0"/>
    <s v="Rented"/>
    <x v="0"/>
    <x v="9"/>
    <x v="1"/>
    <n v="3"/>
    <n v="5"/>
    <n v="3278.8999999999996"/>
    <n v="3278.9"/>
    <n v="3311.69"/>
    <n v="3311.69"/>
    <n v="3278.9"/>
    <n v="3278.9"/>
    <n v="2405.27"/>
    <n v="2068.5300000000002"/>
    <n v="1944.42"/>
    <n v="1769.42"/>
    <n v="1787.11"/>
    <n v="2037.31"/>
    <n v="3289.8300000000004"/>
    <n v="19738.980000000003"/>
    <n v="12012.06"/>
    <n v="7726.9200000000037"/>
    <x v="1175"/>
  </r>
  <r>
    <n v="4041"/>
    <x v="2"/>
    <x v="3"/>
    <s v="Owned"/>
    <x v="0"/>
    <x v="5"/>
    <x v="1"/>
    <n v="1"/>
    <n v="3"/>
    <n v="1400.77"/>
    <n v="1484.82"/>
    <n v="1400.77"/>
    <n v="1106.6099999999999"/>
    <n v="1316.72"/>
    <n v="1092.5999999999999"/>
    <n v="1686.39"/>
    <n v="1281.6600000000001"/>
    <n v="1332.93"/>
    <n v="1199.6400000000001"/>
    <n v="1295.6099999999999"/>
    <n v="1140.1400000000001"/>
    <n v="1300.3816666666669"/>
    <n v="7802.2900000000009"/>
    <n v="7936.3700000000008"/>
    <n v="-134.07999999999993"/>
    <x v="1176"/>
  </r>
  <r>
    <n v="4053"/>
    <x v="0"/>
    <x v="2"/>
    <s v="Rented"/>
    <x v="0"/>
    <x v="4"/>
    <x v="2"/>
    <n v="1"/>
    <n v="2"/>
    <n v="5773.65"/>
    <n v="6004.6"/>
    <n v="6120.07"/>
    <n v="7043.85"/>
    <n v="7101.59"/>
    <n v="6755.17"/>
    <n v="5875"/>
    <n v="6227.5"/>
    <n v="5916.13"/>
    <n v="6330.26"/>
    <n v="5823.84"/>
    <n v="4950.26"/>
    <n v="6466.4883333333337"/>
    <n v="38798.93"/>
    <n v="35122.99"/>
    <n v="3675.9400000000023"/>
    <x v="1177"/>
  </r>
  <r>
    <n v="4058"/>
    <x v="0"/>
    <x v="1"/>
    <s v="Owned"/>
    <x v="0"/>
    <x v="7"/>
    <x v="0"/>
    <n v="3"/>
    <n v="6"/>
    <n v="3497.6499999999996"/>
    <n v="3497.65"/>
    <n v="3532.63"/>
    <n v="3532.63"/>
    <n v="3497.65"/>
    <n v="3497.65"/>
    <n v="4412.84"/>
    <n v="3309.63"/>
    <n v="3111.05"/>
    <n v="3702.15"/>
    <n v="3924.28"/>
    <n v="3728.07"/>
    <n v="3509.3100000000009"/>
    <n v="21055.860000000004"/>
    <n v="22188.02"/>
    <n v="-1132.1599999999962"/>
    <x v="1178"/>
  </r>
  <r>
    <n v="4060"/>
    <x v="0"/>
    <x v="2"/>
    <s v="Rented"/>
    <x v="0"/>
    <x v="3"/>
    <x v="1"/>
    <n v="3"/>
    <n v="5"/>
    <n v="5924.95"/>
    <n v="6280.45"/>
    <n v="5450.95"/>
    <n v="6339.7"/>
    <n v="4858.46"/>
    <n v="5154.71"/>
    <n v="5875"/>
    <n v="6051.25"/>
    <n v="5809.2"/>
    <n v="6622.49"/>
    <n v="7019.84"/>
    <n v="8353.61"/>
    <n v="5668.2033333333338"/>
    <n v="34009.22"/>
    <n v="39731.39"/>
    <n v="-5722.1699999999983"/>
    <x v="1179"/>
  </r>
  <r>
    <n v="4061"/>
    <x v="0"/>
    <x v="0"/>
    <s v="Owned"/>
    <x v="0"/>
    <x v="6"/>
    <x v="1"/>
    <n v="3"/>
    <n v="5"/>
    <n v="3732.25"/>
    <n v="3769.57"/>
    <n v="3769.57"/>
    <n v="3769.57"/>
    <n v="3769.57"/>
    <n v="3732.25"/>
    <n v="3175.15"/>
    <n v="3111.65"/>
    <n v="2707.14"/>
    <n v="3194.43"/>
    <n v="3577.76"/>
    <n v="3541.98"/>
    <n v="3757.1299999999997"/>
    <n v="22542.78"/>
    <n v="19308.11"/>
    <n v="3234.6699999999983"/>
    <x v="1180"/>
  </r>
  <r>
    <n v="4068"/>
    <x v="0"/>
    <x v="2"/>
    <s v="Rented"/>
    <x v="0"/>
    <x v="3"/>
    <x v="1"/>
    <n v="3"/>
    <n v="5"/>
    <n v="2970.75"/>
    <n v="2970.75"/>
    <n v="2970.75"/>
    <n v="2970.75"/>
    <n v="2970.75"/>
    <n v="2970.75"/>
    <n v="2325.71"/>
    <n v="2116.4"/>
    <n v="2222.2199999999998"/>
    <n v="2111.11"/>
    <n v="2427.7800000000002"/>
    <n v="2330.67"/>
    <n v="2970.75"/>
    <n v="17824.5"/>
    <n v="13533.890000000001"/>
    <n v="4290.6099999999988"/>
    <x v="1181"/>
  </r>
  <r>
    <n v="4072"/>
    <x v="2"/>
    <x v="3"/>
    <s v="Owned"/>
    <x v="1"/>
    <x v="10"/>
    <x v="2"/>
    <n v="1"/>
    <n v="2"/>
    <n v="1845.8500000000001"/>
    <n v="2196.56"/>
    <n v="1458.22"/>
    <n v="1864.31"/>
    <n v="1808.93"/>
    <n v="1642.81"/>
    <n v="1668.55"/>
    <n v="1468.32"/>
    <n v="1468.32"/>
    <n v="1262.76"/>
    <n v="1338.53"/>
    <n v="1365.3"/>
    <n v="1802.78"/>
    <n v="10816.68"/>
    <n v="8571.7799999999988"/>
    <n v="2244.9000000000015"/>
    <x v="1182"/>
  </r>
  <r>
    <n v="4080"/>
    <x v="2"/>
    <x v="3"/>
    <s v="Rented"/>
    <x v="1"/>
    <x v="1"/>
    <x v="2"/>
    <n v="1"/>
    <n v="2"/>
    <n v="957.69999999999993"/>
    <n v="890.66"/>
    <n v="948.12"/>
    <n v="967.28"/>
    <n v="996.01"/>
    <n v="1043.8900000000001"/>
    <n v="673.3"/>
    <n v="639.64"/>
    <n v="626.85"/>
    <n v="658.19"/>
    <n v="783.25"/>
    <n v="830.25"/>
    <n v="967.27666666666676"/>
    <n v="5803.6600000000008"/>
    <n v="4211.4799999999996"/>
    <n v="1592.1800000000012"/>
    <x v="1183"/>
  </r>
  <r>
    <n v="4082"/>
    <x v="2"/>
    <x v="3"/>
    <s v="Owned"/>
    <x v="0"/>
    <x v="1"/>
    <x v="2"/>
    <n v="1"/>
    <n v="2"/>
    <n v="1677.9499999999998"/>
    <n v="1761.85"/>
    <n v="1627.61"/>
    <n v="1476.6"/>
    <n v="2030.32"/>
    <n v="1510.16"/>
    <n v="376.41"/>
    <n v="380.17"/>
    <n v="364.96"/>
    <n v="412.4"/>
    <n v="408.28"/>
    <n v="453.19"/>
    <n v="1680.7483333333332"/>
    <n v="10084.49"/>
    <n v="2395.41"/>
    <n v="7689.08"/>
    <x v="1184"/>
  </r>
  <r>
    <n v="4086"/>
    <x v="0"/>
    <x v="1"/>
    <s v="Owned"/>
    <x v="0"/>
    <x v="9"/>
    <x v="0"/>
    <n v="1"/>
    <n v="4"/>
    <n v="4370.8"/>
    <n v="5244.96"/>
    <n v="5026.42"/>
    <n v="3496.64"/>
    <n v="5201.25"/>
    <n v="3715.18"/>
    <n v="1719.69"/>
    <n v="1324.16"/>
    <n v="1324.16"/>
    <n v="1469.82"/>
    <n v="1749.09"/>
    <n v="2081.42"/>
    <n v="4509.208333333333"/>
    <n v="27055.25"/>
    <n v="9668.34"/>
    <n v="17386.91"/>
    <x v="1185"/>
  </r>
  <r>
    <n v="4087"/>
    <x v="0"/>
    <x v="1"/>
    <s v="Owned"/>
    <x v="1"/>
    <x v="2"/>
    <x v="1"/>
    <n v="3"/>
    <n v="5"/>
    <n v="4585.6000000000004"/>
    <n v="3530.91"/>
    <n v="5135.87"/>
    <n v="3622.62"/>
    <n v="4172.8999999999996"/>
    <n v="4952.45"/>
    <n v="2743.64"/>
    <n v="2908.26"/>
    <n v="3489.91"/>
    <n v="3140.92"/>
    <n v="3486.42"/>
    <n v="3451.56"/>
    <n v="4333.3916666666673"/>
    <n v="26000.350000000002"/>
    <n v="19220.71"/>
    <n v="6779.6400000000031"/>
    <x v="1186"/>
  </r>
  <r>
    <n v="4088"/>
    <x v="2"/>
    <x v="3"/>
    <s v="Owned"/>
    <x v="1"/>
    <x v="5"/>
    <x v="2"/>
    <n v="1"/>
    <n v="2"/>
    <n v="2384.75"/>
    <n v="2074.73"/>
    <n v="2146.2800000000002"/>
    <n v="2193.9699999999998"/>
    <n v="1883.95"/>
    <n v="2623.23"/>
    <n v="980.28"/>
    <n v="1058.7"/>
    <n v="1132.81"/>
    <n v="1166.79"/>
    <n v="1050.1099999999999"/>
    <n v="903.09"/>
    <n v="2217.8183333333332"/>
    <n v="13306.91"/>
    <n v="6291.78"/>
    <n v="7015.13"/>
    <x v="1187"/>
  </r>
  <r>
    <n v="4089"/>
    <x v="2"/>
    <x v="0"/>
    <s v="Rented"/>
    <x v="0"/>
    <x v="10"/>
    <x v="2"/>
    <n v="1"/>
    <n v="2"/>
    <n v="360"/>
    <n v="414"/>
    <n v="439.2"/>
    <n v="424.8"/>
    <n v="417.6"/>
    <n v="327.60000000000002"/>
    <n v="313.48"/>
    <n v="257.05"/>
    <n v="287.89999999999998"/>
    <n v="331.09"/>
    <n v="281.43"/>
    <n v="289.87"/>
    <n v="397.2"/>
    <n v="2383.1999999999998"/>
    <n v="1760.8200000000002"/>
    <n v="622.37999999999965"/>
    <x v="1188"/>
  </r>
  <r>
    <n v="4090"/>
    <x v="0"/>
    <x v="2"/>
    <s v="Owned"/>
    <x v="0"/>
    <x v="4"/>
    <x v="1"/>
    <n v="3"/>
    <n v="5"/>
    <n v="5924.95"/>
    <n v="6517.45"/>
    <n v="7228.44"/>
    <n v="6458.2"/>
    <n v="7169.19"/>
    <n v="4502.96"/>
    <n v="5848.3"/>
    <n v="4854.09"/>
    <n v="5630.74"/>
    <n v="6081.2"/>
    <n v="5594.7"/>
    <n v="5426.86"/>
    <n v="6300.1983333333337"/>
    <n v="37801.19"/>
    <n v="33435.89"/>
    <n v="4365.3000000000029"/>
    <x v="1189"/>
  </r>
  <r>
    <n v="4091"/>
    <x v="0"/>
    <x v="1"/>
    <s v="Owned"/>
    <x v="1"/>
    <x v="10"/>
    <x v="2"/>
    <n v="1"/>
    <n v="2"/>
    <n v="5041.26"/>
    <n v="4486.72"/>
    <n v="5999.1"/>
    <n v="5797.45"/>
    <n v="4033.01"/>
    <n v="5343.74"/>
    <n v="2123.84"/>
    <n v="1762.79"/>
    <n v="1868.56"/>
    <n v="2242.27"/>
    <n v="2668.3"/>
    <n v="3148.59"/>
    <n v="5116.88"/>
    <n v="30701.279999999999"/>
    <n v="13814.350000000002"/>
    <n v="16886.929999999997"/>
    <x v="1190"/>
  </r>
  <r>
    <n v="4092"/>
    <x v="2"/>
    <x v="3"/>
    <s v="Owned"/>
    <x v="0"/>
    <x v="0"/>
    <x v="2"/>
    <n v="1"/>
    <n v="2"/>
    <n v="630.30999999999995"/>
    <n v="668.13"/>
    <n v="699.64"/>
    <n v="529.46"/>
    <n v="472.73"/>
    <n v="472.73"/>
    <n v="873.97"/>
    <n v="681.7"/>
    <n v="804.41"/>
    <n v="780.28"/>
    <n v="780.28"/>
    <n v="741.27"/>
    <n v="578.83333333333337"/>
    <n v="3473"/>
    <n v="4661.91"/>
    <n v="-1188.9099999999999"/>
    <x v="1191"/>
  </r>
  <r>
    <n v="4093"/>
    <x v="1"/>
    <x v="0"/>
    <s v="Rented"/>
    <x v="0"/>
    <x v="10"/>
    <x v="2"/>
    <n v="1"/>
    <n v="2"/>
    <n v="420"/>
    <n v="327.60000000000002"/>
    <n v="516.6"/>
    <n v="508.2"/>
    <n v="415.8"/>
    <n v="348.6"/>
    <n v="627.80999999999995"/>
    <n v="508.53"/>
    <n v="569.54999999999995"/>
    <n v="535.38"/>
    <n v="476.49"/>
    <n v="500.31"/>
    <n v="422.8"/>
    <n v="2536.8000000000002"/>
    <n v="3218.07"/>
    <n v="-681.27"/>
    <x v="1192"/>
  </r>
  <r>
    <n v="4094"/>
    <x v="1"/>
    <x v="4"/>
    <s v="Rented"/>
    <x v="0"/>
    <x v="4"/>
    <x v="1"/>
    <n v="1"/>
    <n v="3"/>
    <n v="3959.35"/>
    <n v="3800.98"/>
    <n v="3840.57"/>
    <n v="3325.85"/>
    <n v="3761.38"/>
    <n v="3009.11"/>
    <n v="3676.9"/>
    <n v="3272.44"/>
    <n v="3566.96"/>
    <n v="3923.66"/>
    <n v="4472.97"/>
    <n v="4204.59"/>
    <n v="3616.2066666666669"/>
    <n v="21697.24"/>
    <n v="23117.52"/>
    <n v="-1420.2799999999988"/>
    <x v="1193"/>
  </r>
  <r>
    <n v="4096"/>
    <x v="2"/>
    <x v="3"/>
    <s v="Rented"/>
    <x v="0"/>
    <x v="1"/>
    <x v="1"/>
    <n v="1"/>
    <n v="3"/>
    <n v="1283.8200000000002"/>
    <n v="1360.85"/>
    <n v="1296.6600000000001"/>
    <n v="1206.79"/>
    <n v="1553.42"/>
    <n v="1027.06"/>
    <n v="1800.19"/>
    <n v="1944.21"/>
    <n v="2216.4"/>
    <n v="2305.06"/>
    <n v="2328.11"/>
    <n v="2048.7399999999998"/>
    <n v="1288.1000000000001"/>
    <n v="7728.6"/>
    <n v="12642.710000000001"/>
    <n v="-4914.1100000000006"/>
    <x v="1194"/>
  </r>
  <r>
    <n v="4099"/>
    <x v="0"/>
    <x v="0"/>
    <s v="Owned"/>
    <x v="0"/>
    <x v="0"/>
    <x v="1"/>
    <n v="1"/>
    <n v="3"/>
    <n v="4225.25"/>
    <n v="4225.25"/>
    <n v="4436.51"/>
    <n v="3802.73"/>
    <n v="3887.23"/>
    <n v="3422.45"/>
    <n v="3062.56"/>
    <n v="2419.42"/>
    <n v="2298.4499999999998"/>
    <n v="2758.14"/>
    <n v="2427.16"/>
    <n v="2912.59"/>
    <n v="3999.9033333333336"/>
    <n v="23999.420000000002"/>
    <n v="15878.32"/>
    <n v="8121.1000000000022"/>
    <x v="1195"/>
  </r>
  <r>
    <n v="4104"/>
    <x v="2"/>
    <x v="0"/>
    <s v="Rented"/>
    <x v="1"/>
    <x v="0"/>
    <x v="2"/>
    <n v="3"/>
    <n v="4"/>
    <n v="1070"/>
    <n v="952.3"/>
    <n v="1005.8"/>
    <n v="1273.3"/>
    <n v="1273.3"/>
    <n v="1005.8"/>
    <n v="989.7"/>
    <n v="890.73"/>
    <n v="783.84"/>
    <n v="705.46"/>
    <n v="670.19"/>
    <n v="797.53"/>
    <n v="1096.75"/>
    <n v="6580.5"/>
    <n v="4837.45"/>
    <n v="1743.0500000000002"/>
    <x v="1196"/>
  </r>
  <r>
    <n v="4108"/>
    <x v="2"/>
    <x v="3"/>
    <s v="Owned"/>
    <x v="1"/>
    <x v="6"/>
    <x v="1"/>
    <n v="1"/>
    <n v="3"/>
    <n v="3313.16"/>
    <n v="3975.79"/>
    <n v="3511.95"/>
    <n v="2849.32"/>
    <n v="3180.63"/>
    <n v="2716.79"/>
    <n v="1974.13"/>
    <n v="1974.13"/>
    <n v="1678.01"/>
    <n v="1996.83"/>
    <n v="2096.67"/>
    <n v="2516"/>
    <n v="3257.94"/>
    <n v="19547.64"/>
    <n v="12235.77"/>
    <n v="7311.869999999999"/>
    <x v="1197"/>
  </r>
  <r>
    <n v="4110"/>
    <x v="2"/>
    <x v="3"/>
    <s v="Rented"/>
    <x v="0"/>
    <x v="9"/>
    <x v="2"/>
    <n v="1"/>
    <n v="2"/>
    <n v="1207.5125"/>
    <n v="1497.32"/>
    <n v="1449.02"/>
    <n v="1038.46"/>
    <n v="1183.3599999999999"/>
    <n v="1436.94"/>
    <n v="291.93"/>
    <n v="253.98"/>
    <n v="243.82"/>
    <n v="285.27"/>
    <n v="328.06"/>
    <n v="341.18"/>
    <n v="1302.1020833333332"/>
    <n v="7812.6124999999993"/>
    <n v="1744.24"/>
    <n v="6068.3724999999995"/>
    <x v="1198"/>
  </r>
  <r>
    <n v="4118"/>
    <x v="0"/>
    <x v="2"/>
    <s v="Owned"/>
    <x v="0"/>
    <x v="9"/>
    <x v="1"/>
    <n v="3"/>
    <n v="5"/>
    <n v="3923.05"/>
    <n v="3923.05"/>
    <n v="3923.05"/>
    <n v="3923.05"/>
    <n v="3923.05"/>
    <n v="3962.28"/>
    <n v="2730.7"/>
    <n v="2430.3200000000002"/>
    <n v="2673.35"/>
    <n v="3047.62"/>
    <n v="3108.57"/>
    <n v="3264"/>
    <n v="3929.5883333333331"/>
    <n v="23577.53"/>
    <n v="17254.560000000001"/>
    <n v="6322.9699999999975"/>
    <x v="1199"/>
  </r>
  <r>
    <n v="4123"/>
    <x v="3"/>
    <x v="0"/>
    <s v="Rented"/>
    <x v="1"/>
    <x v="3"/>
    <x v="1"/>
    <n v="1"/>
    <n v="3"/>
    <n v="2964"/>
    <n v="3290.04"/>
    <n v="3230.76"/>
    <n v="2519.4"/>
    <n v="3349.32"/>
    <n v="3171.48"/>
    <n v="1889.97"/>
    <n v="1549.78"/>
    <n v="1673.76"/>
    <n v="1673.76"/>
    <n v="1740.71"/>
    <n v="1566.64"/>
    <n v="3087.5"/>
    <n v="18525"/>
    <n v="10094.619999999999"/>
    <n v="8430.380000000001"/>
    <x v="1200"/>
  </r>
  <r>
    <n v="4128"/>
    <x v="2"/>
    <x v="3"/>
    <s v="Rented"/>
    <x v="0"/>
    <x v="6"/>
    <x v="1"/>
    <n v="1"/>
    <n v="3"/>
    <n v="1589.02"/>
    <n v="1430.12"/>
    <n v="1890.93"/>
    <n v="1398.34"/>
    <n v="1557.24"/>
    <n v="1986.28"/>
    <n v="1898.79"/>
    <n v="1765.87"/>
    <n v="1536.31"/>
    <n v="1351.95"/>
    <n v="1365.47"/>
    <n v="1379.12"/>
    <n v="1641.9883333333335"/>
    <n v="9851.93"/>
    <n v="9297.5099999999984"/>
    <n v="554.42000000000189"/>
    <x v="1201"/>
  </r>
  <r>
    <n v="4131"/>
    <x v="0"/>
    <x v="1"/>
    <s v="Owned"/>
    <x v="1"/>
    <x v="3"/>
    <x v="2"/>
    <n v="1"/>
    <n v="2"/>
    <n v="1509.6000000000001"/>
    <n v="1524.7"/>
    <n v="1509.6"/>
    <n v="1509.6"/>
    <n v="1509.6"/>
    <n v="1524.7"/>
    <n v="2884.16"/>
    <n v="2480.38"/>
    <n v="2579.6"/>
    <n v="2811.76"/>
    <n v="2446.23"/>
    <n v="2079.3000000000002"/>
    <n v="1514.6333333333334"/>
    <n v="9087.8000000000011"/>
    <n v="15281.43"/>
    <n v="-6193.6299999999992"/>
    <x v="1202"/>
  </r>
  <r>
    <n v="4132"/>
    <x v="0"/>
    <x v="0"/>
    <s v="Owned"/>
    <x v="1"/>
    <x v="10"/>
    <x v="1"/>
    <n v="1"/>
    <n v="3"/>
    <n v="2248.6000000000004"/>
    <n v="2248.6"/>
    <n v="2271.09"/>
    <n v="2271.09"/>
    <n v="2248.6"/>
    <n v="2248.6"/>
    <n v="1968.62"/>
    <n v="1752.07"/>
    <n v="1664.47"/>
    <n v="1597.89"/>
    <n v="1901.49"/>
    <n v="2205.73"/>
    <n v="2256.0966666666668"/>
    <n v="13536.580000000002"/>
    <n v="11090.27"/>
    <n v="2446.3100000000013"/>
    <x v="1203"/>
  </r>
  <r>
    <n v="4134"/>
    <x v="0"/>
    <x v="2"/>
    <s v="Owned"/>
    <x v="0"/>
    <x v="5"/>
    <x v="1"/>
    <n v="2"/>
    <n v="4"/>
    <n v="5924.95"/>
    <n v="4799.21"/>
    <n v="4502.96"/>
    <n v="5332.46"/>
    <n v="5806.45"/>
    <n v="4858.46"/>
    <n v="5244.2"/>
    <n v="5349.08"/>
    <n v="5456.06"/>
    <n v="6438.15"/>
    <n v="5923.1"/>
    <n v="5271.56"/>
    <n v="5204.081666666666"/>
    <n v="31224.489999999998"/>
    <n v="33682.149999999994"/>
    <n v="-2457.6599999999962"/>
    <x v="1204"/>
  </r>
  <r>
    <n v="4142"/>
    <x v="0"/>
    <x v="1"/>
    <s v="Owned"/>
    <x v="0"/>
    <x v="10"/>
    <x v="1"/>
    <n v="1"/>
    <n v="3"/>
    <n v="2863.15"/>
    <n v="2891.78"/>
    <n v="2863.15"/>
    <n v="2863.15"/>
    <n v="2863.15"/>
    <n v="2863.15"/>
    <n v="4525.1000000000004"/>
    <n v="3891.59"/>
    <n v="3774.84"/>
    <n v="4341.07"/>
    <n v="5165.87"/>
    <n v="5889.09"/>
    <n v="2867.9216666666666"/>
    <n v="17207.53"/>
    <n v="27587.559999999998"/>
    <n v="-10380.029999999999"/>
    <x v="1205"/>
  </r>
  <r>
    <n v="4145"/>
    <x v="0"/>
    <x v="2"/>
    <s v="Owned"/>
    <x v="0"/>
    <x v="8"/>
    <x v="1"/>
    <n v="3"/>
    <n v="5"/>
    <n v="5924.95"/>
    <n v="6161.95"/>
    <n v="5687.95"/>
    <n v="4739.96"/>
    <n v="6517.45"/>
    <n v="4680.71"/>
    <n v="4473.58"/>
    <n v="3981.49"/>
    <n v="3503.71"/>
    <n v="3293.49"/>
    <n v="3062.95"/>
    <n v="2695.4"/>
    <n v="5618.8283333333338"/>
    <n v="33712.97"/>
    <n v="21010.62"/>
    <n v="12702.350000000002"/>
    <x v="1206"/>
  </r>
  <r>
    <n v="4146"/>
    <x v="1"/>
    <x v="4"/>
    <s v="Rented"/>
    <x v="0"/>
    <x v="5"/>
    <x v="2"/>
    <n v="1"/>
    <n v="2"/>
    <n v="355"/>
    <n v="390.5"/>
    <n v="436.65"/>
    <n v="418.9"/>
    <n v="418.9"/>
    <n v="344.35"/>
    <n v="298.64"/>
    <n v="328.5"/>
    <n v="318.64999999999998"/>
    <n v="312.27999999999997"/>
    <n v="368.49"/>
    <n v="372.17"/>
    <n v="394.05"/>
    <n v="2364.3000000000002"/>
    <n v="1998.73"/>
    <n v="365.57000000000016"/>
    <x v="1207"/>
  </r>
  <r>
    <n v="4148"/>
    <x v="1"/>
    <x v="4"/>
    <s v="Rented"/>
    <x v="0"/>
    <x v="4"/>
    <x v="1"/>
    <n v="3"/>
    <n v="5"/>
    <n v="1235.25"/>
    <n v="1507.01"/>
    <n v="1445.24"/>
    <n v="1000.55"/>
    <n v="1259.96"/>
    <n v="1420.54"/>
    <n v="1121.1600000000001"/>
    <n v="1020.26"/>
    <n v="1050.8699999999999"/>
    <n v="914.26"/>
    <n v="804.55"/>
    <n v="683.87"/>
    <n v="1311.425"/>
    <n v="7868.55"/>
    <n v="5594.97"/>
    <n v="2273.58"/>
    <x v="1208"/>
  </r>
  <r>
    <n v="4151"/>
    <x v="2"/>
    <x v="3"/>
    <s v="Owned"/>
    <x v="1"/>
    <x v="5"/>
    <x v="1"/>
    <n v="1"/>
    <n v="3"/>
    <n v="2206.52"/>
    <n v="1985.87"/>
    <n v="2669.89"/>
    <n v="2758.15"/>
    <n v="1699.02"/>
    <n v="1919.67"/>
    <n v="2803.23"/>
    <n v="2999.46"/>
    <n v="3209.42"/>
    <n v="3273.61"/>
    <n v="3568.23"/>
    <n v="3603.91"/>
    <n v="2206.52"/>
    <n v="13239.119999999999"/>
    <n v="19457.86"/>
    <n v="-6218.7400000000016"/>
    <x v="1209"/>
  </r>
  <r>
    <n v="4152"/>
    <x v="2"/>
    <x v="3"/>
    <s v="Owned"/>
    <x v="1"/>
    <x v="3"/>
    <x v="2"/>
    <n v="1"/>
    <n v="2"/>
    <n v="3239.61"/>
    <n v="2753.67"/>
    <n v="3012.84"/>
    <n v="3142.42"/>
    <n v="3401.59"/>
    <n v="3628.36"/>
    <n v="966.68"/>
    <n v="850.68"/>
    <n v="774.12"/>
    <n v="673.48"/>
    <n v="686.95"/>
    <n v="590.78"/>
    <n v="3196.4150000000004"/>
    <n v="19178.490000000002"/>
    <n v="4542.6899999999996"/>
    <n v="14635.800000000003"/>
    <x v="1210"/>
  </r>
  <r>
    <n v="4153"/>
    <x v="0"/>
    <x v="1"/>
    <s v="Owned"/>
    <x v="0"/>
    <x v="6"/>
    <x v="1"/>
    <n v="1"/>
    <n v="3"/>
    <n v="5924.95"/>
    <n v="6754.44"/>
    <n v="5747.2"/>
    <n v="6221.2"/>
    <n v="5036.21"/>
    <n v="4799.21"/>
    <n v="3896.73"/>
    <n v="2922.55"/>
    <n v="3068.68"/>
    <n v="3651.73"/>
    <n v="3797.8"/>
    <n v="4519.38"/>
    <n v="5747.2016666666668"/>
    <n v="34483.21"/>
    <n v="21856.870000000003"/>
    <n v="12626.339999999997"/>
    <x v="1211"/>
  </r>
  <r>
    <n v="4154"/>
    <x v="2"/>
    <x v="3"/>
    <s v="Owned"/>
    <x v="1"/>
    <x v="6"/>
    <x v="1"/>
    <n v="1"/>
    <n v="3"/>
    <n v="909.09999999999991"/>
    <n v="1136.3800000000001"/>
    <n v="763.64"/>
    <n v="836.37"/>
    <n v="927.28"/>
    <n v="836.37"/>
    <n v="985.97"/>
    <n v="739.48"/>
    <n v="635.95000000000005"/>
    <n v="699.55"/>
    <n v="783.5"/>
    <n v="728.66"/>
    <n v="901.5233333333332"/>
    <n v="5409.1399999999994"/>
    <n v="4573.1099999999997"/>
    <n v="836.02999999999975"/>
    <x v="1212"/>
  </r>
  <r>
    <n v="4155"/>
    <x v="2"/>
    <x v="3"/>
    <s v="Owned"/>
    <x v="0"/>
    <x v="2"/>
    <x v="2"/>
    <n v="1"/>
    <n v="2"/>
    <n v="2028.85"/>
    <n v="2536.06"/>
    <n v="2394.04"/>
    <n v="2495.4899999999998"/>
    <n v="2231.7399999999998"/>
    <n v="1947.7"/>
    <n v="1008.44"/>
    <n v="927.76"/>
    <n v="872.09"/>
    <n v="811.04"/>
    <n v="802.93"/>
    <n v="859.14"/>
    <n v="2272.313333333333"/>
    <n v="13633.88"/>
    <n v="5281.4000000000005"/>
    <n v="8352.48"/>
    <x v="1213"/>
  </r>
  <r>
    <n v="4161"/>
    <x v="0"/>
    <x v="2"/>
    <s v="Owned"/>
    <x v="0"/>
    <x v="8"/>
    <x v="1"/>
    <n v="1"/>
    <n v="3"/>
    <n v="5618.0249999999996"/>
    <n v="6236.01"/>
    <n v="5955.11"/>
    <n v="6179.83"/>
    <n v="5337.12"/>
    <n v="6348.37"/>
    <n v="2132.2800000000002"/>
    <n v="2132.2800000000002"/>
    <n v="2494.77"/>
    <n v="2370.0300000000002"/>
    <n v="2156.73"/>
    <n v="2329.27"/>
    <n v="5945.7441666666664"/>
    <n v="35674.464999999997"/>
    <n v="13615.36"/>
    <n v="22059.104999999996"/>
    <x v="1214"/>
  </r>
  <r>
    <n v="4172"/>
    <x v="2"/>
    <x v="3"/>
    <s v="Owned"/>
    <x v="0"/>
    <x v="9"/>
    <x v="1"/>
    <n v="1"/>
    <n v="3"/>
    <n v="1900.8500000000001"/>
    <n v="1824.82"/>
    <n v="1615.72"/>
    <n v="1691.76"/>
    <n v="1596.71"/>
    <n v="1767.79"/>
    <n v="621.83000000000004"/>
    <n v="485.03"/>
    <n v="548.08000000000004"/>
    <n v="493.27"/>
    <n v="434.08"/>
    <n v="434.08"/>
    <n v="1732.9416666666668"/>
    <n v="10397.650000000001"/>
    <n v="3016.37"/>
    <n v="7381.2800000000016"/>
    <x v="1215"/>
  </r>
  <r>
    <n v="4179"/>
    <x v="0"/>
    <x v="1"/>
    <s v="Owned"/>
    <x v="0"/>
    <x v="2"/>
    <x v="1"/>
    <n v="1"/>
    <n v="3"/>
    <n v="3015.9500000000003"/>
    <n v="3015.95"/>
    <n v="3015.95"/>
    <n v="3015.95"/>
    <n v="3015.95"/>
    <n v="3015.95"/>
    <n v="1909.6"/>
    <n v="1775.93"/>
    <n v="1758.17"/>
    <n v="1898.82"/>
    <n v="1917.81"/>
    <n v="1687.67"/>
    <n v="3015.9500000000003"/>
    <n v="18095.7"/>
    <n v="10948"/>
    <n v="7147.7000000000007"/>
    <x v="1216"/>
  </r>
  <r>
    <n v="4181"/>
    <x v="2"/>
    <x v="3"/>
    <s v="Owned"/>
    <x v="1"/>
    <x v="3"/>
    <x v="2"/>
    <n v="1"/>
    <n v="2"/>
    <n v="1204.96"/>
    <n v="1433.9"/>
    <n v="1470.05"/>
    <n v="1397.75"/>
    <n v="1470.05"/>
    <n v="1204.96"/>
    <n v="639.79999999999995"/>
    <n v="543.83000000000004"/>
    <n v="522.08000000000004"/>
    <n v="553.4"/>
    <n v="597.66999999999996"/>
    <n v="525.95000000000005"/>
    <n v="1363.6116666666667"/>
    <n v="8181.67"/>
    <n v="3382.7300000000005"/>
    <n v="4798.9399999999996"/>
    <x v="1217"/>
  </r>
  <r>
    <n v="4186"/>
    <x v="2"/>
    <x v="2"/>
    <s v="Owned"/>
    <x v="0"/>
    <x v="3"/>
    <x v="0"/>
    <n v="1"/>
    <n v="4"/>
    <n v="3663.25"/>
    <n v="4395.8999999999996"/>
    <n v="3113.76"/>
    <n v="4066.21"/>
    <n v="3040.5"/>
    <n v="4432.53"/>
    <n v="4503.42"/>
    <n v="3557.7"/>
    <n v="3273.08"/>
    <n v="3174.89"/>
    <n v="3555.88"/>
    <n v="3698.12"/>
    <n v="3785.3583333333331"/>
    <n v="22712.149999999998"/>
    <n v="21763.09"/>
    <n v="949.05999999999767"/>
    <x v="1218"/>
  </r>
  <r>
    <n v="4190"/>
    <x v="0"/>
    <x v="1"/>
    <s v="Owned"/>
    <x v="0"/>
    <x v="1"/>
    <x v="1"/>
    <n v="1"/>
    <n v="3"/>
    <n v="2441.71"/>
    <n v="2466.13"/>
    <n v="2441.71"/>
    <n v="2441.71"/>
    <n v="2441.71"/>
    <n v="2441.71"/>
    <n v="1806.5"/>
    <n v="1643.92"/>
    <n v="1693.24"/>
    <n v="1845.63"/>
    <n v="2030.19"/>
    <n v="1908.38"/>
    <n v="2445.7800000000002"/>
    <n v="14674.68"/>
    <n v="10927.86"/>
    <n v="3746.8199999999997"/>
    <x v="1219"/>
  </r>
  <r>
    <n v="4191"/>
    <x v="0"/>
    <x v="1"/>
    <s v="Rented"/>
    <x v="0"/>
    <x v="6"/>
    <x v="1"/>
    <n v="1"/>
    <n v="3"/>
    <n v="3622.41"/>
    <n v="3658.63"/>
    <n v="3622.41"/>
    <n v="3622.41"/>
    <n v="3622.41"/>
    <n v="3658.63"/>
    <n v="2373.37"/>
    <n v="2302.17"/>
    <n v="2141.02"/>
    <n v="1926.92"/>
    <n v="1676.42"/>
    <n v="1777.01"/>
    <n v="3634.4833333333336"/>
    <n v="21806.9"/>
    <n v="12196.91"/>
    <n v="9609.9900000000016"/>
    <x v="1220"/>
  </r>
  <r>
    <n v="4193"/>
    <x v="0"/>
    <x v="2"/>
    <s v="Rented"/>
    <x v="1"/>
    <x v="7"/>
    <x v="1"/>
    <n v="1"/>
    <n v="3"/>
    <n v="5824.7000000000007"/>
    <n v="6814.9"/>
    <n v="6989.64"/>
    <n v="4543.2700000000004"/>
    <n v="6465.42"/>
    <n v="5649.96"/>
    <n v="2199"/>
    <n v="1737.21"/>
    <n v="2015.16"/>
    <n v="2115.92"/>
    <n v="1883.17"/>
    <n v="1977.33"/>
    <n v="6047.9816666666666"/>
    <n v="36287.89"/>
    <n v="11927.789999999999"/>
    <n v="24360.1"/>
    <x v="1221"/>
  </r>
  <r>
    <n v="4196"/>
    <x v="0"/>
    <x v="1"/>
    <s v="Rented"/>
    <x v="1"/>
    <x v="6"/>
    <x v="2"/>
    <n v="1"/>
    <n v="2"/>
    <n v="750"/>
    <n v="750"/>
    <n v="757.5"/>
    <n v="757.5"/>
    <n v="750"/>
    <n v="750"/>
    <n v="2511.77"/>
    <n v="2185.2399999999998"/>
    <n v="2272.65"/>
    <n v="2659"/>
    <n v="2313.33"/>
    <n v="2197.66"/>
    <n v="752.5"/>
    <n v="4515"/>
    <n v="14139.65"/>
    <n v="-9624.65"/>
    <x v="1222"/>
  </r>
  <r>
    <n v="4198"/>
    <x v="0"/>
    <x v="1"/>
    <s v="Owned"/>
    <x v="1"/>
    <x v="9"/>
    <x v="1"/>
    <n v="1"/>
    <n v="3"/>
    <n v="3881.6000000000004"/>
    <n v="3881.6"/>
    <n v="3920.42"/>
    <n v="3920.42"/>
    <n v="3881.6"/>
    <n v="3881.6"/>
    <n v="1977.69"/>
    <n v="2056.8000000000002"/>
    <n v="2139.0700000000002"/>
    <n v="2566.88"/>
    <n v="2464.1999999999998"/>
    <n v="2316.35"/>
    <n v="3894.5399999999995"/>
    <n v="23367.239999999998"/>
    <n v="13520.99"/>
    <n v="9846.2499999999982"/>
    <x v="1223"/>
  </r>
  <r>
    <n v="4202"/>
    <x v="0"/>
    <x v="2"/>
    <s v="Owned"/>
    <x v="0"/>
    <x v="3"/>
    <x v="1"/>
    <n v="2"/>
    <n v="4"/>
    <n v="4775.2999999999993"/>
    <n v="4727.55"/>
    <n v="5205.08"/>
    <n v="4823.05"/>
    <n v="5396.09"/>
    <n v="3629.23"/>
    <n v="3271.54"/>
    <n v="3304.26"/>
    <n v="2973.83"/>
    <n v="3330.69"/>
    <n v="2897.7"/>
    <n v="2752.82"/>
    <n v="4759.3833333333332"/>
    <n v="28556.3"/>
    <n v="18530.84"/>
    <n v="10025.459999999999"/>
    <x v="1224"/>
  </r>
  <r>
    <n v="4203"/>
    <x v="0"/>
    <x v="0"/>
    <s v="Rented"/>
    <x v="0"/>
    <x v="9"/>
    <x v="1"/>
    <n v="2"/>
    <n v="4"/>
    <n v="2797.9500000000003"/>
    <n v="2797.95"/>
    <n v="2797.95"/>
    <n v="2797.95"/>
    <n v="2825.93"/>
    <n v="2825.93"/>
    <n v="2313.5500000000002"/>
    <n v="2406.09"/>
    <n v="2093.3000000000002"/>
    <n v="2302.63"/>
    <n v="2210.52"/>
    <n v="2453.6799999999998"/>
    <n v="2807.2766666666666"/>
    <n v="16843.66"/>
    <n v="13779.77"/>
    <n v="3063.8899999999994"/>
    <x v="1225"/>
  </r>
  <r>
    <n v="4206"/>
    <x v="2"/>
    <x v="3"/>
    <s v="Rented"/>
    <x v="0"/>
    <x v="0"/>
    <x v="2"/>
    <n v="1"/>
    <n v="2"/>
    <n v="751.75"/>
    <n v="887.07"/>
    <n v="939.69"/>
    <n v="638.99"/>
    <n v="766.79"/>
    <n v="684.09"/>
    <n v="531.39"/>
    <n v="531.39"/>
    <n v="552.65"/>
    <n v="469.75"/>
    <n v="559"/>
    <n v="547.82000000000005"/>
    <n v="778.06333333333339"/>
    <n v="4668.38"/>
    <n v="3192"/>
    <n v="1476.38"/>
    <x v="1226"/>
  </r>
  <r>
    <n v="4212"/>
    <x v="2"/>
    <x v="3"/>
    <s v="Rented"/>
    <x v="1"/>
    <x v="3"/>
    <x v="2"/>
    <n v="1"/>
    <n v="2"/>
    <n v="1051.06"/>
    <n v="798.81"/>
    <n v="924.93"/>
    <n v="830.34"/>
    <n v="1093.0999999999999"/>
    <n v="1240.25"/>
    <n v="1930.54"/>
    <n v="1756.79"/>
    <n v="1827.06"/>
    <n v="1936.68"/>
    <n v="2265.92"/>
    <n v="2469.85"/>
    <n v="989.74833333333333"/>
    <n v="5938.49"/>
    <n v="12186.84"/>
    <n v="-6248.35"/>
    <x v="1227"/>
  </r>
  <r>
    <n v="4220"/>
    <x v="0"/>
    <x v="2"/>
    <s v="Owned"/>
    <x v="1"/>
    <x v="10"/>
    <x v="1"/>
    <n v="1"/>
    <n v="3"/>
    <n v="5924.95"/>
    <n v="5510.2"/>
    <n v="5154.71"/>
    <n v="7406.19"/>
    <n v="5095.46"/>
    <n v="4680.71"/>
    <n v="2917.77"/>
    <n v="2946.95"/>
    <n v="2740.66"/>
    <n v="2356.9699999999998"/>
    <n v="2710.52"/>
    <n v="2439.4699999999998"/>
    <n v="5628.7033333333338"/>
    <n v="33772.22"/>
    <n v="16112.339999999998"/>
    <n v="17659.880000000005"/>
    <x v="1228"/>
  </r>
  <r>
    <n v="4229"/>
    <x v="0"/>
    <x v="0"/>
    <s v="Rented"/>
    <x v="0"/>
    <x v="7"/>
    <x v="2"/>
    <n v="1"/>
    <n v="2"/>
    <n v="2822.8250000000003"/>
    <n v="2822.83"/>
    <n v="2822.83"/>
    <n v="2822.83"/>
    <n v="2851.05"/>
    <n v="2822.83"/>
    <n v="974.29"/>
    <n v="1052.23"/>
    <n v="989.1"/>
    <n v="1157.25"/>
    <n v="1353.98"/>
    <n v="1435.22"/>
    <n v="2827.5324999999998"/>
    <n v="16965.195"/>
    <n v="6962.0700000000006"/>
    <n v="10003.125"/>
    <x v="1229"/>
  </r>
  <r>
    <n v="4230"/>
    <x v="2"/>
    <x v="3"/>
    <s v="Rented"/>
    <x v="1"/>
    <x v="4"/>
    <x v="2"/>
    <n v="1"/>
    <n v="2"/>
    <n v="922.65"/>
    <n v="701.21"/>
    <n v="959.56"/>
    <n v="959.56"/>
    <n v="701.21"/>
    <n v="876.52"/>
    <n v="776.73"/>
    <n v="838.87"/>
    <n v="763.37"/>
    <n v="839.71"/>
    <n v="915.28"/>
    <n v="1006.81"/>
    <n v="853.45166666666682"/>
    <n v="5120.7100000000009"/>
    <n v="5140.7700000000004"/>
    <n v="-20.059999999999491"/>
    <x v="1230"/>
  </r>
  <r>
    <n v="4234"/>
    <x v="3"/>
    <x v="2"/>
    <s v="Owned"/>
    <x v="0"/>
    <x v="10"/>
    <x v="1"/>
    <n v="1"/>
    <n v="3"/>
    <n v="3626.75"/>
    <n v="3227.81"/>
    <n v="3554.22"/>
    <n v="3953.16"/>
    <n v="4279.57"/>
    <n v="2720.06"/>
    <n v="5875"/>
    <n v="6110"/>
    <n v="5743.4"/>
    <n v="6375.17"/>
    <n v="5610.15"/>
    <n v="4936.93"/>
    <n v="3560.2616666666668"/>
    <n v="21361.57"/>
    <n v="34650.65"/>
    <n v="-13289.080000000002"/>
    <x v="1231"/>
  </r>
  <r>
    <n v="4235"/>
    <x v="0"/>
    <x v="1"/>
    <s v="Owned"/>
    <x v="1"/>
    <x v="10"/>
    <x v="2"/>
    <n v="1"/>
    <n v="2"/>
    <n v="2467.7000000000003"/>
    <n v="2467.6999999999998"/>
    <n v="2467.6999999999998"/>
    <n v="2467.6999999999998"/>
    <n v="2467.6999999999998"/>
    <n v="2467.6999999999998"/>
    <n v="2685.23"/>
    <n v="2631.53"/>
    <n v="3078.89"/>
    <n v="2771"/>
    <n v="3075.81"/>
    <n v="3506.42"/>
    <n v="2467.7000000000003"/>
    <n v="14806.2"/>
    <n v="17748.879999999997"/>
    <n v="-2942.6799999999967"/>
    <x v="1232"/>
  </r>
  <r>
    <n v="4236"/>
    <x v="2"/>
    <x v="3"/>
    <s v="Owned"/>
    <x v="0"/>
    <x v="6"/>
    <x v="0"/>
    <n v="1"/>
    <n v="4"/>
    <n v="3223.55"/>
    <n v="2707.78"/>
    <n v="3578.14"/>
    <n v="3416.96"/>
    <n v="3062.37"/>
    <n v="3803.79"/>
    <n v="3664.78"/>
    <n v="3554.84"/>
    <n v="3270.45"/>
    <n v="3303.15"/>
    <n v="2873.74"/>
    <n v="3391.01"/>
    <n v="3298.7649999999999"/>
    <n v="19792.59"/>
    <n v="20057.97"/>
    <n v="-265.38000000000102"/>
    <x v="1233"/>
  </r>
  <r>
    <n v="4241"/>
    <x v="0"/>
    <x v="2"/>
    <s v="Owned"/>
    <x v="1"/>
    <x v="1"/>
    <x v="1"/>
    <n v="1"/>
    <n v="3"/>
    <n v="2717.8692307692299"/>
    <n v="2717.87"/>
    <n v="2745.05"/>
    <n v="2745.05"/>
    <n v="2745.05"/>
    <n v="2717.87"/>
    <n v="2392.64"/>
    <n v="2512.27"/>
    <n v="2160.5500000000002"/>
    <n v="2182.16"/>
    <n v="1942.12"/>
    <n v="1903.28"/>
    <n v="2731.4598717948716"/>
    <n v="16388.759230769228"/>
    <n v="13093.019999999999"/>
    <n v="3295.7392307692298"/>
    <x v="1234"/>
  </r>
  <r>
    <n v="4243"/>
    <x v="0"/>
    <x v="1"/>
    <s v="Owned"/>
    <x v="0"/>
    <x v="6"/>
    <x v="1"/>
    <n v="3"/>
    <n v="5"/>
    <n v="3558.95"/>
    <n v="3558.95"/>
    <n v="3594.54"/>
    <n v="3558.95"/>
    <n v="3594.54"/>
    <n v="3558.95"/>
    <n v="3831.7"/>
    <n v="3448.53"/>
    <n v="3655.44"/>
    <n v="3728.55"/>
    <n v="4213.26"/>
    <n v="4845.25"/>
    <n v="3570.8133333333335"/>
    <n v="21424.880000000001"/>
    <n v="23722.730000000003"/>
    <n v="-2297.8500000000022"/>
    <x v="1235"/>
  </r>
  <r>
    <n v="4244"/>
    <x v="2"/>
    <x v="3"/>
    <s v="Owned"/>
    <x v="0"/>
    <x v="1"/>
    <x v="1"/>
    <n v="1"/>
    <n v="3"/>
    <n v="1419.77"/>
    <n v="1277.79"/>
    <n v="1150.01"/>
    <n v="1320.39"/>
    <n v="1646.93"/>
    <n v="1235.2"/>
    <n v="1968.9"/>
    <n v="2008.28"/>
    <n v="1807.45"/>
    <n v="1897.82"/>
    <n v="1954.75"/>
    <n v="2169.77"/>
    <n v="1341.6816666666666"/>
    <n v="8050.09"/>
    <n v="11806.970000000001"/>
    <n v="-3756.880000000001"/>
    <x v="1236"/>
  </r>
  <r>
    <n v="4246"/>
    <x v="2"/>
    <x v="3"/>
    <s v="Owned"/>
    <x v="0"/>
    <x v="1"/>
    <x v="1"/>
    <n v="1"/>
    <n v="3"/>
    <n v="2790.66"/>
    <n v="3097.63"/>
    <n v="3209.26"/>
    <n v="2427.87"/>
    <n v="3376.7"/>
    <n v="2427.87"/>
    <n v="1590.69"/>
    <n v="1288.46"/>
    <n v="1340"/>
    <n v="1594.6"/>
    <n v="1626.49"/>
    <n v="1707.81"/>
    <n v="2888.3316666666665"/>
    <n v="17329.989999999998"/>
    <n v="9148.0499999999993"/>
    <n v="8181.9399999999987"/>
    <x v="1237"/>
  </r>
  <r>
    <n v="4248"/>
    <x v="2"/>
    <x v="3"/>
    <s v="Owned"/>
    <x v="0"/>
    <x v="10"/>
    <x v="1"/>
    <n v="1"/>
    <n v="3"/>
    <n v="1120.21"/>
    <n v="1053"/>
    <n v="1187.42"/>
    <n v="1355.45"/>
    <n v="1109.01"/>
    <n v="1187.42"/>
    <n v="1081.5999999999999"/>
    <n v="1168.1300000000001"/>
    <n v="1109.72"/>
    <n v="1242.8900000000001"/>
    <n v="1466.61"/>
    <n v="1305.28"/>
    <n v="1168.7516666666668"/>
    <n v="7012.51"/>
    <n v="7374.23"/>
    <n v="-361.71999999999935"/>
    <x v="1238"/>
  </r>
  <r>
    <n v="4251"/>
    <x v="0"/>
    <x v="2"/>
    <s v="Owned"/>
    <x v="1"/>
    <x v="10"/>
    <x v="2"/>
    <n v="1"/>
    <n v="2"/>
    <n v="4730.5599999999995"/>
    <n v="4446.7299999999996"/>
    <n v="5487.45"/>
    <n v="4494.03"/>
    <n v="3595.23"/>
    <n v="5250.92"/>
    <n v="1500.37"/>
    <n v="1230.3"/>
    <n v="1365.63"/>
    <n v="1174.44"/>
    <n v="1385.84"/>
    <n v="1635.29"/>
    <n v="4667.4866666666667"/>
    <n v="28004.92"/>
    <n v="8291.869999999999"/>
    <n v="19713.05"/>
    <x v="1239"/>
  </r>
  <r>
    <n v="4252"/>
    <x v="2"/>
    <x v="3"/>
    <s v="Rented"/>
    <x v="1"/>
    <x v="7"/>
    <x v="0"/>
    <n v="3"/>
    <n v="6"/>
    <n v="4101.5576923076896"/>
    <n v="4593.74"/>
    <n v="4757.8100000000004"/>
    <n v="4347.6499999999996"/>
    <n v="3896.48"/>
    <n v="3445.31"/>
    <n v="3226.02"/>
    <n v="3548.62"/>
    <n v="3797.02"/>
    <n v="4442.51"/>
    <n v="4264.8100000000004"/>
    <n v="4051.57"/>
    <n v="4190.4246153846152"/>
    <n v="25142.547692307693"/>
    <n v="23330.55"/>
    <n v="1811.9976923076938"/>
    <x v="1240"/>
  </r>
  <r>
    <n v="4254"/>
    <x v="0"/>
    <x v="0"/>
    <s v="Owned"/>
    <x v="0"/>
    <x v="1"/>
    <x v="0"/>
    <n v="2"/>
    <n v="5"/>
    <n v="4370.4000000000005"/>
    <n v="5069.66"/>
    <n v="3452.62"/>
    <n v="4064.47"/>
    <n v="4588.92"/>
    <n v="3452.62"/>
    <n v="2428.04"/>
    <n v="2330.92"/>
    <n v="2470.7800000000002"/>
    <n v="2396.66"/>
    <n v="2516.4899999999998"/>
    <n v="2944.29"/>
    <n v="4166.4483333333328"/>
    <n v="24998.69"/>
    <n v="15087.18"/>
    <n v="9911.5099999999984"/>
    <x v="1241"/>
  </r>
  <r>
    <n v="4256"/>
    <x v="0"/>
    <x v="2"/>
    <s v="Owned"/>
    <x v="1"/>
    <x v="6"/>
    <x v="1"/>
    <n v="3"/>
    <n v="5"/>
    <n v="4743.1499999999996"/>
    <n v="5454.62"/>
    <n v="4980.3100000000004"/>
    <n v="4505.99"/>
    <n v="5454.62"/>
    <n v="3984.25"/>
    <n v="3266.15"/>
    <n v="3462.12"/>
    <n v="3254.39"/>
    <n v="3905.27"/>
    <n v="3983.38"/>
    <n v="4182.55"/>
    <n v="4853.8233333333328"/>
    <n v="29122.94"/>
    <n v="22053.86"/>
    <n v="7069.0799999999981"/>
    <x v="1242"/>
  </r>
  <r>
    <n v="4259"/>
    <x v="0"/>
    <x v="0"/>
    <s v="Owned"/>
    <x v="0"/>
    <x v="3"/>
    <x v="1"/>
    <n v="3"/>
    <n v="5"/>
    <n v="2682.6499999999996"/>
    <n v="2709.48"/>
    <n v="2682.65"/>
    <n v="2682.65"/>
    <n v="2709.48"/>
    <n v="2709.48"/>
    <n v="2402.89"/>
    <n v="2426.92"/>
    <n v="2621.0700000000002"/>
    <n v="2411.38"/>
    <n v="2893.66"/>
    <n v="2633.23"/>
    <n v="2696.0649999999996"/>
    <n v="16176.389999999998"/>
    <n v="15389.149999999998"/>
    <n v="787.23999999999978"/>
    <x v="1243"/>
  </r>
  <r>
    <n v="4261"/>
    <x v="2"/>
    <x v="3"/>
    <s v="Rented"/>
    <x v="0"/>
    <x v="0"/>
    <x v="1"/>
    <n v="1"/>
    <n v="3"/>
    <n v="958.25"/>
    <n v="1034.9100000000001"/>
    <n v="929.5"/>
    <n v="948.67"/>
    <n v="996.58"/>
    <n v="900.76"/>
    <n v="1607.01"/>
    <n v="1639.15"/>
    <n v="1819.46"/>
    <n v="1564.74"/>
    <n v="1533.45"/>
    <n v="1579.45"/>
    <n v="961.44500000000005"/>
    <n v="5768.67"/>
    <n v="9743.26"/>
    <n v="-3974.59"/>
    <x v="1244"/>
  </r>
  <r>
    <n v="4262"/>
    <x v="0"/>
    <x v="2"/>
    <s v="Owned"/>
    <x v="0"/>
    <x v="4"/>
    <x v="1"/>
    <n v="3"/>
    <n v="5"/>
    <n v="4450.8499999999995"/>
    <n v="4050.27"/>
    <n v="4940.4399999999996"/>
    <n v="4940.4399999999996"/>
    <n v="4673.3900000000003"/>
    <n v="3382.65"/>
    <n v="3011.99"/>
    <n v="2951.75"/>
    <n v="3069.82"/>
    <n v="3223.31"/>
    <n v="3094.38"/>
    <n v="3063.44"/>
    <n v="4406.3399999999992"/>
    <n v="26438.039999999997"/>
    <n v="18414.689999999999"/>
    <n v="8023.3499999999985"/>
    <x v="1245"/>
  </r>
  <r>
    <n v="4263"/>
    <x v="0"/>
    <x v="2"/>
    <s v="Owned"/>
    <x v="1"/>
    <x v="8"/>
    <x v="0"/>
    <n v="1"/>
    <n v="4"/>
    <n v="5924.95"/>
    <n v="6102.7"/>
    <n v="6458.2"/>
    <n v="6635.94"/>
    <n v="6398.95"/>
    <n v="7109.94"/>
    <n v="3741.15"/>
    <n v="3965.62"/>
    <n v="4044.93"/>
    <n v="3761.78"/>
    <n v="3799.4"/>
    <n v="3305.48"/>
    <n v="6438.4466666666667"/>
    <n v="38630.68"/>
    <n v="22618.36"/>
    <n v="16012.32"/>
    <x v="1246"/>
  </r>
  <r>
    <n v="4270"/>
    <x v="2"/>
    <x v="4"/>
    <s v="Owned"/>
    <x v="1"/>
    <x v="4"/>
    <x v="1"/>
    <n v="1"/>
    <n v="3"/>
    <n v="4367.6000000000004"/>
    <n v="4105.54"/>
    <n v="3581.43"/>
    <n v="4673.33"/>
    <n v="4498.63"/>
    <n v="5197.4399999999996"/>
    <n v="2630.78"/>
    <n v="2709.7"/>
    <n v="3224.54"/>
    <n v="3127.8"/>
    <n v="2689.91"/>
    <n v="2985.8"/>
    <n v="4403.9949999999999"/>
    <n v="26423.97"/>
    <n v="17368.53"/>
    <n v="9055.4400000000023"/>
    <x v="1247"/>
  </r>
  <r>
    <n v="4271"/>
    <x v="3"/>
    <x v="1"/>
    <s v="Owned"/>
    <x v="1"/>
    <x v="4"/>
    <x v="2"/>
    <n v="1"/>
    <n v="2"/>
    <n v="2616.5750000000003"/>
    <n v="2747.4"/>
    <n v="2250.25"/>
    <n v="2014.76"/>
    <n v="3218.39"/>
    <n v="2459.58"/>
    <n v="1372.88"/>
    <n v="1221.8599999999999"/>
    <n v="1295.17"/>
    <n v="1489.45"/>
    <n v="1355.4"/>
    <n v="1436.72"/>
    <n v="2551.1591666666668"/>
    <n v="15306.955"/>
    <n v="8171.4800000000005"/>
    <n v="7135.4749999999995"/>
    <x v="1248"/>
  </r>
  <r>
    <n v="4275"/>
    <x v="3"/>
    <x v="0"/>
    <s v="Rented"/>
    <x v="1"/>
    <x v="1"/>
    <x v="2"/>
    <n v="2"/>
    <n v="3"/>
    <n v="425"/>
    <n v="344.25"/>
    <n v="408"/>
    <n v="484.5"/>
    <n v="382.5"/>
    <n v="471.75"/>
    <n v="1698.33"/>
    <n v="1358.66"/>
    <n v="1453.77"/>
    <n v="1700.91"/>
    <n v="1836.98"/>
    <n v="1579.8"/>
    <n v="419.33333333333331"/>
    <n v="2516"/>
    <n v="9628.4499999999989"/>
    <n v="-7112.4499999999989"/>
    <x v="1249"/>
  </r>
  <r>
    <n v="4282"/>
    <x v="3"/>
    <x v="0"/>
    <s v="Owned"/>
    <x v="1"/>
    <x v="8"/>
    <x v="1"/>
    <n v="1"/>
    <n v="3"/>
    <n v="1738.16"/>
    <n v="1616.49"/>
    <n v="2068.41"/>
    <n v="1373.15"/>
    <n v="1564.34"/>
    <n v="1859.83"/>
    <n v="1797.98"/>
    <n v="1869.9"/>
    <n v="2038.19"/>
    <n v="2140.1"/>
    <n v="2204.3000000000002"/>
    <n v="2336.56"/>
    <n v="1703.3966666666665"/>
    <n v="10220.379999999999"/>
    <n v="12387.03"/>
    <n v="-2166.6500000000015"/>
    <x v="1250"/>
  </r>
  <r>
    <n v="4287"/>
    <x v="0"/>
    <x v="1"/>
    <s v="Rented"/>
    <x v="0"/>
    <x v="3"/>
    <x v="1"/>
    <n v="2"/>
    <n v="4"/>
    <n v="2309.4499999999998"/>
    <n v="2309.4499999999998"/>
    <n v="2332.54"/>
    <n v="2309.4499999999998"/>
    <n v="2309.4499999999998"/>
    <n v="2332.54"/>
    <n v="2481.06"/>
    <n v="2654.73"/>
    <n v="2442.35"/>
    <n v="2637.74"/>
    <n v="2716.87"/>
    <n v="3042.89"/>
    <n v="2317.146666666667"/>
    <n v="13902.880000000001"/>
    <n v="15975.64"/>
    <n v="-2072.7599999999984"/>
    <x v="1251"/>
  </r>
  <r>
    <n v="4289"/>
    <x v="2"/>
    <x v="3"/>
    <s v="Owned"/>
    <x v="0"/>
    <x v="6"/>
    <x v="1"/>
    <n v="1"/>
    <n v="3"/>
    <n v="1322.3"/>
    <n v="1441.31"/>
    <n v="1480.98"/>
    <n v="1639.65"/>
    <n v="1560.31"/>
    <n v="1282.6300000000001"/>
    <n v="1284.74"/>
    <n v="1092.03"/>
    <n v="1092.03"/>
    <n v="1179.3900000000001"/>
    <n v="1415.27"/>
    <n v="1556.8"/>
    <n v="1454.53"/>
    <n v="8727.18"/>
    <n v="7620.2600000000011"/>
    <n v="1106.9199999999992"/>
    <x v="1252"/>
  </r>
  <r>
    <n v="4292"/>
    <x v="2"/>
    <x v="3"/>
    <s v="Rented"/>
    <x v="0"/>
    <x v="10"/>
    <x v="1"/>
    <n v="3"/>
    <n v="5"/>
    <n v="2033.92"/>
    <n v="1667.81"/>
    <n v="2257.65"/>
    <n v="2257.65"/>
    <n v="2400.0300000000002"/>
    <n v="2440.6999999999998"/>
    <n v="1918.8"/>
    <n v="2033.93"/>
    <n v="2298.34"/>
    <n v="2597.12"/>
    <n v="3038.63"/>
    <n v="3038.63"/>
    <n v="2176.2933333333335"/>
    <n v="13057.760000000002"/>
    <n v="14925.45"/>
    <n v="-1867.6899999999987"/>
    <x v="1253"/>
  </r>
  <r>
    <n v="4293"/>
    <x v="2"/>
    <x v="3"/>
    <s v="Owned"/>
    <x v="0"/>
    <x v="3"/>
    <x v="1"/>
    <n v="1"/>
    <n v="3"/>
    <n v="3115.5749999999998"/>
    <n v="3645.22"/>
    <n v="3395.98"/>
    <n v="2585.9299999999998"/>
    <n v="2492.46"/>
    <n v="3894.47"/>
    <n v="2867.64"/>
    <n v="2810.29"/>
    <n v="3175.63"/>
    <n v="3715.49"/>
    <n v="3864.11"/>
    <n v="4482.37"/>
    <n v="3188.2725000000005"/>
    <n v="19129.635000000002"/>
    <n v="20915.53"/>
    <n v="-1785.8949999999968"/>
    <x v="1254"/>
  </r>
  <r>
    <n v="4300"/>
    <x v="2"/>
    <x v="3"/>
    <s v="Rented"/>
    <x v="0"/>
    <x v="1"/>
    <x v="1"/>
    <n v="3"/>
    <n v="5"/>
    <n v="1015"/>
    <n v="1035.3"/>
    <n v="761.25"/>
    <n v="1106.3499999999999"/>
    <n v="1228.1500000000001"/>
    <n v="933.8"/>
    <n v="1055.53"/>
    <n v="897.2"/>
    <n v="852.34"/>
    <n v="758.58"/>
    <n v="781.34"/>
    <n v="796.97"/>
    <n v="1013.3083333333334"/>
    <n v="6079.85"/>
    <n v="5141.96"/>
    <n v="937.89000000000033"/>
    <x v="1255"/>
  </r>
  <r>
    <n v="4302"/>
    <x v="2"/>
    <x v="3"/>
    <s v="Owned"/>
    <x v="0"/>
    <x v="1"/>
    <x v="2"/>
    <n v="1"/>
    <n v="2"/>
    <n v="1410.81"/>
    <n v="1439.03"/>
    <n v="1114.54"/>
    <n v="1213.3"/>
    <n v="1580.11"/>
    <n v="1664.76"/>
    <n v="531.1"/>
    <n v="568.28"/>
    <n v="488.72"/>
    <n v="547.37"/>
    <n v="558.32000000000005"/>
    <n v="558.32000000000005"/>
    <n v="1403.7583333333332"/>
    <n v="8422.5499999999993"/>
    <n v="3252.1100000000006"/>
    <n v="5170.4399999999987"/>
    <x v="1256"/>
  </r>
  <r>
    <n v="4303"/>
    <x v="0"/>
    <x v="2"/>
    <s v="Owned"/>
    <x v="0"/>
    <x v="3"/>
    <x v="0"/>
    <n v="2"/>
    <n v="5"/>
    <n v="5924.95"/>
    <n v="6102.7"/>
    <n v="6991.44"/>
    <n v="6339.7"/>
    <n v="5687.95"/>
    <n v="6754.44"/>
    <n v="5812.92"/>
    <n v="6161.7"/>
    <n v="5545.53"/>
    <n v="6100.08"/>
    <n v="5795.08"/>
    <n v="6664.34"/>
    <n v="6300.1966666666667"/>
    <n v="37801.18"/>
    <n v="36079.649999999994"/>
    <n v="1721.5300000000061"/>
    <x v="1257"/>
  </r>
  <r>
    <n v="4315"/>
    <x v="3"/>
    <x v="0"/>
    <s v="Owned"/>
    <x v="0"/>
    <x v="6"/>
    <x v="1"/>
    <n v="1"/>
    <n v="3"/>
    <n v="2247.0076923076949"/>
    <n v="2449.2399999999998"/>
    <n v="2449.2399999999998"/>
    <n v="1932.43"/>
    <n v="2359.36"/>
    <n v="2426.77"/>
    <n v="1254.8800000000001"/>
    <n v="1305.08"/>
    <n v="1109.32"/>
    <n v="987.29"/>
    <n v="918.18"/>
    <n v="1055.9100000000001"/>
    <n v="2310.6746153846157"/>
    <n v="13864.047692307695"/>
    <n v="6630.66"/>
    <n v="7233.387692307695"/>
    <x v="1258"/>
  </r>
  <r>
    <n v="4316"/>
    <x v="2"/>
    <x v="3"/>
    <s v="Owned"/>
    <x v="0"/>
    <x v="1"/>
    <x v="1"/>
    <n v="1"/>
    <n v="3"/>
    <n v="1917.77"/>
    <n v="2032.84"/>
    <n v="2032.84"/>
    <n v="1879.41"/>
    <n v="1515.04"/>
    <n v="2128.7199999999998"/>
    <n v="2433.4899999999998"/>
    <n v="1922.46"/>
    <n v="1634.09"/>
    <n v="1470.68"/>
    <n v="1720.7"/>
    <n v="1737.91"/>
    <n v="1917.7699999999998"/>
    <n v="11506.619999999999"/>
    <n v="10919.33"/>
    <n v="587.28999999999905"/>
    <x v="1259"/>
  </r>
  <r>
    <n v="4319"/>
    <x v="0"/>
    <x v="2"/>
    <s v="Rented"/>
    <x v="0"/>
    <x v="4"/>
    <x v="1"/>
    <n v="1"/>
    <n v="3"/>
    <n v="5924.95"/>
    <n v="5154.71"/>
    <n v="4858.46"/>
    <n v="5510.2"/>
    <n v="4917.71"/>
    <n v="5095.46"/>
    <n v="4807.4799999999996"/>
    <n v="3605.61"/>
    <n v="3100.82"/>
    <n v="2697.71"/>
    <n v="2535.85"/>
    <n v="2231.5500000000002"/>
    <n v="5243.581666666666"/>
    <n v="31461.489999999998"/>
    <n v="18979.019999999997"/>
    <n v="12482.470000000001"/>
    <x v="1260"/>
  </r>
  <r>
    <n v="4320"/>
    <x v="0"/>
    <x v="1"/>
    <s v="Rented"/>
    <x v="0"/>
    <x v="1"/>
    <x v="0"/>
    <n v="3"/>
    <n v="6"/>
    <n v="2762.75"/>
    <n v="2762.75"/>
    <n v="2762.75"/>
    <n v="2762.75"/>
    <n v="2790.38"/>
    <n v="2762.75"/>
    <n v="2201.4699999999998"/>
    <n v="1937.29"/>
    <n v="2092.27"/>
    <n v="2050.42"/>
    <n v="2357.98"/>
    <n v="2829.58"/>
    <n v="2767.355"/>
    <n v="16604.13"/>
    <n v="13469.01"/>
    <n v="3135.1200000000008"/>
    <x v="1261"/>
  </r>
  <r>
    <n v="4323"/>
    <x v="0"/>
    <x v="1"/>
    <s v="Owned"/>
    <x v="1"/>
    <x v="4"/>
    <x v="1"/>
    <n v="1"/>
    <n v="3"/>
    <n v="3507.3599999999997"/>
    <n v="3542.43"/>
    <n v="3507.36"/>
    <n v="3507.36"/>
    <n v="3542.43"/>
    <n v="3542.43"/>
    <n v="1730.12"/>
    <n v="1470.6"/>
    <n v="1308.83"/>
    <n v="1505.15"/>
    <n v="1776.08"/>
    <n v="1687.28"/>
    <n v="3524.895"/>
    <n v="21149.37"/>
    <n v="9478.06"/>
    <n v="11671.31"/>
    <x v="1262"/>
  </r>
  <r>
    <n v="4324"/>
    <x v="0"/>
    <x v="2"/>
    <s v="Owned"/>
    <x v="0"/>
    <x v="4"/>
    <x v="3"/>
    <n v="1"/>
    <n v="5"/>
    <n v="5924.95"/>
    <n v="5628.7"/>
    <n v="4739.96"/>
    <n v="6813.69"/>
    <n v="6339.7"/>
    <n v="6635.94"/>
    <n v="3940.65"/>
    <n v="2994.89"/>
    <n v="3504.02"/>
    <n v="3048.5"/>
    <n v="3322.87"/>
    <n v="3887.76"/>
    <n v="6013.8233333333337"/>
    <n v="36082.94"/>
    <n v="20698.690000000002"/>
    <n v="15384.25"/>
    <x v="1263"/>
  </r>
  <r>
    <n v="4326"/>
    <x v="2"/>
    <x v="3"/>
    <s v="Owned"/>
    <x v="0"/>
    <x v="5"/>
    <x v="2"/>
    <n v="1"/>
    <n v="2"/>
    <n v="850.21"/>
    <n v="654.66"/>
    <n v="697.17"/>
    <n v="952.24"/>
    <n v="646.16"/>
    <n v="1037.26"/>
    <n v="519.30999999999995"/>
    <n v="560.85"/>
    <n v="616.94000000000005"/>
    <n v="715.65"/>
    <n v="672.71"/>
    <n v="787.07"/>
    <n v="806.2833333333333"/>
    <n v="4837.7"/>
    <n v="3872.53"/>
    <n v="965.16999999999962"/>
    <x v="1264"/>
  </r>
  <r>
    <n v="4328"/>
    <x v="0"/>
    <x v="2"/>
    <s v="Rented"/>
    <x v="1"/>
    <x v="3"/>
    <x v="1"/>
    <n v="2"/>
    <n v="4"/>
    <n v="2345.3000000000002"/>
    <n v="2345.3000000000002"/>
    <n v="2368.75"/>
    <n v="2345.3000000000002"/>
    <n v="2345.3000000000002"/>
    <n v="2345.3000000000002"/>
    <n v="1953.58"/>
    <n v="1582.4"/>
    <n v="1471.63"/>
    <n v="1412.76"/>
    <n v="1426.89"/>
    <n v="1327.01"/>
    <n v="2349.2083333333335"/>
    <n v="14095.25"/>
    <n v="9174.27"/>
    <n v="4920.9799999999996"/>
    <x v="1265"/>
  </r>
  <r>
    <n v="4329"/>
    <x v="0"/>
    <x v="0"/>
    <s v="Owned"/>
    <x v="0"/>
    <x v="0"/>
    <x v="1"/>
    <n v="2"/>
    <n v="4"/>
    <n v="3076.35"/>
    <n v="3107.11"/>
    <n v="3076.35"/>
    <n v="3107.11"/>
    <n v="3076.35"/>
    <n v="3107.11"/>
    <n v="2200.94"/>
    <n v="2090.89"/>
    <n v="2299.98"/>
    <n v="2736.98"/>
    <n v="2627.5"/>
    <n v="2995.35"/>
    <n v="3091.73"/>
    <n v="18550.38"/>
    <n v="14951.64"/>
    <n v="3598.7400000000016"/>
    <x v="1266"/>
  </r>
  <r>
    <n v="4335"/>
    <x v="0"/>
    <x v="4"/>
    <s v="Rented"/>
    <x v="0"/>
    <x v="9"/>
    <x v="1"/>
    <n v="1"/>
    <n v="3"/>
    <n v="2424.5124999999998"/>
    <n v="2424.5100000000002"/>
    <n v="2424.5100000000002"/>
    <n v="2424.5100000000002"/>
    <n v="2424.5100000000002"/>
    <n v="2424.5100000000002"/>
    <n v="1999.7"/>
    <n v="1859.72"/>
    <n v="1934.11"/>
    <n v="1837.4"/>
    <n v="1616.91"/>
    <n v="1374.37"/>
    <n v="2424.5104166666665"/>
    <n v="14547.0625"/>
    <n v="10622.21"/>
    <n v="3924.8525000000009"/>
    <x v="1267"/>
  </r>
  <r>
    <n v="4339"/>
    <x v="2"/>
    <x v="3"/>
    <s v="Owned"/>
    <x v="0"/>
    <x v="3"/>
    <x v="1"/>
    <n v="1"/>
    <n v="3"/>
    <n v="5924.95"/>
    <n v="6813.69"/>
    <n v="6932.19"/>
    <n v="6221.2"/>
    <n v="4799.21"/>
    <n v="6398.95"/>
    <n v="1501.48"/>
    <n v="1651.63"/>
    <n v="1453.43"/>
    <n v="1249.95"/>
    <n v="1149.95"/>
    <n v="1310.94"/>
    <n v="6181.6983333333328"/>
    <n v="37090.189999999995"/>
    <n v="8317.3799999999992"/>
    <n v="28772.809999999998"/>
    <x v="1268"/>
  </r>
  <r>
    <n v="4340"/>
    <x v="2"/>
    <x v="1"/>
    <s v="Owned"/>
    <x v="0"/>
    <x v="3"/>
    <x v="1"/>
    <n v="1"/>
    <n v="3"/>
    <n v="2629.9124999999999"/>
    <n v="2682.51"/>
    <n v="2156.5300000000002"/>
    <n v="2814.01"/>
    <n v="3050.7"/>
    <n v="2682.51"/>
    <n v="4129.07"/>
    <n v="4418.1000000000004"/>
    <n v="5169.18"/>
    <n v="5582.71"/>
    <n v="4745.3"/>
    <n v="5077.47"/>
    <n v="2669.3620833333339"/>
    <n v="16016.172500000002"/>
    <n v="29121.83"/>
    <n v="-13105.657499999999"/>
    <x v="1269"/>
  </r>
  <r>
    <n v="4346"/>
    <x v="0"/>
    <x v="0"/>
    <s v="Rented"/>
    <x v="0"/>
    <x v="5"/>
    <x v="2"/>
    <n v="1"/>
    <n v="2"/>
    <n v="1650.9"/>
    <n v="1667.41"/>
    <n v="1650.9"/>
    <n v="1667.41"/>
    <n v="1667.41"/>
    <n v="1667.41"/>
    <n v="1011.73"/>
    <n v="779.03"/>
    <n v="927.05"/>
    <n v="991.94"/>
    <n v="952.26"/>
    <n v="866.56"/>
    <n v="1661.9066666666668"/>
    <n v="9971.44"/>
    <n v="5528.57"/>
    <n v="4442.8700000000008"/>
    <x v="1270"/>
  </r>
  <r>
    <n v="4349"/>
    <x v="0"/>
    <x v="2"/>
    <s v="Rented"/>
    <x v="0"/>
    <x v="8"/>
    <x v="1"/>
    <n v="1"/>
    <n v="3"/>
    <n v="5044.9624999999996"/>
    <n v="6306.2"/>
    <n v="5145.8599999999997"/>
    <n v="5852.16"/>
    <n v="5448.56"/>
    <n v="4136.87"/>
    <n v="3216.1"/>
    <n v="3473.39"/>
    <n v="3577.59"/>
    <n v="4221.5600000000004"/>
    <n v="4432.6400000000003"/>
    <n v="4787.25"/>
    <n v="5322.4354166666662"/>
    <n v="31934.612499999999"/>
    <n v="23708.53"/>
    <n v="8226.0825000000004"/>
    <x v="1271"/>
  </r>
  <r>
    <n v="4351"/>
    <x v="0"/>
    <x v="2"/>
    <s v="Rented"/>
    <x v="1"/>
    <x v="9"/>
    <x v="1"/>
    <n v="1"/>
    <n v="3"/>
    <n v="2060.1875"/>
    <n v="2060.19"/>
    <n v="2060.19"/>
    <n v="2080.79"/>
    <n v="2060.19"/>
    <n v="2060.19"/>
    <n v="1787.64"/>
    <n v="1644.63"/>
    <n v="1496.61"/>
    <n v="1616.34"/>
    <n v="1584.01"/>
    <n v="1900.81"/>
    <n v="2063.6229166666672"/>
    <n v="12381.737500000003"/>
    <n v="10030.040000000001"/>
    <n v="2351.697500000002"/>
    <x v="1272"/>
  </r>
  <r>
    <n v="4353"/>
    <x v="1"/>
    <x v="1"/>
    <s v="Owned"/>
    <x v="0"/>
    <x v="6"/>
    <x v="2"/>
    <n v="1"/>
    <n v="2"/>
    <n v="19.25"/>
    <n v="17.329999999999998"/>
    <n v="22.14"/>
    <n v="16.36"/>
    <n v="23.87"/>
    <n v="20.6"/>
    <n v="823.67"/>
    <n v="733.07"/>
    <n v="813.71"/>
    <n v="707.93"/>
    <n v="630.05999999999995"/>
    <n v="693.07"/>
    <n v="19.925000000000001"/>
    <n v="119.55000000000001"/>
    <n v="4401.5099999999993"/>
    <n v="-4281.9599999999991"/>
    <x v="1273"/>
  </r>
  <r>
    <n v="4355"/>
    <x v="0"/>
    <x v="1"/>
    <s v="Rented"/>
    <x v="0"/>
    <x v="6"/>
    <x v="1"/>
    <n v="2"/>
    <n v="4"/>
    <n v="3683.3999999999996"/>
    <n v="3720.23"/>
    <n v="3683.4"/>
    <n v="3683.4"/>
    <n v="3720.23"/>
    <n v="3683.4"/>
    <n v="2719.78"/>
    <n v="2502.1999999999998"/>
    <n v="2602.29"/>
    <n v="2576.27"/>
    <n v="2679.32"/>
    <n v="2518.56"/>
    <n v="3695.6766666666667"/>
    <n v="22174.06"/>
    <n v="15598.419999999998"/>
    <n v="6575.6400000000031"/>
    <x v="1274"/>
  </r>
  <r>
    <n v="4362"/>
    <x v="2"/>
    <x v="0"/>
    <s v="Rented"/>
    <x v="0"/>
    <x v="1"/>
    <x v="2"/>
    <n v="1"/>
    <n v="2"/>
    <n v="7.7"/>
    <n v="7.78"/>
    <n v="8.5500000000000007"/>
    <n v="7.16"/>
    <n v="8.01"/>
    <n v="6.55"/>
    <n v="493.9"/>
    <n v="464.27"/>
    <n v="473.56"/>
    <n v="449.88"/>
    <n v="440.88"/>
    <n v="392.38"/>
    <n v="7.625"/>
    <n v="45.75"/>
    <n v="2714.8700000000003"/>
    <n v="-2669.1200000000003"/>
    <x v="1275"/>
  </r>
  <r>
    <n v="4364"/>
    <x v="2"/>
    <x v="3"/>
    <s v="Rented"/>
    <x v="1"/>
    <x v="1"/>
    <x v="2"/>
    <n v="1"/>
    <n v="2"/>
    <n v="956.46"/>
    <n v="784.3"/>
    <n v="870.38"/>
    <n v="1109.49"/>
    <n v="841.68"/>
    <n v="975.59"/>
    <n v="673.63"/>
    <n v="714.05"/>
    <n v="735.47"/>
    <n v="757.53"/>
    <n v="802.98"/>
    <n v="899.34"/>
    <n v="922.98333333333346"/>
    <n v="5537.9000000000005"/>
    <n v="4582.9999999999991"/>
    <n v="954.90000000000146"/>
    <x v="1276"/>
  </r>
  <r>
    <n v="4372"/>
    <x v="3"/>
    <x v="0"/>
    <s v="Rented"/>
    <x v="1"/>
    <x v="1"/>
    <x v="2"/>
    <n v="2"/>
    <n v="3"/>
    <n v="1112.25"/>
    <n v="1067.76"/>
    <n v="867.56"/>
    <n v="1101.1300000000001"/>
    <n v="1290.21"/>
    <n v="1345.82"/>
    <n v="1118.28"/>
    <n v="1218.93"/>
    <n v="1243.31"/>
    <n v="1317.91"/>
    <n v="1265.19"/>
    <n v="1341.1"/>
    <n v="1130.7883333333334"/>
    <n v="6784.7300000000005"/>
    <n v="7504.7200000000012"/>
    <n v="-719.99000000000069"/>
    <x v="1277"/>
  </r>
  <r>
    <n v="4373"/>
    <x v="0"/>
    <x v="2"/>
    <s v="Owned"/>
    <x v="0"/>
    <x v="3"/>
    <x v="1"/>
    <n v="1"/>
    <n v="3"/>
    <n v="5924.95"/>
    <n v="5332.46"/>
    <n v="7050.69"/>
    <n v="5332.46"/>
    <n v="6991.44"/>
    <n v="4680.71"/>
    <n v="5875"/>
    <n v="4817.5"/>
    <n v="4480.28"/>
    <n v="4211.46"/>
    <n v="4085.12"/>
    <n v="4411.93"/>
    <n v="5885.4516666666668"/>
    <n v="35312.71"/>
    <n v="27881.289999999997"/>
    <n v="7431.4200000000019"/>
    <x v="1278"/>
  </r>
  <r>
    <n v="4374"/>
    <x v="0"/>
    <x v="2"/>
    <s v="Owned"/>
    <x v="0"/>
    <x v="5"/>
    <x v="1"/>
    <n v="3"/>
    <n v="5"/>
    <n v="4236.8500000000004"/>
    <n v="4914.75"/>
    <n v="4363.96"/>
    <n v="3558.95"/>
    <n v="4830.01"/>
    <n v="3347.11"/>
    <n v="4557.97"/>
    <n v="3600.8"/>
    <n v="4284.95"/>
    <n v="4027.85"/>
    <n v="3786.18"/>
    <n v="3975.49"/>
    <n v="4208.6050000000005"/>
    <n v="25251.630000000005"/>
    <n v="24233.239999999998"/>
    <n v="1018.3900000000067"/>
    <x v="1279"/>
  </r>
  <r>
    <n v="4375"/>
    <x v="2"/>
    <x v="1"/>
    <s v="Rented"/>
    <x v="1"/>
    <x v="0"/>
    <x v="2"/>
    <n v="1"/>
    <n v="2"/>
    <n v="19.875"/>
    <n v="19.28"/>
    <n v="15.5"/>
    <n v="17.09"/>
    <n v="21.66"/>
    <n v="16.7"/>
    <n v="1594.77"/>
    <n v="1578.82"/>
    <n v="1641.97"/>
    <n v="1756.91"/>
    <n v="1651.5"/>
    <n v="1684.53"/>
    <n v="18.350833333333334"/>
    <n v="110.105"/>
    <n v="9908.5000000000018"/>
    <n v="-9798.3950000000023"/>
    <x v="1280"/>
  </r>
  <r>
    <n v="4380"/>
    <x v="0"/>
    <x v="2"/>
    <s v="Rented"/>
    <x v="0"/>
    <x v="0"/>
    <x v="1"/>
    <n v="2"/>
    <n v="4"/>
    <n v="5924.95"/>
    <n v="6991.44"/>
    <n v="6813.69"/>
    <n v="7346.94"/>
    <n v="6813.69"/>
    <n v="4917.71"/>
    <n v="1633.86"/>
    <n v="1405.12"/>
    <n v="1208.4000000000001"/>
    <n v="1401.74"/>
    <n v="1247.55"/>
    <n v="1284.98"/>
    <n v="6468.07"/>
    <n v="38808.42"/>
    <n v="8181.65"/>
    <n v="30626.769999999997"/>
    <x v="1281"/>
  </r>
  <r>
    <n v="4384"/>
    <x v="0"/>
    <x v="1"/>
    <s v="Rented"/>
    <x v="0"/>
    <x v="10"/>
    <x v="1"/>
    <n v="2"/>
    <n v="4"/>
    <n v="1288.6500000000001"/>
    <n v="1288.6500000000001"/>
    <n v="1301.54"/>
    <n v="1288.6500000000001"/>
    <n v="1288.6500000000001"/>
    <n v="1301.54"/>
    <n v="1373.29"/>
    <n v="1222.23"/>
    <n v="1185.56"/>
    <n v="1173.7"/>
    <n v="1244.1199999999999"/>
    <n v="1256.56"/>
    <n v="1292.9466666666665"/>
    <n v="7757.6799999999994"/>
    <n v="7455.4599999999991"/>
    <n v="302.22000000000025"/>
    <x v="1282"/>
  </r>
  <r>
    <n v="4391"/>
    <x v="0"/>
    <x v="2"/>
    <s v="Rented"/>
    <x v="0"/>
    <x v="10"/>
    <x v="1"/>
    <n v="3"/>
    <n v="5"/>
    <n v="5924.95"/>
    <n v="6398.95"/>
    <n v="5569.45"/>
    <n v="5510.2"/>
    <n v="7346.94"/>
    <n v="7228.44"/>
    <n v="3480.05"/>
    <n v="2853.64"/>
    <n v="2882.18"/>
    <n v="2795.71"/>
    <n v="2739.8"/>
    <n v="2821.99"/>
    <n v="6329.8216666666667"/>
    <n v="37978.93"/>
    <n v="17573.370000000003"/>
    <n v="20405.559999999998"/>
    <x v="1283"/>
  </r>
  <r>
    <n v="4394"/>
    <x v="0"/>
    <x v="1"/>
    <s v="Owned"/>
    <x v="0"/>
    <x v="5"/>
    <x v="1"/>
    <n v="1"/>
    <n v="3"/>
    <n v="2868.2999999999997"/>
    <n v="2896.98"/>
    <n v="2868.3"/>
    <n v="2896.98"/>
    <n v="2896.98"/>
    <n v="2868.3"/>
    <n v="1621.37"/>
    <n v="1248.45"/>
    <n v="1298.3900000000001"/>
    <n v="1389.28"/>
    <n v="1389.28"/>
    <n v="1611.56"/>
    <n v="2882.64"/>
    <n v="17295.84"/>
    <n v="8558.33"/>
    <n v="8737.51"/>
    <x v="1284"/>
  </r>
  <r>
    <n v="4396"/>
    <x v="0"/>
    <x v="2"/>
    <s v="Owned"/>
    <x v="0"/>
    <x v="6"/>
    <x v="1"/>
    <n v="1"/>
    <n v="3"/>
    <n v="5924.95"/>
    <n v="5628.7"/>
    <n v="6280.45"/>
    <n v="5273.21"/>
    <n v="6991.44"/>
    <n v="6991.44"/>
    <n v="5875"/>
    <n v="6051.25"/>
    <n v="5688.18"/>
    <n v="5005.6000000000004"/>
    <n v="5355.99"/>
    <n v="5730.91"/>
    <n v="6181.6983333333328"/>
    <n v="37090.189999999995"/>
    <n v="33706.929999999993"/>
    <n v="3383.260000000002"/>
    <x v="1285"/>
  </r>
  <r>
    <n v="4402"/>
    <x v="2"/>
    <x v="3"/>
    <s v="Owned"/>
    <x v="0"/>
    <x v="3"/>
    <x v="1"/>
    <n v="1"/>
    <n v="3"/>
    <n v="5924.95"/>
    <n v="5510.2"/>
    <n v="5273.21"/>
    <n v="6932.19"/>
    <n v="5213.96"/>
    <n v="5687.95"/>
    <n v="3275.86"/>
    <n v="3374.14"/>
    <n v="3239.17"/>
    <n v="3627.87"/>
    <n v="3664.15"/>
    <n v="4103.8500000000004"/>
    <n v="5757.0766666666668"/>
    <n v="34542.46"/>
    <n v="21285.040000000001"/>
    <n v="13257.419999999998"/>
    <x v="1286"/>
  </r>
  <r>
    <n v="4404"/>
    <x v="2"/>
    <x v="0"/>
    <s v="Owned"/>
    <x v="0"/>
    <x v="7"/>
    <x v="1"/>
    <n v="1"/>
    <n v="3"/>
    <n v="1573.6725000000001"/>
    <n v="1967.09"/>
    <n v="1935.62"/>
    <n v="1872.67"/>
    <n v="1195.99"/>
    <n v="1384.83"/>
    <n v="3323.59"/>
    <n v="3489.77"/>
    <n v="3803.85"/>
    <n v="4336.3900000000003"/>
    <n v="5160.3"/>
    <n v="5882.74"/>
    <n v="1654.97875"/>
    <n v="9929.8724999999995"/>
    <n v="25996.639999999999"/>
    <n v="-16066.7675"/>
    <x v="1287"/>
  </r>
  <r>
    <n v="4413"/>
    <x v="2"/>
    <x v="4"/>
    <s v="Rented"/>
    <x v="1"/>
    <x v="6"/>
    <x v="2"/>
    <n v="2"/>
    <n v="3"/>
    <n v="1407.85"/>
    <n v="1365.61"/>
    <n v="1126.28"/>
    <n v="1731.66"/>
    <n v="1126.28"/>
    <n v="1689.42"/>
    <n v="2806.1"/>
    <n v="2469.37"/>
    <n v="2617.5300000000002"/>
    <n v="2774.58"/>
    <n v="3218.51"/>
    <n v="3669.1"/>
    <n v="1407.8499999999997"/>
    <n v="8447.0999999999985"/>
    <n v="17555.189999999999"/>
    <n v="-9108.09"/>
    <x v="1288"/>
  </r>
  <r>
    <n v="4417"/>
    <x v="0"/>
    <x v="1"/>
    <s v="Rented"/>
    <x v="0"/>
    <x v="6"/>
    <x v="0"/>
    <n v="1"/>
    <n v="4"/>
    <n v="3608.1"/>
    <n v="3644.18"/>
    <n v="3608.1"/>
    <n v="3644.18"/>
    <n v="3644.18"/>
    <n v="3644.18"/>
    <n v="3669.09"/>
    <n v="3742.47"/>
    <n v="3330.8"/>
    <n v="2964.41"/>
    <n v="2579.04"/>
    <n v="2501.67"/>
    <n v="3632.1533333333332"/>
    <n v="21792.92"/>
    <n v="18787.480000000003"/>
    <n v="3005.4399999999951"/>
    <x v="1289"/>
  </r>
  <r>
    <n v="4420"/>
    <x v="2"/>
    <x v="3"/>
    <s v="Owned"/>
    <x v="0"/>
    <x v="6"/>
    <x v="1"/>
    <n v="1"/>
    <n v="3"/>
    <n v="3633.57"/>
    <n v="3161.21"/>
    <n v="3996.93"/>
    <n v="4033.26"/>
    <n v="2834.18"/>
    <n v="4069.6"/>
    <n v="1166.1199999999999"/>
    <n v="1201.0999999999999"/>
    <n v="1117.02"/>
    <n v="1117.02"/>
    <n v="994.15"/>
    <n v="904.68"/>
    <n v="3621.4583333333335"/>
    <n v="21728.75"/>
    <n v="6500.09"/>
    <n v="15228.66"/>
    <x v="1290"/>
  </r>
  <r>
    <n v="4425"/>
    <x v="2"/>
    <x v="3"/>
    <s v="Rented"/>
    <x v="1"/>
    <x v="10"/>
    <x v="2"/>
    <n v="1"/>
    <n v="2"/>
    <n v="729.81"/>
    <n v="897.67"/>
    <n v="671.43"/>
    <n v="627.64"/>
    <n v="598.44000000000005"/>
    <n v="591.15"/>
    <n v="1080.45"/>
    <n v="1069.6500000000001"/>
    <n v="1283.58"/>
    <n v="1296.42"/>
    <n v="1283.46"/>
    <n v="1309.1300000000001"/>
    <n v="686.0233333333332"/>
    <n v="4116.1399999999994"/>
    <n v="7322.6900000000005"/>
    <n v="-3206.5500000000011"/>
    <x v="1291"/>
  </r>
  <r>
    <n v="4426"/>
    <x v="2"/>
    <x v="3"/>
    <s v="Rented"/>
    <x v="1"/>
    <x v="10"/>
    <x v="1"/>
    <n v="3"/>
    <n v="5"/>
    <n v="3704.6"/>
    <n v="2815.5"/>
    <n v="4408.47"/>
    <n v="4630.75"/>
    <n v="4075.06"/>
    <n v="4260.29"/>
    <n v="2138.1799999999998"/>
    <n v="2180.94"/>
    <n v="2529.89"/>
    <n v="2302.1999999999998"/>
    <n v="2532.42"/>
    <n v="2912.28"/>
    <n v="3982.4450000000002"/>
    <n v="23894.670000000002"/>
    <n v="14595.91"/>
    <n v="9298.760000000002"/>
    <x v="1292"/>
  </r>
  <r>
    <n v="4430"/>
    <x v="0"/>
    <x v="0"/>
    <s v="Rented"/>
    <x v="0"/>
    <x v="5"/>
    <x v="1"/>
    <n v="1"/>
    <n v="3"/>
    <n v="1742.4"/>
    <n v="1759.82"/>
    <n v="1742.4"/>
    <n v="1759.82"/>
    <n v="1742.4"/>
    <n v="1742.4"/>
    <n v="1204.54"/>
    <n v="963.63"/>
    <n v="1127.45"/>
    <n v="1195.0999999999999"/>
    <n v="1302.6600000000001"/>
    <n v="1107.26"/>
    <n v="1748.2066666666667"/>
    <n v="10489.24"/>
    <n v="6900.6399999999994"/>
    <n v="3588.6000000000004"/>
    <x v="1293"/>
  </r>
  <r>
    <n v="4445"/>
    <x v="2"/>
    <x v="3"/>
    <s v="Rented"/>
    <x v="0"/>
    <x v="6"/>
    <x v="2"/>
    <n v="1"/>
    <n v="2"/>
    <n v="916.81"/>
    <n v="916.81"/>
    <n v="779.29"/>
    <n v="825.13"/>
    <n v="925.98"/>
    <n v="1118.51"/>
    <n v="521.23"/>
    <n v="453.47"/>
    <n v="403.59"/>
    <n v="415.7"/>
    <n v="407.39"/>
    <n v="399.24"/>
    <n v="913.75500000000011"/>
    <n v="5482.5300000000007"/>
    <n v="2600.62"/>
    <n v="2881.9100000000008"/>
    <x v="1294"/>
  </r>
  <r>
    <n v="4446"/>
    <x v="2"/>
    <x v="4"/>
    <s v="Rented"/>
    <x v="0"/>
    <x v="7"/>
    <x v="1"/>
    <n v="1"/>
    <n v="3"/>
    <n v="1265.76"/>
    <n v="1113.8699999999999"/>
    <n v="1189.81"/>
    <n v="1291.08"/>
    <n v="1506.25"/>
    <n v="1480.94"/>
    <n v="720.83"/>
    <n v="728.04"/>
    <n v="764.44"/>
    <n v="672.71"/>
    <n v="639.07000000000005"/>
    <n v="587.94000000000005"/>
    <n v="1307.9516666666668"/>
    <n v="7847.7100000000009"/>
    <n v="4113.0300000000007"/>
    <n v="3734.6800000000003"/>
    <x v="1295"/>
  </r>
  <r>
    <n v="4448"/>
    <x v="2"/>
    <x v="3"/>
    <s v="Owned"/>
    <x v="0"/>
    <x v="9"/>
    <x v="1"/>
    <n v="1"/>
    <n v="3"/>
    <n v="3801.07"/>
    <n v="3154.89"/>
    <n v="4333.22"/>
    <n v="4485.26"/>
    <n v="4447.25"/>
    <n v="4637.3100000000004"/>
    <n v="1875.02"/>
    <n v="1481.27"/>
    <n v="1747.9"/>
    <n v="2080"/>
    <n v="2371.1999999999998"/>
    <n v="2513.4699999999998"/>
    <n v="4143.166666666667"/>
    <n v="24859.000000000004"/>
    <n v="12068.859999999999"/>
    <n v="12790.140000000005"/>
    <x v="1296"/>
  </r>
  <r>
    <n v="4449"/>
    <x v="2"/>
    <x v="3"/>
    <s v="Rented"/>
    <x v="1"/>
    <x v="6"/>
    <x v="3"/>
    <n v="1"/>
    <n v="5"/>
    <n v="2175.7800000000002"/>
    <n v="2088.75"/>
    <n v="2415.12"/>
    <n v="2436.87"/>
    <n v="2654.45"/>
    <n v="2066.9899999999998"/>
    <n v="1785.18"/>
    <n v="1820.88"/>
    <n v="1657"/>
    <n v="1690.14"/>
    <n v="1774.65"/>
    <n v="1668.17"/>
    <n v="2306.3266666666668"/>
    <n v="13837.960000000001"/>
    <n v="10396.02"/>
    <n v="3441.9400000000005"/>
    <x v="1297"/>
  </r>
  <r>
    <n v="4450"/>
    <x v="0"/>
    <x v="2"/>
    <s v="Rented"/>
    <x v="0"/>
    <x v="5"/>
    <x v="1"/>
    <n v="2"/>
    <n v="4"/>
    <n v="5840.5"/>
    <n v="6132.53"/>
    <n v="4555.59"/>
    <n v="4497.1899999999996"/>
    <n v="6366.15"/>
    <n v="5490.07"/>
    <n v="2746.24"/>
    <n v="2361.77"/>
    <n v="2267.3000000000002"/>
    <n v="2516.6999999999998"/>
    <n v="2491.5300000000002"/>
    <n v="2964.92"/>
    <n v="5480.3383333333331"/>
    <n v="32882.03"/>
    <n v="15348.460000000001"/>
    <n v="17533.57"/>
    <x v="1298"/>
  </r>
  <r>
    <n v="4451"/>
    <x v="0"/>
    <x v="2"/>
    <s v="Owned"/>
    <x v="0"/>
    <x v="3"/>
    <x v="1"/>
    <n v="3"/>
    <n v="5"/>
    <n v="5924.95"/>
    <n v="5984.2"/>
    <n v="5154.71"/>
    <n v="7109.94"/>
    <n v="5510.2"/>
    <n v="6635.94"/>
    <n v="3205.09"/>
    <n v="3205.09"/>
    <n v="3012.78"/>
    <n v="3042.91"/>
    <n v="2890.76"/>
    <n v="2543.87"/>
    <n v="6053.3233333333337"/>
    <n v="36319.94"/>
    <n v="17900.5"/>
    <n v="18419.440000000002"/>
    <x v="1299"/>
  </r>
  <r>
    <n v="4454"/>
    <x v="1"/>
    <x v="2"/>
    <s v="Owned"/>
    <x v="1"/>
    <x v="6"/>
    <x v="2"/>
    <n v="2"/>
    <n v="3"/>
    <n v="590.61249999999995"/>
    <n v="626.04999999999995"/>
    <n v="596.52"/>
    <n v="478.4"/>
    <n v="708.74"/>
    <n v="460.68"/>
    <n v="5875"/>
    <n v="4993.75"/>
    <n v="5543.06"/>
    <n v="6651.67"/>
    <n v="7117.29"/>
    <n v="7615.5"/>
    <n v="576.83375000000001"/>
    <n v="3461.0025000000001"/>
    <n v="37796.270000000004"/>
    <n v="-34335.267500000002"/>
    <x v="1300"/>
  </r>
  <r>
    <n v="4457"/>
    <x v="3"/>
    <x v="0"/>
    <s v="Rented"/>
    <x v="1"/>
    <x v="9"/>
    <x v="1"/>
    <n v="1"/>
    <n v="3"/>
    <n v="634.29999999999995"/>
    <n v="704.07"/>
    <n v="596.24"/>
    <n v="551.84"/>
    <n v="545.5"/>
    <n v="691.39"/>
    <n v="1477.41"/>
    <n v="1551.28"/>
    <n v="1458.2"/>
    <n v="1560.27"/>
    <n v="1731.9"/>
    <n v="2043.64"/>
    <n v="620.55666666666662"/>
    <n v="3723.3399999999997"/>
    <n v="9822.6999999999989"/>
    <n v="-6099.3599999999988"/>
    <x v="1301"/>
  </r>
  <r>
    <n v="4463"/>
    <x v="0"/>
    <x v="2"/>
    <s v="Rented"/>
    <x v="0"/>
    <x v="9"/>
    <x v="1"/>
    <n v="2"/>
    <n v="4"/>
    <n v="2742.7"/>
    <n v="2770.13"/>
    <n v="2770.13"/>
    <n v="2770.13"/>
    <n v="2770.13"/>
    <n v="2770.13"/>
    <n v="2403.41"/>
    <n v="2066.9299999999998"/>
    <n v="2211.62"/>
    <n v="2609.71"/>
    <n v="2896.78"/>
    <n v="2491.23"/>
    <n v="2765.5583333333338"/>
    <n v="16593.350000000002"/>
    <n v="14679.68"/>
    <n v="1913.6700000000019"/>
    <x v="1302"/>
  </r>
  <r>
    <n v="4465"/>
    <x v="2"/>
    <x v="3"/>
    <s v="Owned"/>
    <x v="0"/>
    <x v="10"/>
    <x v="1"/>
    <n v="1"/>
    <n v="3"/>
    <n v="1319.1999999999998"/>
    <n v="1490.7"/>
    <n v="1530.27"/>
    <n v="1042.17"/>
    <n v="1042.17"/>
    <n v="1187.28"/>
    <n v="1536.75"/>
    <n v="1275.5"/>
    <n v="1249.99"/>
    <n v="1262.49"/>
    <n v="1439.24"/>
    <n v="1439.24"/>
    <n v="1268.6316666666667"/>
    <n v="7611.79"/>
    <n v="8203.2099999999991"/>
    <n v="-591.41999999999916"/>
    <x v="1303"/>
  </r>
  <r>
    <n v="4469"/>
    <x v="2"/>
    <x v="3"/>
    <s v="Rented"/>
    <x v="1"/>
    <x v="5"/>
    <x v="2"/>
    <n v="1"/>
    <n v="2"/>
    <n v="895.21"/>
    <n v="1119.01"/>
    <n v="859.4"/>
    <n v="1038.44"/>
    <n v="671.41"/>
    <n v="957.87"/>
    <n v="2016.32"/>
    <n v="2217.9499999999998"/>
    <n v="2439.75"/>
    <n v="2561.7399999999998"/>
    <n v="2997.24"/>
    <n v="2757.46"/>
    <n v="923.55666666666673"/>
    <n v="5541.34"/>
    <n v="14990.46"/>
    <n v="-9449.119999999999"/>
    <x v="1304"/>
  </r>
  <r>
    <n v="4478"/>
    <x v="2"/>
    <x v="3"/>
    <s v="Owned"/>
    <x v="0"/>
    <x v="6"/>
    <x v="1"/>
    <n v="1"/>
    <n v="3"/>
    <n v="1379.8"/>
    <n v="1103.8399999999999"/>
    <n v="1214.22"/>
    <n v="1062.45"/>
    <n v="1131.44"/>
    <n v="1586.77"/>
    <n v="1571.81"/>
    <n v="1650.4"/>
    <n v="1402.84"/>
    <n v="1585.21"/>
    <n v="1791.29"/>
    <n v="1683.81"/>
    <n v="1246.42"/>
    <n v="7478.52"/>
    <n v="9685.36"/>
    <n v="-2206.84"/>
    <x v="1305"/>
  </r>
  <r>
    <n v="4483"/>
    <x v="0"/>
    <x v="0"/>
    <s v="Owned"/>
    <x v="0"/>
    <x v="6"/>
    <x v="2"/>
    <n v="1"/>
    <n v="2"/>
    <n v="2506.6749999999997"/>
    <n v="2531.7399999999998"/>
    <n v="2506.6799999999998"/>
    <n v="2531.7399999999998"/>
    <n v="2531.7399999999998"/>
    <n v="2506.6799999999998"/>
    <n v="2123.85"/>
    <n v="2230.04"/>
    <n v="2274.64"/>
    <n v="2251.89"/>
    <n v="2161.81"/>
    <n v="2421.23"/>
    <n v="2519.2091666666665"/>
    <n v="15115.254999999999"/>
    <n v="13463.459999999997"/>
    <n v="1651.7950000000019"/>
    <x v="1306"/>
  </r>
  <r>
    <n v="4494"/>
    <x v="2"/>
    <x v="3"/>
    <s v="Rented"/>
    <x v="0"/>
    <x v="3"/>
    <x v="2"/>
    <n v="1"/>
    <n v="2"/>
    <n v="1019.25"/>
    <n v="988.67"/>
    <n v="988.67"/>
    <n v="1029.44"/>
    <n v="1110.98"/>
    <n v="896.94"/>
    <n v="328.83"/>
    <n v="279.51"/>
    <n v="287.89999999999998"/>
    <n v="342.6"/>
    <n v="411.12"/>
    <n v="439.9"/>
    <n v="1005.6583333333334"/>
    <n v="6033.9500000000007"/>
    <n v="2089.86"/>
    <n v="3944.0900000000006"/>
    <x v="1307"/>
  </r>
  <r>
    <n v="4495"/>
    <x v="3"/>
    <x v="2"/>
    <s v="Owned"/>
    <x v="1"/>
    <x v="5"/>
    <x v="1"/>
    <n v="3"/>
    <n v="5"/>
    <n v="5924.95"/>
    <n v="7050.69"/>
    <n v="6872.94"/>
    <n v="7109.94"/>
    <n v="4976.96"/>
    <n v="5332.46"/>
    <n v="3924.05"/>
    <n v="3296.2"/>
    <n v="3757.67"/>
    <n v="4434.05"/>
    <n v="3768.94"/>
    <n v="3844.32"/>
    <n v="6211.3233333333328"/>
    <n v="37267.939999999995"/>
    <n v="23025.23"/>
    <n v="14242.709999999995"/>
    <x v="1308"/>
  </r>
  <r>
    <n v="4498"/>
    <x v="0"/>
    <x v="0"/>
    <s v="Owned"/>
    <x v="0"/>
    <x v="6"/>
    <x v="1"/>
    <n v="3"/>
    <n v="5"/>
    <n v="3197.75"/>
    <n v="3197.75"/>
    <n v="3229.73"/>
    <n v="3197.75"/>
    <n v="3229.73"/>
    <n v="3229.73"/>
    <n v="1480.65"/>
    <n v="1391.81"/>
    <n v="1489.24"/>
    <n v="1325.42"/>
    <n v="1259.1500000000001"/>
    <n v="1095.46"/>
    <n v="3213.74"/>
    <n v="19282.439999999999"/>
    <n v="8041.7300000000005"/>
    <n v="11240.71"/>
    <x v="1309"/>
  </r>
  <r>
    <n v="4508"/>
    <x v="2"/>
    <x v="3"/>
    <s v="Owned"/>
    <x v="1"/>
    <x v="5"/>
    <x v="0"/>
    <n v="2"/>
    <n v="5"/>
    <n v="5924.95"/>
    <n v="7346.94"/>
    <n v="6813.69"/>
    <n v="4858.46"/>
    <n v="5450.95"/>
    <n v="6576.69"/>
    <n v="5875"/>
    <n v="4993.75"/>
    <n v="5143.5600000000004"/>
    <n v="4834.95"/>
    <n v="5463.49"/>
    <n v="6556.19"/>
    <n v="6161.9466666666667"/>
    <n v="36971.68"/>
    <n v="32866.94"/>
    <n v="4104.739999999998"/>
    <x v="1310"/>
  </r>
  <r>
    <n v="4509"/>
    <x v="0"/>
    <x v="2"/>
    <s v="Owned"/>
    <x v="0"/>
    <x v="4"/>
    <x v="1"/>
    <n v="3"/>
    <n v="5"/>
    <n v="5924.95"/>
    <n v="6517.45"/>
    <n v="7406.19"/>
    <n v="6754.44"/>
    <n v="7169.19"/>
    <n v="5924.95"/>
    <n v="5875"/>
    <n v="5992.5"/>
    <n v="5093.63"/>
    <n v="5042.6899999999996"/>
    <n v="6000.8"/>
    <n v="5100.68"/>
    <n v="6616.1949999999997"/>
    <n v="39697.17"/>
    <n v="33105.300000000003"/>
    <n v="6591.8699999999953"/>
    <x v="1311"/>
  </r>
  <r>
    <n v="4514"/>
    <x v="0"/>
    <x v="2"/>
    <s v="Owned"/>
    <x v="1"/>
    <x v="3"/>
    <x v="1"/>
    <n v="2"/>
    <n v="4"/>
    <n v="5924.95"/>
    <n v="6043.45"/>
    <n v="5924.95"/>
    <n v="6458.2"/>
    <n v="4621.46"/>
    <n v="5213.96"/>
    <n v="3381.24"/>
    <n v="3448.86"/>
    <n v="3586.81"/>
    <n v="3694.41"/>
    <n v="4100.8"/>
    <n v="3485.68"/>
    <n v="5697.8283333333338"/>
    <n v="34186.97"/>
    <n v="21697.8"/>
    <n v="12489.170000000002"/>
    <x v="1312"/>
  </r>
  <r>
    <n v="4517"/>
    <x v="0"/>
    <x v="1"/>
    <s v="Owned"/>
    <x v="1"/>
    <x v="5"/>
    <x v="1"/>
    <n v="1"/>
    <n v="3"/>
    <n v="5924.95"/>
    <n v="4858.46"/>
    <n v="4739.96"/>
    <n v="6161.95"/>
    <n v="6635.94"/>
    <n v="5687.95"/>
    <n v="3116.23"/>
    <n v="2711.12"/>
    <n v="3036.45"/>
    <n v="2884.63"/>
    <n v="2451.94"/>
    <n v="2697.13"/>
    <n v="5668.2016666666668"/>
    <n v="34009.21"/>
    <n v="16897.5"/>
    <n v="17111.71"/>
    <x v="1313"/>
  </r>
  <r>
    <n v="4526"/>
    <x v="2"/>
    <x v="3"/>
    <s v="Owned"/>
    <x v="1"/>
    <x v="6"/>
    <x v="2"/>
    <n v="1"/>
    <n v="2"/>
    <n v="964.05"/>
    <n v="1031.53"/>
    <n v="742.32"/>
    <n v="973.69"/>
    <n v="1070.0999999999999"/>
    <n v="1050.81"/>
    <n v="734.56"/>
    <n v="580.29999999999995"/>
    <n v="504.86"/>
    <n v="540.20000000000005"/>
    <n v="621.23"/>
    <n v="664.72"/>
    <n v="972.08333333333337"/>
    <n v="5832.5"/>
    <n v="3645.87"/>
    <n v="2186.63"/>
    <x v="1314"/>
  </r>
  <r>
    <n v="4528"/>
    <x v="2"/>
    <x v="3"/>
    <s v="Owned"/>
    <x v="1"/>
    <x v="10"/>
    <x v="2"/>
    <n v="1"/>
    <n v="2"/>
    <n v="1448.3600000000001"/>
    <n v="1636.65"/>
    <n v="1419.39"/>
    <n v="1274.56"/>
    <n v="1535.26"/>
    <n v="1361.46"/>
    <n v="906.91"/>
    <n v="897.84"/>
    <n v="1068.43"/>
    <n v="1036.3800000000001"/>
    <n v="1036.3800000000001"/>
    <n v="1026.02"/>
    <n v="1445.9466666666667"/>
    <n v="8675.68"/>
    <n v="5971.9600000000009"/>
    <n v="2703.7199999999993"/>
    <x v="1315"/>
  </r>
  <r>
    <n v="4529"/>
    <x v="0"/>
    <x v="2"/>
    <s v="Owned"/>
    <x v="0"/>
    <x v="10"/>
    <x v="1"/>
    <n v="1"/>
    <n v="3"/>
    <n v="5924.95"/>
    <n v="5450.95"/>
    <n v="6339.7"/>
    <n v="5154.71"/>
    <n v="6339.7"/>
    <n v="5865.7"/>
    <n v="3522.01"/>
    <n v="3381.13"/>
    <n v="3313.51"/>
    <n v="3479.19"/>
    <n v="3687.94"/>
    <n v="3208.51"/>
    <n v="5845.9516666666668"/>
    <n v="35075.71"/>
    <n v="20592.29"/>
    <n v="14483.419999999998"/>
    <x v="1316"/>
  </r>
  <r>
    <n v="4535"/>
    <x v="2"/>
    <x v="3"/>
    <s v="Rented"/>
    <x v="0"/>
    <x v="0"/>
    <x v="3"/>
    <n v="1"/>
    <n v="5"/>
    <n v="4899.8599999999997"/>
    <n v="4507.87"/>
    <n v="4899.8599999999997"/>
    <n v="4801.8599999999997"/>
    <n v="5438.84"/>
    <n v="5193.8500000000004"/>
    <n v="2567.92"/>
    <n v="2131.37"/>
    <n v="1982.17"/>
    <n v="2239.85"/>
    <n v="1948.67"/>
    <n v="2065.59"/>
    <n v="4957.0233333333335"/>
    <n v="29742.14"/>
    <n v="12935.57"/>
    <n v="16806.57"/>
    <x v="1317"/>
  </r>
  <r>
    <n v="4540"/>
    <x v="0"/>
    <x v="2"/>
    <s v="Owned"/>
    <x v="0"/>
    <x v="9"/>
    <x v="1"/>
    <n v="2"/>
    <n v="4"/>
    <n v="5924.95"/>
    <n v="4917.71"/>
    <n v="5036.21"/>
    <n v="4562.21"/>
    <n v="5273.21"/>
    <n v="5510.2"/>
    <n v="5875"/>
    <n v="5640"/>
    <n v="5922"/>
    <n v="6573.42"/>
    <n v="7625.17"/>
    <n v="8540.19"/>
    <n v="5204.081666666666"/>
    <n v="31224.489999999998"/>
    <n v="40175.78"/>
    <n v="-8951.2900000000009"/>
    <x v="1318"/>
  </r>
  <r>
    <n v="4543"/>
    <x v="0"/>
    <x v="2"/>
    <s v="Owned"/>
    <x v="0"/>
    <x v="3"/>
    <x v="1"/>
    <n v="2"/>
    <n v="4"/>
    <n v="4474"/>
    <n v="4563.4799999999996"/>
    <n v="4563.4799999999996"/>
    <n v="3444.98"/>
    <n v="3489.72"/>
    <n v="4563.4799999999996"/>
    <n v="3173.54"/>
    <n v="2856.19"/>
    <n v="3198.93"/>
    <n v="3166.94"/>
    <n v="3451.96"/>
    <n v="3728.12"/>
    <n v="4183.1899999999996"/>
    <n v="25099.14"/>
    <n v="19575.68"/>
    <n v="5523.4599999999991"/>
    <x v="1319"/>
  </r>
  <r>
    <n v="4546"/>
    <x v="2"/>
    <x v="3"/>
    <s v="Owned"/>
    <x v="1"/>
    <x v="4"/>
    <x v="2"/>
    <n v="1"/>
    <n v="2"/>
    <n v="1367.8"/>
    <n v="1299.4100000000001"/>
    <n v="1326.77"/>
    <n v="1217.3399999999999"/>
    <n v="1641.36"/>
    <n v="1107.92"/>
    <n v="790.86"/>
    <n v="814.59"/>
    <n v="904.19"/>
    <n v="940.36"/>
    <n v="1053.2"/>
    <n v="1021.6"/>
    <n v="1326.7666666666667"/>
    <n v="7960.5999999999995"/>
    <n v="5524.8000000000011"/>
    <n v="2435.7999999999984"/>
    <x v="1320"/>
  </r>
  <r>
    <n v="4547"/>
    <x v="1"/>
    <x v="4"/>
    <s v="Rented"/>
    <x v="0"/>
    <x v="7"/>
    <x v="2"/>
    <n v="3"/>
    <n v="4"/>
    <n v="705.96"/>
    <n v="614.19000000000005"/>
    <n v="713.02"/>
    <n v="600.07000000000005"/>
    <n v="670.66"/>
    <n v="691.84"/>
    <n v="834.93"/>
    <n v="684.64"/>
    <n v="581.94000000000005"/>
    <n v="675.05"/>
    <n v="729.05"/>
    <n v="729.05"/>
    <n v="665.95666666666671"/>
    <n v="3995.7400000000002"/>
    <n v="4234.6600000000008"/>
    <n v="-238.92000000000053"/>
    <x v="1321"/>
  </r>
  <r>
    <n v="4561"/>
    <x v="0"/>
    <x v="2"/>
    <s v="Rented"/>
    <x v="0"/>
    <x v="6"/>
    <x v="1"/>
    <n v="3"/>
    <n v="5"/>
    <n v="2351.9499999999998"/>
    <n v="2351.9499999999998"/>
    <n v="2375.4699999999998"/>
    <n v="2351.9499999999998"/>
    <n v="2375.4699999999998"/>
    <n v="2375.4699999999998"/>
    <n v="1983.24"/>
    <n v="1705.59"/>
    <n v="1586.2"/>
    <n v="1903.44"/>
    <n v="1903.44"/>
    <n v="1636.96"/>
    <n v="2363.7099999999996"/>
    <n v="14182.259999999998"/>
    <n v="10718.869999999999"/>
    <n v="3463.3899999999994"/>
    <x v="1322"/>
  </r>
  <r>
    <n v="4562"/>
    <x v="2"/>
    <x v="0"/>
    <s v="Rented"/>
    <x v="1"/>
    <x v="0"/>
    <x v="2"/>
    <n v="1"/>
    <n v="2"/>
    <n v="311.14999999999998"/>
    <n v="267.58999999999997"/>
    <n v="242.7"/>
    <n v="248.92"/>
    <n v="373.38"/>
    <n v="308.04000000000002"/>
    <n v="807.78"/>
    <n v="662.38"/>
    <n v="589.52"/>
    <n v="518.78"/>
    <n v="466.9"/>
    <n v="499.58"/>
    <n v="291.96333333333337"/>
    <n v="1751.7800000000002"/>
    <n v="3544.94"/>
    <n v="-1793.1599999999999"/>
    <x v="1323"/>
  </r>
  <r>
    <n v="4563"/>
    <x v="0"/>
    <x v="2"/>
    <s v="Owned"/>
    <x v="1"/>
    <x v="10"/>
    <x v="1"/>
    <n v="3"/>
    <n v="5"/>
    <n v="5924.95"/>
    <n v="6398.95"/>
    <n v="5450.95"/>
    <n v="7169.19"/>
    <n v="4917.71"/>
    <n v="5687.95"/>
    <n v="2840.58"/>
    <n v="2244.06"/>
    <n v="2199.1799999999998"/>
    <n v="1935.28"/>
    <n v="1993.34"/>
    <n v="1754.14"/>
    <n v="5924.95"/>
    <n v="35549.699999999997"/>
    <n v="12966.58"/>
    <n v="22583.119999999995"/>
    <x v="1324"/>
  </r>
  <r>
    <n v="4578"/>
    <x v="2"/>
    <x v="3"/>
    <s v="Owned"/>
    <x v="0"/>
    <x v="3"/>
    <x v="2"/>
    <n v="1"/>
    <n v="2"/>
    <n v="4569.3474999999999"/>
    <n v="5163.3599999999997"/>
    <n v="5163.3599999999997"/>
    <n v="4249.49"/>
    <n v="5528.91"/>
    <n v="3427.01"/>
    <n v="5875"/>
    <n v="5640"/>
    <n v="6429.6"/>
    <n v="5658.05"/>
    <n v="5092.25"/>
    <n v="5041.33"/>
    <n v="4683.5795833333332"/>
    <n v="28101.477500000001"/>
    <n v="33736.229999999996"/>
    <n v="-5634.7524999999951"/>
    <x v="1325"/>
  </r>
  <r>
    <n v="4586"/>
    <x v="0"/>
    <x v="0"/>
    <s v="Rented"/>
    <x v="0"/>
    <x v="3"/>
    <x v="3"/>
    <n v="1"/>
    <n v="5"/>
    <n v="5924.95"/>
    <n v="6458.2"/>
    <n v="6043.45"/>
    <n v="7406.19"/>
    <n v="4858.46"/>
    <n v="5806.45"/>
    <n v="2916.83"/>
    <n v="3091.84"/>
    <n v="2751.74"/>
    <n v="2366.5"/>
    <n v="2437.5"/>
    <n v="2071.88"/>
    <n v="6082.95"/>
    <n v="36497.699999999997"/>
    <n v="15636.29"/>
    <n v="20861.409999999996"/>
    <x v="1326"/>
  </r>
  <r>
    <n v="4588"/>
    <x v="0"/>
    <x v="2"/>
    <s v="Owned"/>
    <x v="0"/>
    <x v="7"/>
    <x v="1"/>
    <n v="1"/>
    <n v="3"/>
    <n v="5924.95"/>
    <n v="7346.94"/>
    <n v="6872.94"/>
    <n v="4739.96"/>
    <n v="6280.45"/>
    <n v="6576.69"/>
    <n v="3913.87"/>
    <n v="3835.59"/>
    <n v="4410.93"/>
    <n v="4058.06"/>
    <n v="4220.38"/>
    <n v="5064.46"/>
    <n v="6290.3216666666667"/>
    <n v="37741.93"/>
    <n v="25503.289999999997"/>
    <n v="12238.640000000003"/>
    <x v="1327"/>
  </r>
  <r>
    <n v="4590"/>
    <x v="0"/>
    <x v="0"/>
    <s v="Owned"/>
    <x v="0"/>
    <x v="9"/>
    <x v="2"/>
    <n v="1"/>
    <n v="2"/>
    <n v="3586.6875"/>
    <n v="3622.55"/>
    <n v="3622.55"/>
    <n v="3586.69"/>
    <n v="3586.69"/>
    <n v="3622.55"/>
    <n v="1837.68"/>
    <n v="1727.42"/>
    <n v="1779.24"/>
    <n v="1743.66"/>
    <n v="1621.6"/>
    <n v="1864.84"/>
    <n v="3604.6195833333331"/>
    <n v="21627.717499999999"/>
    <n v="10574.44"/>
    <n v="11053.277499999998"/>
    <x v="1328"/>
  </r>
  <r>
    <n v="4593"/>
    <x v="0"/>
    <x v="0"/>
    <s v="Owned"/>
    <x v="0"/>
    <x v="4"/>
    <x v="2"/>
    <n v="1"/>
    <n v="2"/>
    <n v="2175.6875"/>
    <n v="2197.44"/>
    <n v="2175.69"/>
    <n v="2175.69"/>
    <n v="2175.69"/>
    <n v="2197.44"/>
    <n v="1460.64"/>
    <n v="1358.4"/>
    <n v="1616.5"/>
    <n v="1471.02"/>
    <n v="1676.96"/>
    <n v="1425.42"/>
    <n v="2182.9395833333338"/>
    <n v="13097.637500000003"/>
    <n v="9008.9399999999987"/>
    <n v="4088.6975000000039"/>
    <x v="1329"/>
  </r>
  <r>
    <n v="4596"/>
    <x v="0"/>
    <x v="2"/>
    <s v="Owned"/>
    <x v="1"/>
    <x v="0"/>
    <x v="0"/>
    <n v="3"/>
    <n v="6"/>
    <n v="5924.95"/>
    <n v="6635.94"/>
    <n v="5213.96"/>
    <n v="5984.2"/>
    <n v="7287.69"/>
    <n v="6932.19"/>
    <n v="5875"/>
    <n v="5581.25"/>
    <n v="6418.44"/>
    <n v="5455.67"/>
    <n v="6437.69"/>
    <n v="6180.18"/>
    <n v="6329.8216666666667"/>
    <n v="37978.93"/>
    <n v="35948.229999999996"/>
    <n v="2030.7000000000044"/>
    <x v="1330"/>
  </r>
  <r>
    <n v="4598"/>
    <x v="2"/>
    <x v="0"/>
    <s v="Owned"/>
    <x v="0"/>
    <x v="10"/>
    <x v="2"/>
    <n v="1"/>
    <n v="2"/>
    <n v="1823.85"/>
    <n v="1440.84"/>
    <n v="1823.85"/>
    <n v="1805.61"/>
    <n v="2243.34"/>
    <n v="1842.09"/>
    <n v="1541.94"/>
    <n v="1295.23"/>
    <n v="1191.6099999999999"/>
    <n v="1286.94"/>
    <n v="1093.9000000000001"/>
    <n v="1312.68"/>
    <n v="1829.9299999999996"/>
    <n v="10979.579999999998"/>
    <n v="7722.2999999999993"/>
    <n v="3257.2799999999988"/>
    <x v="1331"/>
  </r>
  <r>
    <n v="4599"/>
    <x v="0"/>
    <x v="2"/>
    <s v="Owned"/>
    <x v="0"/>
    <x v="5"/>
    <x v="1"/>
    <n v="3"/>
    <n v="5"/>
    <n v="4988.8"/>
    <n v="5587.46"/>
    <n v="3891.26"/>
    <n v="5088.58"/>
    <n v="5587.46"/>
    <n v="3891.26"/>
    <n v="3783.66"/>
    <n v="3253.95"/>
    <n v="3481.73"/>
    <n v="3203.19"/>
    <n v="3363.35"/>
    <n v="3228.82"/>
    <n v="4839.1366666666663"/>
    <n v="29034.82"/>
    <n v="20314.7"/>
    <n v="8720.119999999999"/>
    <x v="1332"/>
  </r>
  <r>
    <n v="4602"/>
    <x v="0"/>
    <x v="0"/>
    <s v="Owned"/>
    <x v="0"/>
    <x v="3"/>
    <x v="1"/>
    <n v="1"/>
    <n v="3"/>
    <n v="3409.835"/>
    <n v="3443.93"/>
    <n v="3443.93"/>
    <n v="3409.84"/>
    <n v="3443.93"/>
    <n v="3443.93"/>
    <n v="917.23"/>
    <n v="953.92"/>
    <n v="925.3"/>
    <n v="934.55"/>
    <n v="1018.66"/>
    <n v="1028.8499999999999"/>
    <n v="3432.5658333333336"/>
    <n v="20595.395"/>
    <n v="5778.51"/>
    <n v="14816.885"/>
    <x v="1333"/>
  </r>
  <r>
    <n v="4603"/>
    <x v="2"/>
    <x v="4"/>
    <s v="Rented"/>
    <x v="1"/>
    <x v="4"/>
    <x v="1"/>
    <n v="1"/>
    <n v="3"/>
    <n v="857.4"/>
    <n v="883.12"/>
    <n v="737.36"/>
    <n v="994.58"/>
    <n v="728.79"/>
    <n v="865.97"/>
    <n v="515.09"/>
    <n v="422.37"/>
    <n v="460.38"/>
    <n v="501.81"/>
    <n v="486.76"/>
    <n v="423.48"/>
    <n v="844.53666666666675"/>
    <n v="5067.22"/>
    <n v="2809.89"/>
    <n v="2257.3300000000004"/>
    <x v="1334"/>
  </r>
  <r>
    <n v="4606"/>
    <x v="2"/>
    <x v="0"/>
    <s v="Rented"/>
    <x v="1"/>
    <x v="7"/>
    <x v="2"/>
    <n v="1"/>
    <n v="2"/>
    <n v="1818.175"/>
    <n v="2072.7199999999998"/>
    <n v="1836.36"/>
    <n v="1399.99"/>
    <n v="1454.54"/>
    <n v="1890.9"/>
    <n v="1527.22"/>
    <n v="1664.67"/>
    <n v="1914.37"/>
    <n v="2278.1"/>
    <n v="2505.91"/>
    <n v="2330.5"/>
    <n v="1745.4475"/>
    <n v="10472.684999999999"/>
    <n v="12220.77"/>
    <n v="-1748.0850000000009"/>
    <x v="1335"/>
  </r>
  <r>
    <n v="4611"/>
    <x v="0"/>
    <x v="1"/>
    <s v="Rented"/>
    <x v="1"/>
    <x v="6"/>
    <x v="1"/>
    <n v="1"/>
    <n v="3"/>
    <n v="4987.0016025640998"/>
    <n v="4139.21"/>
    <n v="5336.09"/>
    <n v="6084.14"/>
    <n v="5834.79"/>
    <n v="4588.04"/>
    <n v="5875"/>
    <n v="5816.25"/>
    <n v="5990.74"/>
    <n v="5990.74"/>
    <n v="5870.93"/>
    <n v="5166.42"/>
    <n v="5161.5452670940167"/>
    <n v="30969.271602564102"/>
    <n v="34710.079999999994"/>
    <n v="-3740.8083974358924"/>
    <x v="1336"/>
  </r>
  <r>
    <n v="4619"/>
    <x v="0"/>
    <x v="2"/>
    <s v="Owned"/>
    <x v="1"/>
    <x v="1"/>
    <x v="2"/>
    <n v="1"/>
    <n v="2"/>
    <n v="2859.0499999999997"/>
    <n v="2887.64"/>
    <n v="2887.64"/>
    <n v="2859.05"/>
    <n v="2887.64"/>
    <n v="2859.05"/>
    <n v="1529.95"/>
    <n v="1239.26"/>
    <n v="1078.1600000000001"/>
    <n v="959.56"/>
    <n v="834.82"/>
    <n v="943.35"/>
    <n v="2873.3449999999998"/>
    <n v="17240.07"/>
    <n v="6585.1"/>
    <n v="10654.97"/>
    <x v="1337"/>
  </r>
  <r>
    <n v="4620"/>
    <x v="2"/>
    <x v="3"/>
    <s v="Owned"/>
    <x v="1"/>
    <x v="8"/>
    <x v="2"/>
    <n v="1"/>
    <n v="2"/>
    <n v="945.01"/>
    <n v="1077.31"/>
    <n v="1011.16"/>
    <n v="1171.81"/>
    <n v="1134.01"/>
    <n v="1001.71"/>
    <n v="1013.28"/>
    <n v="871.42"/>
    <n v="862.71"/>
    <n v="957.61"/>
    <n v="1005.49"/>
    <n v="854.67"/>
    <n v="1056.835"/>
    <n v="6341.01"/>
    <n v="5565.18"/>
    <n v="775.82999999999993"/>
    <x v="1338"/>
  </r>
  <r>
    <n v="4623"/>
    <x v="2"/>
    <x v="3"/>
    <s v="Owned"/>
    <x v="0"/>
    <x v="1"/>
    <x v="3"/>
    <n v="3"/>
    <n v="7"/>
    <n v="5924.95"/>
    <n v="5865.7"/>
    <n v="4502.96"/>
    <n v="5628.7"/>
    <n v="7406.19"/>
    <n v="6695.19"/>
    <n v="4487.09"/>
    <n v="3948.64"/>
    <n v="3672.24"/>
    <n v="3121.4"/>
    <n v="3714.47"/>
    <n v="3640.18"/>
    <n v="6003.9483333333337"/>
    <n v="36023.69"/>
    <n v="22584.02"/>
    <n v="13439.670000000002"/>
    <x v="1339"/>
  </r>
  <r>
    <n v="4626"/>
    <x v="0"/>
    <x v="1"/>
    <s v="Rented"/>
    <x v="0"/>
    <x v="1"/>
    <x v="1"/>
    <n v="1"/>
    <n v="3"/>
    <n v="4129.2250000000004"/>
    <n v="4624.7299999999996"/>
    <n v="3633.72"/>
    <n v="4046.64"/>
    <n v="4624.7299999999996"/>
    <n v="4789.8999999999996"/>
    <n v="3569.42"/>
    <n v="3176.78"/>
    <n v="3494.46"/>
    <n v="3424.57"/>
    <n v="2945.13"/>
    <n v="2915.68"/>
    <n v="4308.1575000000003"/>
    <n v="25848.945"/>
    <n v="19526.04"/>
    <n v="6322.9049999999988"/>
    <x v="1340"/>
  </r>
  <r>
    <n v="4627"/>
    <x v="0"/>
    <x v="0"/>
    <s v="Owned"/>
    <x v="0"/>
    <x v="4"/>
    <x v="2"/>
    <n v="1"/>
    <n v="2"/>
    <n v="2871.5"/>
    <n v="2871.5"/>
    <n v="2871.5"/>
    <n v="2900.22"/>
    <n v="2871.5"/>
    <n v="2900.22"/>
    <n v="2108.98"/>
    <n v="2024.62"/>
    <n v="2044.87"/>
    <n v="2024.42"/>
    <n v="1983.93"/>
    <n v="2003.77"/>
    <n v="2881.0733333333333"/>
    <n v="17286.439999999999"/>
    <n v="12190.59"/>
    <n v="5095.8499999999985"/>
    <x v="1341"/>
  </r>
  <r>
    <n v="4629"/>
    <x v="2"/>
    <x v="3"/>
    <s v="Owned"/>
    <x v="0"/>
    <x v="5"/>
    <x v="1"/>
    <n v="1"/>
    <n v="3"/>
    <n v="1113.55"/>
    <n v="1002.2"/>
    <n v="1013.33"/>
    <n v="890.84"/>
    <n v="924.25"/>
    <n v="1380.8"/>
    <n v="1447.11"/>
    <n v="1476.05"/>
    <n v="1594.13"/>
    <n v="1912.96"/>
    <n v="2219.0300000000002"/>
    <n v="2041.51"/>
    <n v="1054.1616666666666"/>
    <n v="6324.97"/>
    <n v="10690.79"/>
    <n v="-4365.8200000000006"/>
    <x v="1342"/>
  </r>
  <r>
    <n v="4630"/>
    <x v="0"/>
    <x v="1"/>
    <s v="Owned"/>
    <x v="0"/>
    <x v="1"/>
    <x v="1"/>
    <n v="1"/>
    <n v="3"/>
    <n v="4282.5574999999999"/>
    <n v="4025.6"/>
    <n v="3297.57"/>
    <n v="5139.07"/>
    <n v="3340.39"/>
    <n v="4368.21"/>
    <n v="1007.62"/>
    <n v="1068.08"/>
    <n v="907.87"/>
    <n v="944.18"/>
    <n v="1104.69"/>
    <n v="1159.92"/>
    <n v="4075.5662499999999"/>
    <n v="24453.397499999999"/>
    <n v="6192.36"/>
    <n v="18261.037499999999"/>
    <x v="1343"/>
  </r>
  <r>
    <n v="4635"/>
    <x v="2"/>
    <x v="0"/>
    <s v="Rented"/>
    <x v="1"/>
    <x v="10"/>
    <x v="2"/>
    <n v="2"/>
    <n v="3"/>
    <n v="1084.2"/>
    <n v="813.15"/>
    <n v="1170.94"/>
    <n v="1040.83"/>
    <n v="1290.2"/>
    <n v="1051.67"/>
    <n v="1050.2"/>
    <n v="1008.19"/>
    <n v="1189.6600000000001"/>
    <n v="1225.3499999999999"/>
    <n v="1041.55"/>
    <n v="1031.1300000000001"/>
    <n v="1075.165"/>
    <n v="6450.99"/>
    <n v="6546.08"/>
    <n v="-95.090000000000146"/>
    <x v="1344"/>
  </r>
  <r>
    <n v="4636"/>
    <x v="2"/>
    <x v="3"/>
    <s v="Rented"/>
    <x v="1"/>
    <x v="6"/>
    <x v="2"/>
    <n v="1"/>
    <n v="2"/>
    <n v="273.15999999999997"/>
    <n v="273.16000000000003"/>
    <n v="207.6"/>
    <n v="218.53"/>
    <n v="278.62"/>
    <n v="218.53"/>
    <n v="152.63"/>
    <n v="120.58"/>
    <n v="133.84"/>
    <n v="144.55000000000001"/>
    <n v="147.44"/>
    <n v="138.59"/>
    <n v="244.93333333333331"/>
    <n v="1469.6"/>
    <n v="837.63"/>
    <n v="631.96999999999991"/>
    <x v="1345"/>
  </r>
  <r>
    <n v="4638"/>
    <x v="2"/>
    <x v="3"/>
    <s v="Owned"/>
    <x v="1"/>
    <x v="8"/>
    <x v="2"/>
    <n v="1"/>
    <n v="2"/>
    <n v="935.1099999999999"/>
    <n v="785.49"/>
    <n v="963.16"/>
    <n v="888.35"/>
    <n v="1028.6199999999999"/>
    <n v="813.55"/>
    <n v="1094.1500000000001"/>
    <n v="897.2"/>
    <n v="879.26"/>
    <n v="949.6"/>
    <n v="1101.54"/>
    <n v="1024.43"/>
    <n v="902.38"/>
    <n v="5414.28"/>
    <n v="5946.18"/>
    <n v="-531.90000000000055"/>
    <x v="1346"/>
  </r>
  <r>
    <n v="4640"/>
    <x v="3"/>
    <x v="0"/>
    <s v="Rented"/>
    <x v="0"/>
    <x v="1"/>
    <x v="2"/>
    <n v="3"/>
    <n v="4"/>
    <n v="702.55"/>
    <n v="695.52"/>
    <n v="639.32000000000005"/>
    <n v="646.35"/>
    <n v="814.96"/>
    <n v="857.11"/>
    <n v="1608.16"/>
    <n v="1559.92"/>
    <n v="1450.73"/>
    <n v="1726.37"/>
    <n v="1829.95"/>
    <n v="1976.35"/>
    <n v="725.96833333333325"/>
    <n v="4355.8099999999995"/>
    <n v="10151.48"/>
    <n v="-5795.67"/>
    <x v="1347"/>
  </r>
  <r>
    <n v="4648"/>
    <x v="0"/>
    <x v="2"/>
    <s v="Owned"/>
    <x v="0"/>
    <x v="6"/>
    <x v="1"/>
    <n v="3"/>
    <n v="5"/>
    <n v="5924.95"/>
    <n v="5450.95"/>
    <n v="5865.7"/>
    <n v="7287.69"/>
    <n v="6754.44"/>
    <n v="6576.69"/>
    <n v="4809.1000000000004"/>
    <n v="4232.01"/>
    <n v="4485.93"/>
    <n v="5113.96"/>
    <n v="5778.77"/>
    <n v="4911.95"/>
    <n v="6310.07"/>
    <n v="37860.42"/>
    <n v="29331.72"/>
    <n v="8528.6999999999971"/>
    <x v="1348"/>
  </r>
  <r>
    <n v="4651"/>
    <x v="0"/>
    <x v="2"/>
    <s v="Owned"/>
    <x v="0"/>
    <x v="4"/>
    <x v="1"/>
    <n v="1"/>
    <n v="3"/>
    <n v="5924.95"/>
    <n v="5332.46"/>
    <n v="4739.96"/>
    <n v="5273.21"/>
    <n v="4562.21"/>
    <n v="6102.7"/>
    <n v="2079.5300000000002"/>
    <n v="2245.89"/>
    <n v="2582.77"/>
    <n v="2686.08"/>
    <n v="2390.61"/>
    <n v="2653.58"/>
    <n v="5322.581666666666"/>
    <n v="31935.489999999998"/>
    <n v="14638.460000000001"/>
    <n v="17297.03"/>
    <x v="1349"/>
  </r>
  <r>
    <n v="4655"/>
    <x v="3"/>
    <x v="0"/>
    <s v="Owned"/>
    <x v="1"/>
    <x v="10"/>
    <x v="2"/>
    <n v="1"/>
    <n v="2"/>
    <n v="1000.1999999999999"/>
    <n v="980.2"/>
    <n v="790.16"/>
    <n v="1090.22"/>
    <n v="750.15"/>
    <n v="1040.21"/>
    <n v="1530.8"/>
    <n v="1331.8"/>
    <n v="1411.71"/>
    <n v="1679.93"/>
    <n v="1847.92"/>
    <n v="1903.36"/>
    <n v="941.85666666666657"/>
    <n v="5651.1399999999994"/>
    <n v="9705.52"/>
    <n v="-4054.380000000001"/>
    <x v="1350"/>
  </r>
  <r>
    <n v="4658"/>
    <x v="0"/>
    <x v="0"/>
    <s v="Rented"/>
    <x v="1"/>
    <x v="4"/>
    <x v="1"/>
    <n v="1"/>
    <n v="3"/>
    <n v="2290.31"/>
    <n v="2313.21"/>
    <n v="2290.31"/>
    <n v="2290.31"/>
    <n v="2313.21"/>
    <n v="2313.21"/>
    <n v="1514.92"/>
    <n v="1439.17"/>
    <n v="1611.87"/>
    <n v="1563.51"/>
    <n v="1829.31"/>
    <n v="1719.55"/>
    <n v="2301.7599999999998"/>
    <n v="13810.559999999998"/>
    <n v="9678.33"/>
    <n v="4132.2299999999977"/>
    <x v="1351"/>
  </r>
  <r>
    <n v="4664"/>
    <x v="2"/>
    <x v="3"/>
    <s v="Owned"/>
    <x v="0"/>
    <x v="3"/>
    <x v="1"/>
    <n v="1"/>
    <n v="3"/>
    <n v="4418.3074999999999"/>
    <n v="5213.6000000000004"/>
    <n v="4550.8599999999997"/>
    <n v="5036.87"/>
    <n v="3402.1"/>
    <n v="4462.49"/>
    <n v="3065.48"/>
    <n v="2758.93"/>
    <n v="2483.04"/>
    <n v="2135.41"/>
    <n v="1815.1"/>
    <n v="2141.8200000000002"/>
    <n v="4514.0379166666671"/>
    <n v="27084.227500000001"/>
    <n v="14399.78"/>
    <n v="12684.4475"/>
    <x v="1352"/>
  </r>
  <r>
    <n v="4669"/>
    <x v="0"/>
    <x v="2"/>
    <s v="Rented"/>
    <x v="0"/>
    <x v="6"/>
    <x v="1"/>
    <n v="1"/>
    <n v="3"/>
    <n v="4827.55"/>
    <n v="5841.34"/>
    <n v="4296.5200000000004"/>
    <n v="4006.87"/>
    <n v="5455.13"/>
    <n v="4924.1000000000004"/>
    <n v="5220.34"/>
    <n v="4019.66"/>
    <n v="4341.2299999999996"/>
    <n v="4254.41"/>
    <n v="3658.79"/>
    <n v="4317.37"/>
    <n v="4891.918333333334"/>
    <n v="29351.510000000002"/>
    <n v="25811.8"/>
    <n v="3539.7100000000028"/>
    <x v="1353"/>
  </r>
  <r>
    <n v="4670"/>
    <x v="2"/>
    <x v="3"/>
    <s v="Owned"/>
    <x v="0"/>
    <x v="5"/>
    <x v="1"/>
    <n v="1"/>
    <n v="3"/>
    <n v="2384.2199999999998"/>
    <n v="1812.01"/>
    <n v="1788.17"/>
    <n v="2718.01"/>
    <n v="2193.48"/>
    <n v="2145.8000000000002"/>
    <n v="1149.51"/>
    <n v="977.08"/>
    <n v="1104.0999999999999"/>
    <n v="1115.1400000000001"/>
    <n v="1081.69"/>
    <n v="1200.68"/>
    <n v="2173.6149999999998"/>
    <n v="13041.689999999999"/>
    <n v="6628.2000000000007"/>
    <n v="6413.489999999998"/>
    <x v="1354"/>
  </r>
  <r>
    <n v="4674"/>
    <x v="0"/>
    <x v="2"/>
    <s v="Owned"/>
    <x v="0"/>
    <x v="3"/>
    <x v="1"/>
    <n v="3"/>
    <n v="5"/>
    <n v="5922.45"/>
    <n v="5922.45"/>
    <n v="7284.61"/>
    <n v="5507.88"/>
    <n v="5448.65"/>
    <n v="6929.27"/>
    <n v="3516.46"/>
    <n v="2637.35"/>
    <n v="2663.72"/>
    <n v="3063.28"/>
    <n v="3400.24"/>
    <n v="3128.22"/>
    <n v="6169.2183333333332"/>
    <n v="37015.31"/>
    <n v="18409.27"/>
    <n v="18606.039999999997"/>
    <x v="1355"/>
  </r>
  <r>
    <n v="4680"/>
    <x v="0"/>
    <x v="2"/>
    <s v="Rented"/>
    <x v="1"/>
    <x v="4"/>
    <x v="1"/>
    <n v="1"/>
    <n v="3"/>
    <n v="5924.95"/>
    <n v="5865.7"/>
    <n v="6872.94"/>
    <n v="7346.94"/>
    <n v="6813.69"/>
    <n v="6932.19"/>
    <n v="3678.52"/>
    <n v="3862.45"/>
    <n v="3514.83"/>
    <n v="3339.09"/>
    <n v="4006.91"/>
    <n v="4567.88"/>
    <n v="6626.0683333333336"/>
    <n v="39756.410000000003"/>
    <n v="22969.68"/>
    <n v="16786.730000000003"/>
    <x v="1356"/>
  </r>
  <r>
    <n v="4686"/>
    <x v="0"/>
    <x v="2"/>
    <s v="Owned"/>
    <x v="0"/>
    <x v="5"/>
    <x v="1"/>
    <n v="1"/>
    <n v="3"/>
    <n v="5488.625"/>
    <n v="4610.45"/>
    <n v="5323.97"/>
    <n v="5598.4"/>
    <n v="5763.06"/>
    <n v="6366.81"/>
    <n v="5875"/>
    <n v="6462.5"/>
    <n v="7173.38"/>
    <n v="8464.59"/>
    <n v="8803.17"/>
    <n v="8539.07"/>
    <n v="5525.2191666666668"/>
    <n v="33151.315000000002"/>
    <n v="45317.71"/>
    <n v="-12166.394999999997"/>
    <x v="1357"/>
  </r>
  <r>
    <n v="4691"/>
    <x v="1"/>
    <x v="4"/>
    <s v="Rented"/>
    <x v="1"/>
    <x v="6"/>
    <x v="1"/>
    <n v="1"/>
    <n v="3"/>
    <n v="520"/>
    <n v="650"/>
    <n v="639.6"/>
    <n v="618.79999999999995"/>
    <n v="561.6"/>
    <n v="639.6"/>
    <n v="354.28"/>
    <n v="286.97000000000003"/>
    <n v="243.92"/>
    <n v="229.28"/>
    <n v="206.35"/>
    <n v="189.84"/>
    <n v="604.93333333333328"/>
    <n v="3629.5999999999995"/>
    <n v="1510.6399999999999"/>
    <n v="2118.9599999999996"/>
    <x v="1358"/>
  </r>
  <r>
    <n v="4692"/>
    <x v="0"/>
    <x v="1"/>
    <s v="Owned"/>
    <x v="0"/>
    <x v="6"/>
    <x v="1"/>
    <n v="2"/>
    <n v="4"/>
    <n v="3559.6499999999996"/>
    <n v="3559.65"/>
    <n v="3595.25"/>
    <n v="3595.25"/>
    <n v="3559.65"/>
    <n v="3595.25"/>
    <n v="2425.23"/>
    <n v="2595"/>
    <n v="2906.4"/>
    <n v="2644.82"/>
    <n v="3094.44"/>
    <n v="3434.83"/>
    <n v="3577.4500000000003"/>
    <n v="21464.7"/>
    <n v="17100.72"/>
    <n v="4363.9799999999996"/>
    <x v="1359"/>
  </r>
  <r>
    <n v="4693"/>
    <x v="2"/>
    <x v="0"/>
    <s v="Owned"/>
    <x v="0"/>
    <x v="4"/>
    <x v="1"/>
    <n v="2"/>
    <n v="4"/>
    <n v="1657.85"/>
    <n v="2022.58"/>
    <n v="1359.44"/>
    <n v="1757.32"/>
    <n v="1475.49"/>
    <n v="1392.59"/>
    <n v="3271.12"/>
    <n v="3303.83"/>
    <n v="3832.44"/>
    <n v="4177.3599999999997"/>
    <n v="4093.81"/>
    <n v="4134.75"/>
    <n v="1610.8783333333333"/>
    <n v="9665.27"/>
    <n v="22813.31"/>
    <n v="-13148.04"/>
    <x v="1360"/>
  </r>
  <r>
    <n v="4695"/>
    <x v="0"/>
    <x v="1"/>
    <s v="Owned"/>
    <x v="0"/>
    <x v="3"/>
    <x v="1"/>
    <n v="2"/>
    <n v="4"/>
    <n v="2743.2999999999997"/>
    <n v="2770.73"/>
    <n v="2743.3"/>
    <n v="2743.3"/>
    <n v="2770.73"/>
    <n v="2743.3"/>
    <n v="1352.18"/>
    <n v="1460.35"/>
    <n v="1445.75"/>
    <n v="1286.72"/>
    <n v="1132.31"/>
    <n v="1041.73"/>
    <n v="2752.4433333333332"/>
    <n v="16514.66"/>
    <n v="7719.0399999999991"/>
    <n v="8795.6200000000008"/>
    <x v="1361"/>
  </r>
  <r>
    <n v="4698"/>
    <x v="0"/>
    <x v="2"/>
    <s v="Owned"/>
    <x v="0"/>
    <x v="9"/>
    <x v="1"/>
    <n v="3"/>
    <n v="5"/>
    <n v="5012.6000000000004"/>
    <n v="4561.47"/>
    <n v="5162.9799999999996"/>
    <n v="4461.21"/>
    <n v="4461.21"/>
    <n v="5513.86"/>
    <n v="3459.41"/>
    <n v="3286.44"/>
    <n v="3450.76"/>
    <n v="4106.3999999999996"/>
    <n v="3942.14"/>
    <n v="3981.56"/>
    <n v="4862.2216666666664"/>
    <n v="29173.329999999998"/>
    <n v="22226.710000000003"/>
    <n v="6946.6199999999953"/>
    <x v="1362"/>
  </r>
  <r>
    <n v="4699"/>
    <x v="0"/>
    <x v="0"/>
    <s v="Owned"/>
    <x v="1"/>
    <x v="6"/>
    <x v="2"/>
    <n v="2"/>
    <n v="3"/>
    <n v="2914.75"/>
    <n v="2914.75"/>
    <n v="2943.9"/>
    <n v="2943.9"/>
    <n v="2943.9"/>
    <n v="2943.9"/>
    <n v="1808.13"/>
    <n v="1410.34"/>
    <n v="1650.1"/>
    <n v="1633.6"/>
    <n v="1715.28"/>
    <n v="1955.42"/>
    <n v="2934.1833333333329"/>
    <n v="17605.099999999999"/>
    <n v="10172.870000000001"/>
    <n v="7432.2299999999977"/>
    <x v="1363"/>
  </r>
  <r>
    <n v="4700"/>
    <x v="2"/>
    <x v="3"/>
    <s v="Rented"/>
    <x v="1"/>
    <x v="6"/>
    <x v="2"/>
    <n v="1"/>
    <n v="2"/>
    <n v="913.01"/>
    <n v="1104.74"/>
    <n v="1059.0899999999999"/>
    <n v="739.54"/>
    <n v="1068.22"/>
    <n v="876.49"/>
    <n v="1205.78"/>
    <n v="928.45"/>
    <n v="891.31"/>
    <n v="998.27"/>
    <n v="1028.22"/>
    <n v="904.83"/>
    <n v="960.18166666666673"/>
    <n v="5761.09"/>
    <n v="5956.86"/>
    <n v="-195.76999999999953"/>
    <x v="1364"/>
  </r>
  <r>
    <n v="4704"/>
    <x v="1"/>
    <x v="0"/>
    <s v="Rented"/>
    <x v="1"/>
    <x v="6"/>
    <x v="2"/>
    <n v="3"/>
    <n v="4"/>
    <n v="1166"/>
    <n v="1294.26"/>
    <n v="1259.28"/>
    <n v="979.44"/>
    <n v="1352.56"/>
    <n v="932.8"/>
    <n v="940.93"/>
    <n v="846.84"/>
    <n v="812.97"/>
    <n v="861.75"/>
    <n v="947.93"/>
    <n v="1004.81"/>
    <n v="1164.0566666666666"/>
    <n v="6984.3399999999992"/>
    <n v="5415.23"/>
    <n v="1569.1099999999997"/>
    <x v="1365"/>
  </r>
  <r>
    <n v="4706"/>
    <x v="2"/>
    <x v="3"/>
    <s v="Rented"/>
    <x v="0"/>
    <x v="0"/>
    <x v="1"/>
    <n v="1"/>
    <n v="3"/>
    <n v="1924.62"/>
    <n v="2405.7800000000002"/>
    <n v="1751.4"/>
    <n v="2097.84"/>
    <n v="1616.68"/>
    <n v="2232.56"/>
    <n v="1369.16"/>
    <n v="1341.78"/>
    <n v="1543.05"/>
    <n v="1651.06"/>
    <n v="1865.7"/>
    <n v="1921.67"/>
    <n v="2004.8133333333333"/>
    <n v="12028.88"/>
    <n v="9692.4199999999983"/>
    <n v="2336.4600000000009"/>
    <x v="1366"/>
  </r>
  <r>
    <n v="4707"/>
    <x v="3"/>
    <x v="1"/>
    <s v="Rented"/>
    <x v="1"/>
    <x v="9"/>
    <x v="2"/>
    <n v="1"/>
    <n v="2"/>
    <n v="1745.35"/>
    <n v="1501"/>
    <n v="2007.15"/>
    <n v="1518.45"/>
    <n v="1658.08"/>
    <n v="2076.9699999999998"/>
    <n v="1172.83"/>
    <n v="949.99"/>
    <n v="883.49"/>
    <n v="777.47"/>
    <n v="746.37"/>
    <n v="806.08"/>
    <n v="1751.1666666666663"/>
    <n v="10506.999999999998"/>
    <n v="5336.23"/>
    <n v="5170.7699999999986"/>
    <x v="1367"/>
  </r>
  <r>
    <n v="4708"/>
    <x v="0"/>
    <x v="2"/>
    <s v="Owned"/>
    <x v="0"/>
    <x v="6"/>
    <x v="1"/>
    <n v="3"/>
    <n v="5"/>
    <n v="3220.2"/>
    <n v="3220.2"/>
    <n v="3252.4"/>
    <n v="3220.2"/>
    <n v="3252.4"/>
    <n v="3220.2"/>
    <n v="1954.74"/>
    <n v="1505.15"/>
    <n v="1535.25"/>
    <n v="1550.6"/>
    <n v="1628.13"/>
    <n v="1432.75"/>
    <n v="3230.9333333333329"/>
    <n v="19385.599999999999"/>
    <n v="9606.619999999999"/>
    <n v="9778.98"/>
    <x v="1368"/>
  </r>
  <r>
    <n v="4712"/>
    <x v="0"/>
    <x v="2"/>
    <s v="Owned"/>
    <x v="0"/>
    <x v="6"/>
    <x v="0"/>
    <n v="3"/>
    <n v="6"/>
    <n v="5924.95"/>
    <n v="5332.46"/>
    <n v="5154.71"/>
    <n v="6635.94"/>
    <n v="5510.2"/>
    <n v="6221.2"/>
    <n v="3194.25"/>
    <n v="3513.68"/>
    <n v="2986.63"/>
    <n v="2897.03"/>
    <n v="2810.12"/>
    <n v="2753.92"/>
    <n v="5796.5766666666668"/>
    <n v="34779.46"/>
    <n v="18155.630000000005"/>
    <n v="16623.829999999994"/>
    <x v="1369"/>
  </r>
  <r>
    <n v="4714"/>
    <x v="0"/>
    <x v="0"/>
    <s v="Owned"/>
    <x v="0"/>
    <x v="1"/>
    <x v="1"/>
    <n v="1"/>
    <n v="3"/>
    <n v="5303.4500000000007"/>
    <n v="5091.3100000000004"/>
    <n v="5886.83"/>
    <n v="4030.62"/>
    <n v="4189.7299999999996"/>
    <n v="5197.38"/>
    <n v="2356.35"/>
    <n v="1932.21"/>
    <n v="1951.53"/>
    <n v="1873.47"/>
    <n v="1723.59"/>
    <n v="1930.42"/>
    <n v="4949.8866666666672"/>
    <n v="29699.320000000003"/>
    <n v="11767.57"/>
    <n v="17931.750000000004"/>
    <x v="1370"/>
  </r>
  <r>
    <n v="4715"/>
    <x v="0"/>
    <x v="2"/>
    <s v="Rented"/>
    <x v="1"/>
    <x v="5"/>
    <x v="1"/>
    <n v="2"/>
    <n v="4"/>
    <n v="5058.1499999999996"/>
    <n v="4451.17"/>
    <n v="5108.7299999999996"/>
    <n v="6069.78"/>
    <n v="5715.71"/>
    <n v="5715.71"/>
    <n v="3265.13"/>
    <n v="2644.76"/>
    <n v="2327.39"/>
    <n v="2653.22"/>
    <n v="2387.9"/>
    <n v="2387.9"/>
    <n v="5353.208333333333"/>
    <n v="32119.249999999996"/>
    <n v="15666.3"/>
    <n v="16452.949999999997"/>
    <x v="1371"/>
  </r>
  <r>
    <n v="4717"/>
    <x v="2"/>
    <x v="3"/>
    <s v="Owned"/>
    <x v="0"/>
    <x v="0"/>
    <x v="1"/>
    <n v="1"/>
    <n v="3"/>
    <n v="4150.92"/>
    <n v="5105.63"/>
    <n v="4399.9799999999996"/>
    <n v="4815.07"/>
    <n v="5022.6099999999997"/>
    <n v="5022.6099999999997"/>
    <n v="2356.27"/>
    <n v="2356.27"/>
    <n v="2827.52"/>
    <n v="3279.92"/>
    <n v="3640.71"/>
    <n v="3640.71"/>
    <n v="4752.8033333333333"/>
    <n v="28516.82"/>
    <n v="18101.399999999998"/>
    <n v="10415.420000000002"/>
    <x v="1372"/>
  </r>
  <r>
    <n v="4719"/>
    <x v="2"/>
    <x v="4"/>
    <s v="Rented"/>
    <x v="0"/>
    <x v="7"/>
    <x v="1"/>
    <n v="3"/>
    <n v="5"/>
    <n v="2239.5"/>
    <n v="2776.98"/>
    <n v="2373.87"/>
    <n v="2754.59"/>
    <n v="2553.0300000000002"/>
    <n v="2709.8"/>
    <n v="1945.76"/>
    <n v="1576.07"/>
    <n v="1591.83"/>
    <n v="1400.81"/>
    <n v="1498.87"/>
    <n v="1558.82"/>
    <n v="2567.9616666666666"/>
    <n v="15407.77"/>
    <n v="9572.16"/>
    <n v="5835.6100000000006"/>
    <x v="1373"/>
  </r>
  <r>
    <n v="4726"/>
    <x v="0"/>
    <x v="2"/>
    <s v="Owned"/>
    <x v="1"/>
    <x v="5"/>
    <x v="0"/>
    <n v="1"/>
    <n v="4"/>
    <n v="4183.25"/>
    <n v="4099.59"/>
    <n v="3430.27"/>
    <n v="4768.91"/>
    <n v="4057.75"/>
    <n v="3764.93"/>
    <n v="2610.64"/>
    <n v="2819.49"/>
    <n v="2791.3"/>
    <n v="3349.56"/>
    <n v="3115.09"/>
    <n v="3364.3"/>
    <n v="4050.7833333333333"/>
    <n v="24304.7"/>
    <n v="18050.38"/>
    <n v="6254.32"/>
    <x v="1374"/>
  </r>
  <r>
    <n v="4733"/>
    <x v="0"/>
    <x v="2"/>
    <s v="Owned"/>
    <x v="1"/>
    <x v="7"/>
    <x v="1"/>
    <n v="3"/>
    <n v="5"/>
    <n v="5924.95"/>
    <n v="5036.21"/>
    <n v="6576.69"/>
    <n v="4562.21"/>
    <n v="4976.96"/>
    <n v="6991.44"/>
    <n v="4307.28"/>
    <n v="4178.0600000000004"/>
    <n v="4345.18"/>
    <n v="4605.8900000000003"/>
    <n v="4559.83"/>
    <n v="4377.4399999999996"/>
    <n v="5678.0766666666668"/>
    <n v="34068.46"/>
    <n v="26373.679999999997"/>
    <n v="7694.7800000000025"/>
    <x v="1375"/>
  </r>
  <r>
    <n v="4734"/>
    <x v="0"/>
    <x v="1"/>
    <s v="Rented"/>
    <x v="1"/>
    <x v="6"/>
    <x v="1"/>
    <n v="3"/>
    <n v="5"/>
    <n v="3097.45"/>
    <n v="3097.45"/>
    <n v="3128.42"/>
    <n v="3128.42"/>
    <n v="3128.42"/>
    <n v="3128.42"/>
    <n v="3137.43"/>
    <n v="2572.69"/>
    <n v="2238.2399999999998"/>
    <n v="2685.89"/>
    <n v="2927.62"/>
    <n v="2781.24"/>
    <n v="3118.0966666666668"/>
    <n v="18708.580000000002"/>
    <n v="16343.109999999999"/>
    <n v="2365.470000000003"/>
    <x v="1376"/>
  </r>
  <r>
    <n v="4736"/>
    <x v="2"/>
    <x v="3"/>
    <s v="Owned"/>
    <x v="0"/>
    <x v="3"/>
    <x v="1"/>
    <n v="1"/>
    <n v="3"/>
    <n v="1510.8574999999998"/>
    <n v="1208.69"/>
    <n v="1450.42"/>
    <n v="1843.25"/>
    <n v="1677.05"/>
    <n v="1208.69"/>
    <n v="625.23"/>
    <n v="568.96"/>
    <n v="648.61"/>
    <n v="590.24"/>
    <n v="525.30999999999995"/>
    <n v="604.11"/>
    <n v="1483.1595833333333"/>
    <n v="8898.9575000000004"/>
    <n v="3562.46"/>
    <n v="5336.4975000000004"/>
    <x v="1377"/>
  </r>
  <r>
    <n v="4737"/>
    <x v="0"/>
    <x v="2"/>
    <s v="Owned"/>
    <x v="0"/>
    <x v="4"/>
    <x v="1"/>
    <n v="3"/>
    <n v="5"/>
    <n v="5924.95"/>
    <n v="6872.94"/>
    <n v="4917.71"/>
    <n v="4917.71"/>
    <n v="6339.7"/>
    <n v="6576.69"/>
    <n v="3831.88"/>
    <n v="2912.23"/>
    <n v="3319.94"/>
    <n v="3651.93"/>
    <n v="4345.8"/>
    <n v="4736.92"/>
    <n v="5924.95"/>
    <n v="35549.699999999997"/>
    <n v="22798.700000000004"/>
    <n v="12750.999999999993"/>
    <x v="1378"/>
  </r>
  <r>
    <n v="4738"/>
    <x v="2"/>
    <x v="3"/>
    <s v="Rented"/>
    <x v="1"/>
    <x v="7"/>
    <x v="2"/>
    <n v="1"/>
    <n v="2"/>
    <n v="928.56"/>
    <n v="1151.4100000000001"/>
    <n v="1021.42"/>
    <n v="854.28"/>
    <n v="947.13"/>
    <n v="1002.84"/>
    <n v="765.72"/>
    <n v="658.52"/>
    <n v="757.3"/>
    <n v="840.6"/>
    <n v="874.22"/>
    <n v="865.48"/>
    <n v="984.27333333333343"/>
    <n v="5905.64"/>
    <n v="4761.84"/>
    <n v="1143.8000000000002"/>
    <x v="1379"/>
  </r>
  <r>
    <n v="4740"/>
    <x v="2"/>
    <x v="0"/>
    <s v="Owned"/>
    <x v="0"/>
    <x v="9"/>
    <x v="3"/>
    <n v="1"/>
    <n v="5"/>
    <n v="2865.97"/>
    <n v="2722.67"/>
    <n v="2407.41"/>
    <n v="2694.01"/>
    <n v="2321.44"/>
    <n v="3295.87"/>
    <n v="2211.7600000000002"/>
    <n v="2344.4699999999998"/>
    <n v="2532.0300000000002"/>
    <n v="2202.87"/>
    <n v="2048.67"/>
    <n v="2355.9699999999998"/>
    <n v="2717.895"/>
    <n v="16307.369999999999"/>
    <n v="13695.77"/>
    <n v="2611.5999999999985"/>
    <x v="1380"/>
  </r>
  <r>
    <n v="4741"/>
    <x v="0"/>
    <x v="2"/>
    <s v="Owned"/>
    <x v="1"/>
    <x v="1"/>
    <x v="1"/>
    <n v="1"/>
    <n v="3"/>
    <n v="5398.35"/>
    <n v="5776.23"/>
    <n v="5020.47"/>
    <n v="6100.14"/>
    <n v="6478.02"/>
    <n v="4264.7"/>
    <n v="2685.27"/>
    <n v="2013.95"/>
    <n v="2013.95"/>
    <n v="2175.0700000000002"/>
    <n v="2022.82"/>
    <n v="1941.91"/>
    <n v="5506.3183333333327"/>
    <n v="33037.909999999996"/>
    <n v="12852.97"/>
    <n v="20184.939999999995"/>
    <x v="1381"/>
  </r>
  <r>
    <n v="4744"/>
    <x v="0"/>
    <x v="2"/>
    <s v="Owned"/>
    <x v="0"/>
    <x v="3"/>
    <x v="1"/>
    <n v="3"/>
    <n v="5"/>
    <n v="5924.95"/>
    <n v="6991.44"/>
    <n v="5687.95"/>
    <n v="5450.95"/>
    <n v="6517.45"/>
    <n v="5450.95"/>
    <n v="3539.93"/>
    <n v="3752.33"/>
    <n v="4240.13"/>
    <n v="3604.11"/>
    <n v="3532.03"/>
    <n v="3532.03"/>
    <n v="6003.9483333333337"/>
    <n v="36023.69"/>
    <n v="22200.559999999998"/>
    <n v="13823.130000000005"/>
    <x v="1382"/>
  </r>
  <r>
    <n v="4745"/>
    <x v="3"/>
    <x v="0"/>
    <s v="Rented"/>
    <x v="1"/>
    <x v="1"/>
    <x v="2"/>
    <n v="3"/>
    <n v="4"/>
    <n v="612.5"/>
    <n v="692.13"/>
    <n v="545.13"/>
    <n v="594.13"/>
    <n v="637"/>
    <n v="508.38"/>
    <n v="1231.6199999999999"/>
    <n v="1231.6199999999999"/>
    <n v="1206.99"/>
    <n v="1327.69"/>
    <n v="1460.46"/>
    <n v="1299.81"/>
    <n v="598.2116666666667"/>
    <n v="3589.2700000000004"/>
    <n v="7758.1900000000005"/>
    <n v="-4168.92"/>
    <x v="1383"/>
  </r>
  <r>
    <n v="4746"/>
    <x v="1"/>
    <x v="4"/>
    <s v="Owned"/>
    <x v="0"/>
    <x v="8"/>
    <x v="3"/>
    <n v="1"/>
    <n v="5"/>
    <n v="5924.95"/>
    <n v="6458.2"/>
    <n v="6339.7"/>
    <n v="4799.21"/>
    <n v="4621.46"/>
    <n v="7287.69"/>
    <n v="4221.08"/>
    <n v="3967.82"/>
    <n v="3372.65"/>
    <n v="3440.1"/>
    <n v="4093.72"/>
    <n v="4544.03"/>
    <n v="5905.2016666666668"/>
    <n v="35431.21"/>
    <n v="23639.399999999998"/>
    <n v="11791.810000000001"/>
    <x v="1384"/>
  </r>
  <r>
    <n v="4748"/>
    <x v="3"/>
    <x v="2"/>
    <s v="Owned"/>
    <x v="1"/>
    <x v="7"/>
    <x v="2"/>
    <n v="3"/>
    <n v="4"/>
    <n v="2093.15"/>
    <n v="2511.7800000000002"/>
    <n v="2574.5700000000002"/>
    <n v="2407.12"/>
    <n v="2344.33"/>
    <n v="1967.56"/>
    <n v="1986.18"/>
    <n v="1886.87"/>
    <n v="2018.95"/>
    <n v="2281.41"/>
    <n v="1962.01"/>
    <n v="1942.39"/>
    <n v="2316.4183333333331"/>
    <n v="13898.509999999998"/>
    <n v="12077.81"/>
    <n v="1820.6999999999989"/>
    <x v="1385"/>
  </r>
  <r>
    <n v="4749"/>
    <x v="0"/>
    <x v="2"/>
    <s v="Owned"/>
    <x v="1"/>
    <x v="4"/>
    <x v="1"/>
    <n v="1"/>
    <n v="3"/>
    <n v="5924.95"/>
    <n v="6280.45"/>
    <n v="5273.21"/>
    <n v="5865.7"/>
    <n v="6635.94"/>
    <n v="4443.71"/>
    <n v="5875"/>
    <n v="4465"/>
    <n v="4152.45"/>
    <n v="4526.17"/>
    <n v="4254.6000000000004"/>
    <n v="3999.32"/>
    <n v="5737.3266666666668"/>
    <n v="34423.96"/>
    <n v="27272.54"/>
    <n v="7151.4199999999983"/>
    <x v="1386"/>
  </r>
  <r>
    <n v="4752"/>
    <x v="1"/>
    <x v="1"/>
    <s v="Rented"/>
    <x v="1"/>
    <x v="3"/>
    <x v="1"/>
    <n v="2"/>
    <n v="4"/>
    <n v="1146.3225"/>
    <n v="928.52"/>
    <n v="1295.3399999999999"/>
    <n v="1260.95"/>
    <n v="1020.23"/>
    <n v="1295.3399999999999"/>
    <n v="1420.58"/>
    <n v="1491.61"/>
    <n v="1640.77"/>
    <n v="1886.89"/>
    <n v="2056.71"/>
    <n v="2077.2800000000002"/>
    <n v="1157.7837499999998"/>
    <n v="6946.7024999999994"/>
    <n v="10573.84"/>
    <n v="-3627.1375000000007"/>
    <x v="1387"/>
  </r>
  <r>
    <n v="4753"/>
    <x v="0"/>
    <x v="2"/>
    <s v="Owned"/>
    <x v="0"/>
    <x v="1"/>
    <x v="0"/>
    <n v="1"/>
    <n v="4"/>
    <n v="5924.95"/>
    <n v="5806.45"/>
    <n v="6635.94"/>
    <n v="5510.2"/>
    <n v="5213.96"/>
    <n v="7169.19"/>
    <n v="5875"/>
    <n v="5052.5"/>
    <n v="4496.7299999999996"/>
    <n v="4451.76"/>
    <n v="4362.72"/>
    <n v="4449.97"/>
    <n v="6043.4483333333337"/>
    <n v="36260.69"/>
    <n v="28688.68"/>
    <n v="7572.010000000002"/>
    <x v="1388"/>
  </r>
  <r>
    <n v="4754"/>
    <x v="0"/>
    <x v="0"/>
    <s v="Owned"/>
    <x v="0"/>
    <x v="6"/>
    <x v="1"/>
    <n v="1"/>
    <n v="3"/>
    <n v="2880.71"/>
    <n v="2909.52"/>
    <n v="2880.71"/>
    <n v="2909.52"/>
    <n v="2880.71"/>
    <n v="2880.71"/>
    <n v="1187.8699999999999"/>
    <n v="1235.3800000000001"/>
    <n v="1124.2"/>
    <n v="1315.31"/>
    <n v="1420.53"/>
    <n v="1676.23"/>
    <n v="2890.313333333333"/>
    <n v="17341.879999999997"/>
    <n v="7959.52"/>
    <n v="9382.3599999999969"/>
    <x v="1389"/>
  </r>
  <r>
    <n v="4761"/>
    <x v="2"/>
    <x v="0"/>
    <s v="Owned"/>
    <x v="0"/>
    <x v="4"/>
    <x v="1"/>
    <n v="1"/>
    <n v="3"/>
    <n v="2013.075"/>
    <n v="2455.9499999999998"/>
    <n v="2496.21"/>
    <n v="1771.51"/>
    <n v="1650.72"/>
    <n v="1992.94"/>
    <n v="1209.4000000000001"/>
    <n v="1161.02"/>
    <n v="1230.68"/>
    <n v="1439.9"/>
    <n v="1339.11"/>
    <n v="1151.6300000000001"/>
    <n v="2063.4008333333331"/>
    <n v="12380.404999999999"/>
    <n v="7531.74"/>
    <n v="4848.6649999999991"/>
    <x v="1390"/>
  </r>
  <r>
    <n v="4776"/>
    <x v="0"/>
    <x v="0"/>
    <s v="Owned"/>
    <x v="0"/>
    <x v="1"/>
    <x v="1"/>
    <n v="2"/>
    <n v="4"/>
    <n v="3500.9500000000003"/>
    <n v="3500.95"/>
    <n v="3535.96"/>
    <n v="3535.96"/>
    <n v="3535.96"/>
    <n v="3500.95"/>
    <n v="1980.41"/>
    <n v="1544.72"/>
    <n v="1652.85"/>
    <n v="1917.31"/>
    <n v="1687.23"/>
    <n v="1569.12"/>
    <n v="3518.4549999999999"/>
    <n v="21110.73"/>
    <n v="10351.64"/>
    <n v="10759.09"/>
    <x v="1391"/>
  </r>
  <r>
    <n v="4777"/>
    <x v="0"/>
    <x v="1"/>
    <s v="Owned"/>
    <x v="0"/>
    <x v="5"/>
    <x v="1"/>
    <n v="1"/>
    <n v="3"/>
    <n v="2748.4500000000003"/>
    <n v="2775.93"/>
    <n v="2775.93"/>
    <n v="2748.45"/>
    <n v="2748.45"/>
    <n v="2748.45"/>
    <n v="2218.13"/>
    <n v="1907.59"/>
    <n v="1926.67"/>
    <n v="1965.2"/>
    <n v="1768.68"/>
    <n v="1980.92"/>
    <n v="2757.61"/>
    <n v="16545.66"/>
    <n v="11767.19"/>
    <n v="4778.4699999999993"/>
    <x v="1392"/>
  </r>
  <r>
    <n v="4782"/>
    <x v="1"/>
    <x v="4"/>
    <s v="Rented"/>
    <x v="1"/>
    <x v="4"/>
    <x v="1"/>
    <n v="1"/>
    <n v="3"/>
    <n v="1461.5"/>
    <n v="1549.19"/>
    <n v="1636.88"/>
    <n v="1622.27"/>
    <n v="1403.04"/>
    <n v="1490.73"/>
    <n v="770.53"/>
    <n v="801.35"/>
    <n v="849.43"/>
    <n v="900.4"/>
    <n v="990.44"/>
    <n v="1129.0999999999999"/>
    <n v="1527.2683333333334"/>
    <n v="9163.61"/>
    <n v="5441.25"/>
    <n v="3722.3600000000006"/>
    <x v="1393"/>
  </r>
  <r>
    <n v="4783"/>
    <x v="2"/>
    <x v="0"/>
    <s v="Rented"/>
    <x v="1"/>
    <x v="3"/>
    <x v="2"/>
    <n v="2"/>
    <n v="3"/>
    <n v="839.5"/>
    <n v="864.69"/>
    <n v="696.79"/>
    <n v="629.63"/>
    <n v="738.76"/>
    <n v="638.02"/>
    <n v="533.79999999999995"/>
    <n v="571.16999999999996"/>
    <n v="651.13"/>
    <n v="768.33"/>
    <n v="852.85"/>
    <n v="886.96"/>
    <n v="734.56499999999994"/>
    <n v="4407.3899999999994"/>
    <n v="4264.24"/>
    <n v="143.14999999999964"/>
    <x v="1394"/>
  </r>
  <r>
    <n v="4786"/>
    <x v="0"/>
    <x v="1"/>
    <s v="Owned"/>
    <x v="1"/>
    <x v="6"/>
    <x v="2"/>
    <n v="1"/>
    <n v="2"/>
    <n v="2851.0124999999998"/>
    <n v="2851.01"/>
    <n v="2851.01"/>
    <n v="2851.01"/>
    <n v="2851.01"/>
    <n v="2879.52"/>
    <n v="1256.57"/>
    <n v="1093.22"/>
    <n v="972.97"/>
    <n v="856.21"/>
    <n v="813.4"/>
    <n v="691.39"/>
    <n v="2855.7620833333335"/>
    <n v="17134.572500000002"/>
    <n v="5683.76"/>
    <n v="11450.812500000002"/>
    <x v="1395"/>
  </r>
  <r>
    <n v="4789"/>
    <x v="2"/>
    <x v="4"/>
    <s v="Owned"/>
    <x v="1"/>
    <x v="1"/>
    <x v="1"/>
    <n v="1"/>
    <n v="3"/>
    <n v="2252.5500000000002"/>
    <n v="2748.11"/>
    <n v="2252.5500000000002"/>
    <n v="2184.9699999999998"/>
    <n v="1892.14"/>
    <n v="2184.9699999999998"/>
    <n v="1778.74"/>
    <n v="1796.53"/>
    <n v="1562.98"/>
    <n v="1875.58"/>
    <n v="2119.41"/>
    <n v="1971.05"/>
    <n v="2252.5483333333332"/>
    <n v="13515.289999999999"/>
    <n v="11104.289999999999"/>
    <n v="2411"/>
    <x v="1396"/>
  </r>
  <r>
    <n v="4793"/>
    <x v="0"/>
    <x v="0"/>
    <s v="Rented"/>
    <x v="0"/>
    <x v="10"/>
    <x v="0"/>
    <n v="1"/>
    <n v="4"/>
    <n v="5350.85"/>
    <n v="4815.7700000000004"/>
    <n v="4762.26"/>
    <n v="4280.68"/>
    <n v="6581.55"/>
    <n v="5350.85"/>
    <n v="1592.59"/>
    <n v="1656.29"/>
    <n v="1440.97"/>
    <n v="1239.23"/>
    <n v="1053.3499999999999"/>
    <n v="895.35"/>
    <n v="5190.3266666666668"/>
    <n v="31141.96"/>
    <n v="7877.7800000000007"/>
    <n v="23264.18"/>
    <x v="1397"/>
  </r>
  <r>
    <n v="4796"/>
    <x v="1"/>
    <x v="4"/>
    <s v="Rented"/>
    <x v="0"/>
    <x v="6"/>
    <x v="2"/>
    <n v="1"/>
    <n v="2"/>
    <n v="1012.36"/>
    <n v="850.38"/>
    <n v="870.63"/>
    <n v="789.64"/>
    <n v="820.01"/>
    <n v="870.63"/>
    <n v="620.37"/>
    <n v="682.41"/>
    <n v="702.88"/>
    <n v="759.11"/>
    <n v="698.38"/>
    <n v="796.15"/>
    <n v="868.94166666666661"/>
    <n v="5213.6499999999996"/>
    <n v="4259.3"/>
    <n v="954.34999999999945"/>
    <x v="1398"/>
  </r>
  <r>
    <n v="4797"/>
    <x v="0"/>
    <x v="2"/>
    <s v="Owned"/>
    <x v="1"/>
    <x v="6"/>
    <x v="0"/>
    <n v="3"/>
    <n v="6"/>
    <n v="5924.95"/>
    <n v="5036.21"/>
    <n v="5036.21"/>
    <n v="4680.71"/>
    <n v="6221.2"/>
    <n v="6458.2"/>
    <n v="3524.13"/>
    <n v="3841.3"/>
    <n v="3687.65"/>
    <n v="3171.38"/>
    <n v="3520.23"/>
    <n v="2992.2"/>
    <n v="5559.579999999999"/>
    <n v="33357.479999999996"/>
    <n v="20736.89"/>
    <n v="12620.589999999997"/>
    <x v="1399"/>
  </r>
  <r>
    <n v="4800"/>
    <x v="2"/>
    <x v="3"/>
    <s v="Owned"/>
    <x v="1"/>
    <x v="6"/>
    <x v="3"/>
    <n v="3"/>
    <n v="7"/>
    <n v="1698.075"/>
    <n v="1375.44"/>
    <n v="1273.56"/>
    <n v="1766"/>
    <n v="1766"/>
    <n v="1341.48"/>
    <n v="2235.12"/>
    <n v="1966.91"/>
    <n v="2163.6"/>
    <n v="2271.7800000000002"/>
    <n v="2476.2399999999998"/>
    <n v="2971.49"/>
    <n v="1536.7591666666667"/>
    <n v="9220.5550000000003"/>
    <n v="14085.14"/>
    <n v="-4864.5849999999991"/>
    <x v="1400"/>
  </r>
  <r>
    <n v="4804"/>
    <x v="2"/>
    <x v="3"/>
    <s v="Owned"/>
    <x v="1"/>
    <x v="0"/>
    <x v="2"/>
    <n v="1"/>
    <n v="2"/>
    <n v="5924.95"/>
    <n v="5213.96"/>
    <n v="4976.96"/>
    <n v="7287.69"/>
    <n v="5332.46"/>
    <n v="5984.2"/>
    <n v="1665.7"/>
    <n v="1682.36"/>
    <n v="1446.83"/>
    <n v="1374.49"/>
    <n v="1608.15"/>
    <n v="1801.13"/>
    <n v="5786.703333333332"/>
    <n v="34720.219999999994"/>
    <n v="9578.66"/>
    <n v="25141.559999999994"/>
    <x v="1401"/>
  </r>
  <r>
    <n v="4807"/>
    <x v="2"/>
    <x v="3"/>
    <s v="Owned"/>
    <x v="0"/>
    <x v="3"/>
    <x v="1"/>
    <n v="1"/>
    <n v="3"/>
    <n v="1326.4699999999998"/>
    <n v="1061.18"/>
    <n v="1472.38"/>
    <n v="1472.38"/>
    <n v="1432.59"/>
    <n v="1419.32"/>
    <n v="1317.72"/>
    <n v="1317.72"/>
    <n v="1568.09"/>
    <n v="1756.26"/>
    <n v="1773.82"/>
    <n v="1578.7"/>
    <n v="1364.0533333333333"/>
    <n v="8184.32"/>
    <n v="9312.31"/>
    <n v="-1127.9899999999998"/>
    <x v="1402"/>
  </r>
  <r>
    <n v="4808"/>
    <x v="2"/>
    <x v="3"/>
    <s v="Owned"/>
    <x v="0"/>
    <x v="0"/>
    <x v="0"/>
    <n v="1"/>
    <n v="4"/>
    <n v="3564.6"/>
    <n v="3386.37"/>
    <n v="3208.14"/>
    <n v="2709.1"/>
    <n v="4420.1000000000004"/>
    <n v="3742.83"/>
    <n v="2303.8000000000002"/>
    <n v="1981.27"/>
    <n v="2337.9"/>
    <n v="2033.97"/>
    <n v="1830.57"/>
    <n v="1739.04"/>
    <n v="3505.19"/>
    <n v="21031.14"/>
    <n v="12226.55"/>
    <n v="8804.59"/>
    <x v="1403"/>
  </r>
  <r>
    <n v="4809"/>
    <x v="2"/>
    <x v="3"/>
    <s v="Owned"/>
    <x v="1"/>
    <x v="10"/>
    <x v="1"/>
    <n v="1"/>
    <n v="3"/>
    <n v="3188"/>
    <n v="3666.2"/>
    <n v="2741.68"/>
    <n v="2709.8"/>
    <n v="2582.2800000000002"/>
    <n v="3092.36"/>
    <n v="3891.49"/>
    <n v="4124.9799999999996"/>
    <n v="4248.7299999999996"/>
    <n v="3696.4"/>
    <n v="3215.87"/>
    <n v="3055.08"/>
    <n v="2996.72"/>
    <n v="17980.32"/>
    <n v="22232.549999999996"/>
    <n v="-4252.2299999999959"/>
    <x v="1404"/>
  </r>
  <r>
    <n v="4811"/>
    <x v="3"/>
    <x v="0"/>
    <s v="Rented"/>
    <x v="1"/>
    <x v="6"/>
    <x v="2"/>
    <n v="1"/>
    <n v="2"/>
    <n v="995"/>
    <n v="1243.75"/>
    <n v="955.2"/>
    <n v="925.35"/>
    <n v="766.15"/>
    <n v="1074.5999999999999"/>
    <n v="600.79999999999995"/>
    <n v="462.62"/>
    <n v="434.86"/>
    <n v="460.95"/>
    <n v="401.03"/>
    <n v="348.9"/>
    <n v="993.34166666666658"/>
    <n v="5960.0499999999993"/>
    <n v="2709.1600000000003"/>
    <n v="3250.889999999999"/>
    <x v="1405"/>
  </r>
  <r>
    <n v="4812"/>
    <x v="2"/>
    <x v="3"/>
    <s v="Rented"/>
    <x v="1"/>
    <x v="4"/>
    <x v="2"/>
    <n v="1"/>
    <n v="2"/>
    <n v="1120.21"/>
    <n v="1288.24"/>
    <n v="1366.66"/>
    <n v="963.38"/>
    <n v="1075.4000000000001"/>
    <n v="873.76"/>
    <n v="2191.79"/>
    <n v="2169.87"/>
    <n v="2104.77"/>
    <n v="2399.44"/>
    <n v="2759.36"/>
    <n v="2566.1999999999998"/>
    <n v="1114.6083333333333"/>
    <n v="6687.65"/>
    <n v="14191.43"/>
    <n v="-7503.7800000000007"/>
    <x v="1406"/>
  </r>
  <r>
    <n v="4816"/>
    <x v="2"/>
    <x v="3"/>
    <s v="Owned"/>
    <x v="0"/>
    <x v="10"/>
    <x v="1"/>
    <n v="1"/>
    <n v="3"/>
    <n v="2649.5699999999997"/>
    <n v="2517.09"/>
    <n v="3152.99"/>
    <n v="2172.65"/>
    <n v="2225.64"/>
    <n v="2994.01"/>
    <n v="1301.81"/>
    <n v="1145.5899999999999"/>
    <n v="1237.24"/>
    <n v="1051.6500000000001"/>
    <n v="967.52"/>
    <n v="880.44"/>
    <n v="2618.6583333333333"/>
    <n v="15711.949999999999"/>
    <n v="6584.25"/>
    <n v="9127.6999999999989"/>
    <x v="1407"/>
  </r>
  <r>
    <n v="4819"/>
    <x v="2"/>
    <x v="4"/>
    <s v="Rented"/>
    <x v="1"/>
    <x v="10"/>
    <x v="1"/>
    <n v="3"/>
    <n v="5"/>
    <n v="2028.15"/>
    <n v="1845.62"/>
    <n v="2291.81"/>
    <n v="1784.77"/>
    <n v="2372.94"/>
    <n v="1784.77"/>
    <n v="1254.45"/>
    <n v="991.02"/>
    <n v="991.02"/>
    <n v="1050.48"/>
    <n v="1250.07"/>
    <n v="1062.56"/>
    <n v="2018.0100000000002"/>
    <n v="12108.060000000001"/>
    <n v="6599.6"/>
    <n v="5508.4600000000009"/>
    <x v="1408"/>
  </r>
  <r>
    <n v="4821"/>
    <x v="2"/>
    <x v="3"/>
    <s v="Owned"/>
    <x v="1"/>
    <x v="6"/>
    <x v="1"/>
    <n v="1"/>
    <n v="3"/>
    <n v="966.11999999999989"/>
    <n v="734.25"/>
    <n v="956.46"/>
    <n v="985.44"/>
    <n v="1072.3900000000001"/>
    <n v="1149.68"/>
    <n v="2396.77"/>
    <n v="2013.29"/>
    <n v="2415.9499999999998"/>
    <n v="2633.39"/>
    <n v="2975.73"/>
    <n v="3035.24"/>
    <n v="977.39"/>
    <n v="5864.34"/>
    <n v="15470.369999999999"/>
    <n v="-9606.0299999999988"/>
    <x v="1409"/>
  </r>
  <r>
    <n v="4827"/>
    <x v="0"/>
    <x v="2"/>
    <s v="Owned"/>
    <x v="0"/>
    <x v="0"/>
    <x v="1"/>
    <n v="3"/>
    <n v="5"/>
    <n v="5924.95"/>
    <n v="7406.19"/>
    <n v="6102.7"/>
    <n v="4443.71"/>
    <n v="4443.71"/>
    <n v="7109.94"/>
    <n v="2897.49"/>
    <n v="2636.72"/>
    <n v="2821.29"/>
    <n v="2482.7399999999998"/>
    <n v="2184.81"/>
    <n v="1988.18"/>
    <n v="5905.2"/>
    <n v="35431.199999999997"/>
    <n v="15011.23"/>
    <n v="20419.969999999998"/>
    <x v="1410"/>
  </r>
  <r>
    <n v="4829"/>
    <x v="2"/>
    <x v="3"/>
    <s v="Owned"/>
    <x v="1"/>
    <x v="6"/>
    <x v="2"/>
    <n v="1"/>
    <n v="2"/>
    <n v="3570.9474999999998"/>
    <n v="3963.75"/>
    <n v="4070.88"/>
    <n v="3428.11"/>
    <n v="4249.43"/>
    <n v="4213.72"/>
    <n v="2617.16"/>
    <n v="2381.62"/>
    <n v="2357.8000000000002"/>
    <n v="2381.38"/>
    <n v="2643.33"/>
    <n v="2590.46"/>
    <n v="3916.1395833333336"/>
    <n v="23496.837500000001"/>
    <n v="14971.75"/>
    <n v="8525.0875000000015"/>
    <x v="1411"/>
  </r>
  <r>
    <n v="4834"/>
    <x v="0"/>
    <x v="1"/>
    <s v="Rented"/>
    <x v="0"/>
    <x v="3"/>
    <x v="1"/>
    <n v="2"/>
    <n v="4"/>
    <n v="2311.1000000000004"/>
    <n v="2334.21"/>
    <n v="2334.21"/>
    <n v="2311.1"/>
    <n v="2334.21"/>
    <n v="2334.21"/>
    <n v="1854.34"/>
    <n v="1761.62"/>
    <n v="2113.94"/>
    <n v="2008.24"/>
    <n v="2068.4899999999998"/>
    <n v="2213.2800000000002"/>
    <n v="2326.5066666666667"/>
    <n v="13959.04"/>
    <n v="12019.91"/>
    <n v="1939.130000000001"/>
    <x v="1412"/>
  </r>
  <r>
    <n v="4837"/>
    <x v="0"/>
    <x v="2"/>
    <s v="Owned"/>
    <x v="0"/>
    <x v="3"/>
    <x v="2"/>
    <n v="1"/>
    <n v="2"/>
    <n v="5924.95"/>
    <n v="5687.95"/>
    <n v="6161.95"/>
    <n v="5450.95"/>
    <n v="5687.95"/>
    <n v="6576.69"/>
    <n v="3271.88"/>
    <n v="2584.79"/>
    <n v="2610.64"/>
    <n v="2662.85"/>
    <n v="2556.34"/>
    <n v="2658.59"/>
    <n v="5915.0733333333337"/>
    <n v="35490.44"/>
    <n v="16345.09"/>
    <n v="19145.350000000002"/>
    <x v="1413"/>
  </r>
  <r>
    <n v="4840"/>
    <x v="0"/>
    <x v="1"/>
    <s v="Owned"/>
    <x v="1"/>
    <x v="10"/>
    <x v="1"/>
    <n v="1"/>
    <n v="3"/>
    <n v="2197.0500000000002"/>
    <n v="2219.02"/>
    <n v="2197.0500000000002"/>
    <n v="2219.02"/>
    <n v="2219.02"/>
    <n v="2197.0500000000002"/>
    <n v="3089.64"/>
    <n v="2842.47"/>
    <n v="2444.52"/>
    <n v="2688.97"/>
    <n v="3199.87"/>
    <n v="3423.86"/>
    <n v="2208.0349999999999"/>
    <n v="13248.21"/>
    <n v="17689.329999999998"/>
    <n v="-4441.119999999999"/>
    <x v="1414"/>
  </r>
  <r>
    <n v="4841"/>
    <x v="0"/>
    <x v="2"/>
    <s v="Owned"/>
    <x v="0"/>
    <x v="3"/>
    <x v="1"/>
    <n v="3"/>
    <n v="5"/>
    <n v="5791.4125000000004"/>
    <n v="4922.7"/>
    <n v="4633.13"/>
    <n v="5038.53"/>
    <n v="4575.22"/>
    <n v="4806.87"/>
    <n v="2740.55"/>
    <n v="2082.8200000000002"/>
    <n v="1895.37"/>
    <n v="1686.88"/>
    <n v="1686.88"/>
    <n v="1585.67"/>
    <n v="4961.3104166666662"/>
    <n v="29767.862499999999"/>
    <n v="11678.17"/>
    <n v="18089.692499999997"/>
    <x v="1415"/>
  </r>
  <r>
    <n v="4842"/>
    <x v="2"/>
    <x v="3"/>
    <s v="Owned"/>
    <x v="1"/>
    <x v="6"/>
    <x v="2"/>
    <n v="1"/>
    <n v="2"/>
    <n v="1480.8600000000001"/>
    <n v="1140.26"/>
    <n v="1436.43"/>
    <n v="1717.8"/>
    <n v="1762.22"/>
    <n v="1702.99"/>
    <n v="1037.73"/>
    <n v="954.71"/>
    <n v="887.88"/>
    <n v="896.76"/>
    <n v="986.44"/>
    <n v="1164"/>
    <n v="1540.0933333333335"/>
    <n v="9240.5600000000013"/>
    <n v="5927.52"/>
    <n v="3313.0400000000009"/>
    <x v="1416"/>
  </r>
  <r>
    <n v="4844"/>
    <x v="2"/>
    <x v="3"/>
    <s v="Rented"/>
    <x v="1"/>
    <x v="6"/>
    <x v="2"/>
    <n v="1"/>
    <n v="2"/>
    <n v="804.06000000000006"/>
    <n v="603.04999999999995"/>
    <n v="659.33"/>
    <n v="796.02"/>
    <n v="659.33"/>
    <n v="627.16999999999996"/>
    <n v="1445.27"/>
    <n v="1185.1199999999999"/>
    <n v="1173.27"/>
    <n v="1032.48"/>
    <n v="1104.75"/>
    <n v="1005.32"/>
    <n v="691.49333333333334"/>
    <n v="4148.96"/>
    <n v="6946.2099999999991"/>
    <n v="-2797.2499999999991"/>
    <x v="1417"/>
  </r>
  <r>
    <n v="4848"/>
    <x v="0"/>
    <x v="2"/>
    <s v="Owned"/>
    <x v="0"/>
    <x v="10"/>
    <x v="0"/>
    <n v="1"/>
    <n v="4"/>
    <n v="5924.95"/>
    <n v="4917.71"/>
    <n v="7169.19"/>
    <n v="4502.96"/>
    <n v="7109.94"/>
    <n v="6754.44"/>
    <n v="4639.09"/>
    <n v="3618.49"/>
    <n v="3329.01"/>
    <n v="3295.72"/>
    <n v="3229.81"/>
    <n v="2745.34"/>
    <n v="6063.1983333333328"/>
    <n v="36379.189999999995"/>
    <n v="20857.46"/>
    <n v="15521.729999999996"/>
    <x v="1418"/>
  </r>
  <r>
    <n v="4852"/>
    <x v="2"/>
    <x v="3"/>
    <s v="Rented"/>
    <x v="1"/>
    <x v="6"/>
    <x v="2"/>
    <n v="1"/>
    <n v="2"/>
    <n v="786"/>
    <n v="589.5"/>
    <n v="636.66"/>
    <n v="927.48"/>
    <n v="793.86"/>
    <n v="675.96"/>
    <n v="2146.4499999999998"/>
    <n v="1738.62"/>
    <n v="1825.55"/>
    <n v="2154.15"/>
    <n v="1895.65"/>
    <n v="1971.48"/>
    <n v="734.91"/>
    <n v="4409.46"/>
    <n v="11731.9"/>
    <n v="-7322.44"/>
    <x v="1419"/>
  </r>
  <r>
    <n v="4859"/>
    <x v="2"/>
    <x v="3"/>
    <s v="Rented"/>
    <x v="0"/>
    <x v="1"/>
    <x v="2"/>
    <n v="1"/>
    <n v="2"/>
    <n v="1313.26"/>
    <n v="1129.4000000000001"/>
    <n v="1129.4000000000001"/>
    <n v="998.08"/>
    <n v="1431.45"/>
    <n v="1405.19"/>
    <n v="982.13"/>
    <n v="923.2"/>
    <n v="969.36"/>
    <n v="1056.5999999999999"/>
    <n v="1130.56"/>
    <n v="1209.7"/>
    <n v="1234.4633333333334"/>
    <n v="7406.7800000000007"/>
    <n v="6271.55"/>
    <n v="1135.2300000000005"/>
    <x v="1420"/>
  </r>
  <r>
    <n v="4862"/>
    <x v="0"/>
    <x v="2"/>
    <s v="Owned"/>
    <x v="1"/>
    <x v="8"/>
    <x v="1"/>
    <n v="1"/>
    <n v="3"/>
    <n v="3623.35"/>
    <n v="3623.35"/>
    <n v="3659.58"/>
    <n v="3659.58"/>
    <n v="3623.35"/>
    <n v="3623.35"/>
    <n v="2148.5500000000002"/>
    <n v="2341.92"/>
    <n v="2224.8200000000002"/>
    <n v="2358.31"/>
    <n v="2546.9699999999998"/>
    <n v="3056.36"/>
    <n v="3635.4266666666663"/>
    <n v="21812.559999999998"/>
    <n v="14676.93"/>
    <n v="7135.6299999999974"/>
    <x v="1421"/>
  </r>
  <r>
    <n v="4864"/>
    <x v="2"/>
    <x v="3"/>
    <s v="Owned"/>
    <x v="0"/>
    <x v="5"/>
    <x v="2"/>
    <n v="1"/>
    <n v="2"/>
    <n v="1419.46"/>
    <n v="1376.88"/>
    <n v="1660.77"/>
    <n v="1405.27"/>
    <n v="1476.24"/>
    <n v="1618.18"/>
    <n v="809.45"/>
    <n v="623.28"/>
    <n v="573.41999999999996"/>
    <n v="602.09"/>
    <n v="584.03"/>
    <n v="654.11"/>
    <n v="1492.8000000000002"/>
    <n v="8956.8000000000011"/>
    <n v="3846.3800000000006"/>
    <n v="5110.42"/>
    <x v="1422"/>
  </r>
  <r>
    <n v="4866"/>
    <x v="0"/>
    <x v="1"/>
    <s v="Rented"/>
    <x v="1"/>
    <x v="10"/>
    <x v="1"/>
    <n v="2"/>
    <n v="4"/>
    <n v="3523.85"/>
    <n v="3559.09"/>
    <n v="3523.85"/>
    <n v="3559.09"/>
    <n v="3559.09"/>
    <n v="3523.85"/>
    <n v="3512.57"/>
    <n v="3758.45"/>
    <n v="4021.54"/>
    <n v="3780.25"/>
    <n v="4196.08"/>
    <n v="4070.2"/>
    <n v="3541.47"/>
    <n v="21248.82"/>
    <n v="23339.09"/>
    <n v="-2090.2700000000004"/>
    <x v="1423"/>
  </r>
  <r>
    <n v="4872"/>
    <x v="2"/>
    <x v="3"/>
    <s v="Owned"/>
    <x v="0"/>
    <x v="4"/>
    <x v="1"/>
    <n v="1"/>
    <n v="3"/>
    <n v="1826.9499999999998"/>
    <n v="1717.33"/>
    <n v="1845.22"/>
    <n v="1790.41"/>
    <n v="1790.41"/>
    <n v="1479.83"/>
    <n v="1472.71"/>
    <n v="1119.26"/>
    <n v="1287.1500000000001"/>
    <n v="1480.22"/>
    <n v="1376.6"/>
    <n v="1596.86"/>
    <n v="1741.6916666666666"/>
    <n v="10450.15"/>
    <n v="8332.8000000000011"/>
    <n v="2117.3499999999985"/>
    <x v="1424"/>
  </r>
  <r>
    <n v="4875"/>
    <x v="0"/>
    <x v="1"/>
    <s v="Owned"/>
    <x v="0"/>
    <x v="1"/>
    <x v="1"/>
    <n v="2"/>
    <n v="4"/>
    <n v="2561.4499999999998"/>
    <n v="2561.4499999999998"/>
    <n v="2561.4499999999998"/>
    <n v="2587.06"/>
    <n v="2587.06"/>
    <n v="2561.4499999999998"/>
    <n v="2619.23"/>
    <n v="2043"/>
    <n v="2267.73"/>
    <n v="2403.79"/>
    <n v="2860.51"/>
    <n v="2631.67"/>
    <n v="2569.9866666666662"/>
    <n v="15419.919999999998"/>
    <n v="14825.93"/>
    <n v="593.98999999999796"/>
    <x v="1425"/>
  </r>
  <r>
    <n v="4876"/>
    <x v="2"/>
    <x v="3"/>
    <s v="Owned"/>
    <x v="0"/>
    <x v="10"/>
    <x v="2"/>
    <n v="1"/>
    <n v="2"/>
    <n v="1502.96"/>
    <n v="1157.28"/>
    <n v="1758.46"/>
    <n v="1142.25"/>
    <n v="1142.25"/>
    <n v="1593.14"/>
    <n v="490.67"/>
    <n v="397.44"/>
    <n v="353.72"/>
    <n v="346.65"/>
    <n v="360.52"/>
    <n v="400.18"/>
    <n v="1382.7233333333334"/>
    <n v="8296.34"/>
    <n v="2349.1799999999998"/>
    <n v="5947.16"/>
    <x v="1426"/>
  </r>
  <r>
    <n v="4879"/>
    <x v="0"/>
    <x v="2"/>
    <s v="Owned"/>
    <x v="1"/>
    <x v="1"/>
    <x v="2"/>
    <n v="1"/>
    <n v="2"/>
    <n v="4642.25"/>
    <n v="5431.43"/>
    <n v="4317.29"/>
    <n v="5292.17"/>
    <n v="4642.25"/>
    <n v="3806.65"/>
    <n v="2918.34"/>
    <n v="2568.14"/>
    <n v="2208.6"/>
    <n v="2076.08"/>
    <n v="2117.6"/>
    <n v="2159.9499999999998"/>
    <n v="4688.6733333333332"/>
    <n v="28132.04"/>
    <n v="14048.71"/>
    <n v="14083.330000000002"/>
    <x v="1427"/>
  </r>
  <r>
    <n v="4889"/>
    <x v="0"/>
    <x v="2"/>
    <s v="Owned"/>
    <x v="0"/>
    <x v="4"/>
    <x v="2"/>
    <n v="1"/>
    <n v="2"/>
    <n v="5924.95"/>
    <n v="7109.94"/>
    <n v="6932.19"/>
    <n v="6872.94"/>
    <n v="5924.95"/>
    <n v="6635.94"/>
    <n v="3904.62"/>
    <n v="3904.62"/>
    <n v="3787.48"/>
    <n v="4431.3500000000004"/>
    <n v="5228.99"/>
    <n v="4496.93"/>
    <n v="6566.8183333333327"/>
    <n v="39400.909999999996"/>
    <n v="25753.989999999998"/>
    <n v="13646.919999999998"/>
    <x v="1428"/>
  </r>
  <r>
    <n v="4892"/>
    <x v="0"/>
    <x v="2"/>
    <s v="Rented"/>
    <x v="0"/>
    <x v="4"/>
    <x v="1"/>
    <n v="3"/>
    <n v="5"/>
    <n v="5924.95"/>
    <n v="6991.44"/>
    <n v="7050.69"/>
    <n v="6043.45"/>
    <n v="6161.95"/>
    <n v="5510.2"/>
    <n v="5875"/>
    <n v="5287.5"/>
    <n v="5340.38"/>
    <n v="6034.63"/>
    <n v="6094.98"/>
    <n v="5546.43"/>
    <n v="6280.4466666666667"/>
    <n v="37682.68"/>
    <n v="34178.92"/>
    <n v="3503.760000000002"/>
    <x v="1429"/>
  </r>
  <r>
    <n v="4894"/>
    <x v="0"/>
    <x v="2"/>
    <s v="Owned"/>
    <x v="1"/>
    <x v="6"/>
    <x v="0"/>
    <n v="1"/>
    <n v="4"/>
    <n v="5924.95"/>
    <n v="6991.44"/>
    <n v="6754.44"/>
    <n v="6161.95"/>
    <n v="6280.45"/>
    <n v="7287.69"/>
    <n v="5274.02"/>
    <n v="4641.1400000000003"/>
    <n v="5012.43"/>
    <n v="5112.68"/>
    <n v="5623.95"/>
    <n v="6636.26"/>
    <n v="6566.82"/>
    <n v="39400.92"/>
    <n v="32300.480000000003"/>
    <n v="7100.4399999999951"/>
    <x v="1430"/>
  </r>
  <r>
    <n v="4896"/>
    <x v="2"/>
    <x v="3"/>
    <s v="Owned"/>
    <x v="0"/>
    <x v="0"/>
    <x v="1"/>
    <n v="1"/>
    <n v="3"/>
    <n v="2200.86"/>
    <n v="1694.66"/>
    <n v="1936.76"/>
    <n v="2530.9899999999998"/>
    <n v="2376.9299999999998"/>
    <n v="2575.0100000000002"/>
    <n v="1297.92"/>
    <n v="1258.98"/>
    <n v="1498.19"/>
    <n v="1348.37"/>
    <n v="1240.5"/>
    <n v="1290.1199999999999"/>
    <n v="2219.2016666666668"/>
    <n v="13315.210000000001"/>
    <n v="7934.08"/>
    <n v="5381.130000000001"/>
    <x v="1431"/>
  </r>
  <r>
    <n v="4897"/>
    <x v="0"/>
    <x v="2"/>
    <s v="Owned"/>
    <x v="0"/>
    <x v="6"/>
    <x v="1"/>
    <n v="1"/>
    <n v="3"/>
    <n v="3289"/>
    <n v="3321.89"/>
    <n v="3289"/>
    <n v="3289"/>
    <n v="3321.89"/>
    <n v="3289"/>
    <n v="2629.95"/>
    <n v="2025.06"/>
    <n v="1822.55"/>
    <n v="1603.84"/>
    <n v="1812.34"/>
    <n v="2066.0700000000002"/>
    <n v="3299.9633333333331"/>
    <n v="19799.78"/>
    <n v="11959.81"/>
    <n v="7839.9699999999993"/>
    <x v="1432"/>
  </r>
  <r>
    <n v="4899"/>
    <x v="2"/>
    <x v="2"/>
    <s v="Owned"/>
    <x v="0"/>
    <x v="6"/>
    <x v="1"/>
    <n v="1"/>
    <n v="3"/>
    <n v="3401.9"/>
    <n v="4048.26"/>
    <n v="3810.13"/>
    <n v="4048.26"/>
    <n v="3946.2"/>
    <n v="2755.54"/>
    <n v="4011.72"/>
    <n v="3369.84"/>
    <n v="3133.95"/>
    <n v="2757.88"/>
    <n v="2978.51"/>
    <n v="2889.15"/>
    <n v="3668.3816666666667"/>
    <n v="22010.29"/>
    <n v="19141.05"/>
    <n v="2869.2400000000016"/>
    <x v="1433"/>
  </r>
  <r>
    <n v="4901"/>
    <x v="0"/>
    <x v="2"/>
    <s v="Rented"/>
    <x v="0"/>
    <x v="0"/>
    <x v="2"/>
    <n v="1"/>
    <n v="2"/>
    <n v="1227.1500000000001"/>
    <n v="1239.42"/>
    <n v="1239.42"/>
    <n v="1227.1500000000001"/>
    <n v="1239.42"/>
    <n v="1227.1500000000001"/>
    <n v="1684.96"/>
    <n v="1769.21"/>
    <n v="2052.2800000000002"/>
    <n v="2216.46"/>
    <n v="1950.48"/>
    <n v="2340.58"/>
    <n v="1233.2850000000001"/>
    <n v="7399.7100000000009"/>
    <n v="12013.970000000001"/>
    <n v="-4614.26"/>
    <x v="1434"/>
  </r>
  <r>
    <n v="4903"/>
    <x v="0"/>
    <x v="2"/>
    <s v="Rented"/>
    <x v="0"/>
    <x v="0"/>
    <x v="2"/>
    <n v="1"/>
    <n v="2"/>
    <n v="2711.7599999999998"/>
    <n v="2711.76"/>
    <n v="2738.88"/>
    <n v="2738.88"/>
    <n v="2738.88"/>
    <n v="2738.88"/>
    <n v="1149.79"/>
    <n v="1253.27"/>
    <n v="1378.6"/>
    <n v="1378.6"/>
    <n v="1530.25"/>
    <n v="1300.71"/>
    <n v="2729.84"/>
    <n v="16379.04"/>
    <n v="7991.22"/>
    <n v="8387.82"/>
    <x v="1435"/>
  </r>
  <r>
    <n v="4906"/>
    <x v="2"/>
    <x v="3"/>
    <s v="Rented"/>
    <x v="1"/>
    <x v="3"/>
    <x v="2"/>
    <n v="1"/>
    <n v="2"/>
    <n v="903.47250000000008"/>
    <n v="1129.3399999999999"/>
    <n v="677.6"/>
    <n v="975.75"/>
    <n v="804.09"/>
    <n v="840.23"/>
    <n v="634.08000000000004"/>
    <n v="577.01"/>
    <n v="513.54"/>
    <n v="549.49"/>
    <n v="544"/>
    <n v="620.16"/>
    <n v="888.41375000000005"/>
    <n v="5330.4825000000001"/>
    <n v="3438.2799999999997"/>
    <n v="1892.2025000000003"/>
    <x v="1436"/>
  </r>
  <r>
    <n v="4911"/>
    <x v="0"/>
    <x v="1"/>
    <s v="Owned"/>
    <x v="0"/>
    <x v="6"/>
    <x v="1"/>
    <n v="1"/>
    <n v="3"/>
    <n v="3176.75"/>
    <n v="3208.52"/>
    <n v="3176.75"/>
    <n v="3208.52"/>
    <n v="3208.52"/>
    <n v="3176.75"/>
    <n v="2461.66"/>
    <n v="2412.4299999999998"/>
    <n v="2412.4299999999998"/>
    <n v="2340.06"/>
    <n v="2035.85"/>
    <n v="2443.02"/>
    <n v="3192.6350000000002"/>
    <n v="19155.810000000001"/>
    <n v="14105.45"/>
    <n v="5050.3600000000006"/>
    <x v="1437"/>
  </r>
  <r>
    <n v="4921"/>
    <x v="0"/>
    <x v="1"/>
    <s v="Owned"/>
    <x v="0"/>
    <x v="3"/>
    <x v="1"/>
    <n v="1"/>
    <n v="3"/>
    <n v="1125.45"/>
    <n v="1136.7"/>
    <n v="1136.7"/>
    <n v="1136.7"/>
    <n v="1136.7"/>
    <n v="1125.45"/>
    <n v="1136.25"/>
    <n v="897.64"/>
    <n v="1023.31"/>
    <n v="1135.8699999999999"/>
    <n v="1090.44"/>
    <n v="1101.3399999999999"/>
    <n v="1132.95"/>
    <n v="6797.7"/>
    <n v="6384.85"/>
    <n v="412.84999999999945"/>
    <x v="1438"/>
  </r>
  <r>
    <n v="4922"/>
    <x v="0"/>
    <x v="1"/>
    <s v="Owned"/>
    <x v="1"/>
    <x v="1"/>
    <x v="0"/>
    <n v="3"/>
    <n v="6"/>
    <n v="4118.1499999999996"/>
    <n v="4735.87"/>
    <n v="4612.33"/>
    <n v="3459.25"/>
    <n v="3747.52"/>
    <n v="4653.51"/>
    <n v="1630.06"/>
    <n v="1630.06"/>
    <n v="1515.96"/>
    <n v="1288.57"/>
    <n v="1430.31"/>
    <n v="1301.58"/>
    <n v="4221.1049999999996"/>
    <n v="25326.629999999997"/>
    <n v="8796.5399999999991"/>
    <n v="16530.089999999997"/>
    <x v="1439"/>
  </r>
  <r>
    <n v="4924"/>
    <x v="0"/>
    <x v="2"/>
    <s v="Owned"/>
    <x v="0"/>
    <x v="10"/>
    <x v="1"/>
    <n v="1"/>
    <n v="3"/>
    <n v="3562.0625"/>
    <n v="3597.68"/>
    <n v="3597.68"/>
    <n v="3562.06"/>
    <n v="3597.68"/>
    <n v="3597.68"/>
    <n v="2988.5"/>
    <n v="2689.65"/>
    <n v="2608.96"/>
    <n v="2635.05"/>
    <n v="3109.36"/>
    <n v="2922.8"/>
    <n v="3585.8070833333331"/>
    <n v="21514.842499999999"/>
    <n v="16954.32"/>
    <n v="4560.5224999999991"/>
    <x v="1440"/>
  </r>
  <r>
    <n v="4926"/>
    <x v="2"/>
    <x v="3"/>
    <s v="Rented"/>
    <x v="0"/>
    <x v="4"/>
    <x v="2"/>
    <n v="1"/>
    <n v="2"/>
    <n v="805.71"/>
    <n v="982.97"/>
    <n v="878.22"/>
    <n v="829.88"/>
    <n v="700.97"/>
    <n v="910.45"/>
    <n v="817.97"/>
    <n v="752.53"/>
    <n v="880.46"/>
    <n v="827.63"/>
    <n v="769.7"/>
    <n v="846.67"/>
    <n v="851.36666666666667"/>
    <n v="5108.2"/>
    <n v="4894.96"/>
    <n v="213.23999999999978"/>
    <x v="1441"/>
  </r>
  <r>
    <n v="4927"/>
    <x v="0"/>
    <x v="0"/>
    <s v="Rented"/>
    <x v="1"/>
    <x v="1"/>
    <x v="1"/>
    <n v="3"/>
    <n v="5"/>
    <n v="2286.5"/>
    <n v="2309.37"/>
    <n v="2286.5"/>
    <n v="2286.5"/>
    <n v="2286.5"/>
    <n v="2309.37"/>
    <n v="1147.76"/>
    <n v="918.21"/>
    <n v="890.66"/>
    <n v="792.69"/>
    <n v="935.37"/>
    <n v="879.25"/>
    <n v="2294.123333333333"/>
    <n v="13764.739999999998"/>
    <n v="5563.9400000000005"/>
    <n v="8200.7999999999975"/>
    <x v="1442"/>
  </r>
  <r>
    <n v="4932"/>
    <x v="0"/>
    <x v="2"/>
    <s v="Owned"/>
    <x v="0"/>
    <x v="5"/>
    <x v="1"/>
    <n v="3"/>
    <n v="5"/>
    <n v="5924.95"/>
    <n v="4739.96"/>
    <n v="4502.96"/>
    <n v="6221.2"/>
    <n v="6398.95"/>
    <n v="7109.94"/>
    <n v="4054.74"/>
    <n v="3568.17"/>
    <n v="3603.85"/>
    <n v="3892.16"/>
    <n v="4437.0600000000004"/>
    <n v="5146.99"/>
    <n v="5816.3266666666668"/>
    <n v="34897.96"/>
    <n v="24702.97"/>
    <n v="10194.989999999998"/>
    <x v="1443"/>
  </r>
  <r>
    <n v="4935"/>
    <x v="0"/>
    <x v="2"/>
    <s v="Owned"/>
    <x v="0"/>
    <x v="5"/>
    <x v="1"/>
    <n v="1"/>
    <n v="3"/>
    <n v="5924.95"/>
    <n v="7169.19"/>
    <n v="4502.96"/>
    <n v="4976.96"/>
    <n v="6576.69"/>
    <n v="7406.19"/>
    <n v="5227.59"/>
    <n v="5332.14"/>
    <n v="5438.78"/>
    <n v="5547.56"/>
    <n v="5935.89"/>
    <n v="6173.33"/>
    <n v="6092.8233333333328"/>
    <n v="36556.939999999995"/>
    <n v="33655.29"/>
    <n v="2901.6499999999942"/>
    <x v="1444"/>
  </r>
  <r>
    <n v="4944"/>
    <x v="0"/>
    <x v="0"/>
    <s v="Rented"/>
    <x v="0"/>
    <x v="7"/>
    <x v="1"/>
    <n v="1"/>
    <n v="3"/>
    <n v="1732.4"/>
    <n v="1732.4"/>
    <n v="1732.4"/>
    <n v="1749.72"/>
    <n v="1732.4"/>
    <n v="1749.72"/>
    <n v="823.34"/>
    <n v="839.81"/>
    <n v="764.23"/>
    <n v="649.6"/>
    <n v="675.58"/>
    <n v="797.18"/>
    <n v="1738.1733333333334"/>
    <n v="10429.040000000001"/>
    <n v="4549.74"/>
    <n v="5879.3000000000011"/>
    <x v="1445"/>
  </r>
  <r>
    <n v="4945"/>
    <x v="2"/>
    <x v="1"/>
    <s v="Rented"/>
    <x v="0"/>
    <x v="10"/>
    <x v="2"/>
    <n v="1"/>
    <n v="2"/>
    <n v="553.36"/>
    <n v="531.23"/>
    <n v="652.96"/>
    <n v="647.42999999999995"/>
    <n v="470.36"/>
    <n v="641.9"/>
    <n v="902.21"/>
    <n v="811.99"/>
    <n v="868.83"/>
    <n v="1007.84"/>
    <n v="1179.17"/>
    <n v="1120.21"/>
    <n v="582.87333333333333"/>
    <n v="3497.2400000000002"/>
    <n v="5890.2500000000009"/>
    <n v="-2393.0100000000007"/>
    <x v="1446"/>
  </r>
  <r>
    <n v="4947"/>
    <x v="2"/>
    <x v="3"/>
    <s v="Owned"/>
    <x v="1"/>
    <x v="3"/>
    <x v="2"/>
    <n v="1"/>
    <n v="2"/>
    <n v="2447.9"/>
    <n v="2668.21"/>
    <n v="3010.92"/>
    <n v="2961.96"/>
    <n v="2815.09"/>
    <n v="2692.69"/>
    <n v="3441.62"/>
    <n v="3579.28"/>
    <n v="3722.45"/>
    <n v="4355.2700000000004"/>
    <n v="4573.03"/>
    <n v="4207.1899999999996"/>
    <n v="2766.1283333333336"/>
    <n v="16596.77"/>
    <n v="23878.839999999997"/>
    <n v="-7282.0699999999961"/>
    <x v="1447"/>
  </r>
  <r>
    <n v="4954"/>
    <x v="2"/>
    <x v="3"/>
    <s v="Owned"/>
    <x v="1"/>
    <x v="7"/>
    <x v="2"/>
    <n v="1"/>
    <n v="2"/>
    <n v="1448.56"/>
    <n v="1549.96"/>
    <n v="1564.44"/>
    <n v="1144.3599999999999"/>
    <n v="1752.76"/>
    <n v="1796.21"/>
    <n v="1020.19"/>
    <n v="979.38"/>
    <n v="1067.52"/>
    <n v="982.12"/>
    <n v="1031.23"/>
    <n v="1206.54"/>
    <n v="1542.7150000000001"/>
    <n v="9256.2900000000009"/>
    <n v="6286.9800000000005"/>
    <n v="2969.3100000000004"/>
    <x v="1448"/>
  </r>
  <r>
    <n v="4957"/>
    <x v="0"/>
    <x v="2"/>
    <s v="Owned"/>
    <x v="1"/>
    <x v="1"/>
    <x v="1"/>
    <n v="1"/>
    <n v="3"/>
    <n v="4600.8692307692299"/>
    <n v="4922.93"/>
    <n v="4048.76"/>
    <n v="5383.02"/>
    <n v="5060.96"/>
    <n v="4462.84"/>
    <n v="3546.61"/>
    <n v="3298.35"/>
    <n v="3595.2"/>
    <n v="4098.53"/>
    <n v="3524.74"/>
    <n v="4229.6899999999996"/>
    <n v="4746.5632051282055"/>
    <n v="28479.379230769231"/>
    <n v="22293.119999999999"/>
    <n v="6186.2592307692321"/>
    <x v="1449"/>
  </r>
  <r>
    <n v="4961"/>
    <x v="2"/>
    <x v="3"/>
    <s v="Owned"/>
    <x v="0"/>
    <x v="7"/>
    <x v="1"/>
    <n v="1"/>
    <n v="3"/>
    <n v="1074.97"/>
    <n v="1332.96"/>
    <n v="1021.22"/>
    <n v="999.72"/>
    <n v="935.22"/>
    <n v="1322.21"/>
    <n v="1904.64"/>
    <n v="1847.5"/>
    <n v="1939.88"/>
    <n v="1901.08"/>
    <n v="1615.92"/>
    <n v="1809.83"/>
    <n v="1114.3833333333334"/>
    <n v="6686.3000000000011"/>
    <n v="11018.85"/>
    <n v="-4332.5499999999993"/>
    <x v="1450"/>
  </r>
  <r>
    <n v="4964"/>
    <x v="0"/>
    <x v="4"/>
    <s v="Owned"/>
    <x v="1"/>
    <x v="7"/>
    <x v="0"/>
    <n v="2"/>
    <n v="5"/>
    <n v="5924.95"/>
    <n v="5865.7"/>
    <n v="7406.19"/>
    <n v="4858.46"/>
    <n v="5984.2"/>
    <n v="7169.19"/>
    <n v="4840.7299999999996"/>
    <n v="4743.92"/>
    <n v="5692.7"/>
    <n v="5123.43"/>
    <n v="4867.26"/>
    <n v="5500"/>
    <n v="6201.4483333333337"/>
    <n v="37208.69"/>
    <n v="30768.04"/>
    <n v="6440.6500000000015"/>
    <x v="1451"/>
  </r>
  <r>
    <n v="4965"/>
    <x v="2"/>
    <x v="1"/>
    <s v="Rented"/>
    <x v="1"/>
    <x v="0"/>
    <x v="2"/>
    <n v="1"/>
    <n v="2"/>
    <n v="1195.56"/>
    <n v="1470.54"/>
    <n v="1195.56"/>
    <n v="1362.94"/>
    <n v="1446.63"/>
    <n v="1303.1600000000001"/>
    <n v="797.6"/>
    <n v="765.7"/>
    <n v="849.93"/>
    <n v="892.43"/>
    <n v="1070.92"/>
    <n v="1113.76"/>
    <n v="1329.0650000000001"/>
    <n v="7974.39"/>
    <n v="5490.34"/>
    <n v="2484.0500000000002"/>
    <x v="1452"/>
  </r>
  <r>
    <n v="4968"/>
    <x v="2"/>
    <x v="4"/>
    <s v="Rented"/>
    <x v="1"/>
    <x v="4"/>
    <x v="1"/>
    <n v="3"/>
    <n v="5"/>
    <n v="735.5"/>
    <n v="654.6"/>
    <n v="889.96"/>
    <n v="882.6"/>
    <n v="794.34"/>
    <n v="595.76"/>
    <n v="1774.88"/>
    <n v="1650.64"/>
    <n v="1733.17"/>
    <n v="1802.5"/>
    <n v="1694.35"/>
    <n v="1796.01"/>
    <n v="758.79333333333341"/>
    <n v="4552.76"/>
    <n v="10451.550000000001"/>
    <n v="-5898.7900000000009"/>
    <x v="1453"/>
  </r>
  <r>
    <n v="4971"/>
    <x v="0"/>
    <x v="1"/>
    <s v="Owned"/>
    <x v="1"/>
    <x v="3"/>
    <x v="1"/>
    <n v="3"/>
    <n v="5"/>
    <n v="4142.05"/>
    <n v="4183.47"/>
    <n v="4473.41"/>
    <n v="3976.37"/>
    <n v="3810.69"/>
    <n v="4059.21"/>
    <n v="4622.5200000000004"/>
    <n v="3929.14"/>
    <n v="4282.76"/>
    <n v="3854.48"/>
    <n v="4471.2"/>
    <n v="4337.0600000000004"/>
    <n v="4107.5333333333328"/>
    <n v="24645.199999999997"/>
    <n v="25497.160000000003"/>
    <n v="-851.9600000000064"/>
    <x v="1454"/>
  </r>
  <r>
    <n v="4973"/>
    <x v="0"/>
    <x v="0"/>
    <s v="Owned"/>
    <x v="0"/>
    <x v="3"/>
    <x v="1"/>
    <n v="3"/>
    <n v="5"/>
    <n v="3240.3500000000004"/>
    <n v="3272.75"/>
    <n v="3272.75"/>
    <n v="3240.35"/>
    <n v="3240.35"/>
    <n v="3240.35"/>
    <n v="1919.12"/>
    <n v="1554.49"/>
    <n v="1756.57"/>
    <n v="1879.53"/>
    <n v="1747.96"/>
    <n v="1817.88"/>
    <n v="3251.15"/>
    <n v="19506.900000000001"/>
    <n v="10675.55"/>
    <n v="8831.3500000000022"/>
    <x v="1455"/>
  </r>
  <r>
    <n v="4974"/>
    <x v="0"/>
    <x v="0"/>
    <s v="Owned"/>
    <x v="0"/>
    <x v="5"/>
    <x v="1"/>
    <n v="1"/>
    <n v="3"/>
    <n v="3276.65"/>
    <n v="3276.65"/>
    <n v="3276.65"/>
    <n v="3276.65"/>
    <n v="3309.42"/>
    <n v="3276.65"/>
    <n v="5488.83"/>
    <n v="4775.28"/>
    <n v="4918.54"/>
    <n v="4820.17"/>
    <n v="5687.8"/>
    <n v="6540.97"/>
    <n v="3282.1116666666671"/>
    <n v="19692.670000000002"/>
    <n v="32231.59"/>
    <n v="-12538.919999999998"/>
    <x v="1456"/>
  </r>
  <r>
    <n v="4975"/>
    <x v="0"/>
    <x v="0"/>
    <s v="Owned"/>
    <x v="1"/>
    <x v="4"/>
    <x v="1"/>
    <n v="1"/>
    <n v="3"/>
    <n v="2987.2000000000003"/>
    <n v="3017.07"/>
    <n v="2987.2"/>
    <n v="3017.07"/>
    <n v="3017.07"/>
    <n v="3017.07"/>
    <n v="2708.76"/>
    <n v="2627.5"/>
    <n v="2417.3000000000002"/>
    <n v="2755.72"/>
    <n v="2507.71"/>
    <n v="2256.94"/>
    <n v="3007.1133333333332"/>
    <n v="18042.68"/>
    <n v="15273.930000000002"/>
    <n v="2768.7499999999982"/>
    <x v="1457"/>
  </r>
  <r>
    <n v="4976"/>
    <x v="2"/>
    <x v="3"/>
    <s v="Owned"/>
    <x v="0"/>
    <x v="3"/>
    <x v="2"/>
    <n v="1"/>
    <n v="2"/>
    <n v="1911.835"/>
    <n v="2275.08"/>
    <n v="1586.82"/>
    <n v="1701.53"/>
    <n v="1701.53"/>
    <n v="2103.02"/>
    <n v="1352.63"/>
    <n v="1406.74"/>
    <n v="1392.67"/>
    <n v="1323.04"/>
    <n v="1362.73"/>
    <n v="1539.88"/>
    <n v="1879.9691666666668"/>
    <n v="11279.815000000001"/>
    <n v="8377.6899999999987"/>
    <n v="2902.1250000000018"/>
    <x v="1458"/>
  </r>
  <r>
    <n v="4980"/>
    <x v="0"/>
    <x v="2"/>
    <s v="Owned"/>
    <x v="1"/>
    <x v="3"/>
    <x v="1"/>
    <n v="1"/>
    <n v="3"/>
    <n v="5212.75"/>
    <n v="5838.28"/>
    <n v="4378.71"/>
    <n v="5734.03"/>
    <n v="5942.54"/>
    <n v="4899.99"/>
    <n v="4838.4799999999996"/>
    <n v="4548.17"/>
    <n v="5002.99"/>
    <n v="4802.87"/>
    <n v="4130.47"/>
    <n v="4130.47"/>
    <n v="5334.3833333333323"/>
    <n v="32006.299999999996"/>
    <n v="27453.45"/>
    <n v="4552.8499999999949"/>
    <x v="1459"/>
  </r>
  <r>
    <n v="4982"/>
    <x v="2"/>
    <x v="3"/>
    <s v="Owned"/>
    <x v="1"/>
    <x v="3"/>
    <x v="1"/>
    <n v="1"/>
    <n v="3"/>
    <n v="3301.06"/>
    <n v="3961.27"/>
    <n v="2541.8200000000002"/>
    <n v="3103"/>
    <n v="3697.19"/>
    <n v="2772.89"/>
    <n v="3134.68"/>
    <n v="2601.7800000000002"/>
    <n v="2783.9"/>
    <n v="2366.3200000000002"/>
    <n v="2413.65"/>
    <n v="2461.92"/>
    <n v="3229.5383333333334"/>
    <n v="19377.23"/>
    <n v="15762.25"/>
    <n v="3614.9799999999996"/>
    <x v="1460"/>
  </r>
  <r>
    <n v="4984"/>
    <x v="2"/>
    <x v="1"/>
    <s v="Owned"/>
    <x v="1"/>
    <x v="1"/>
    <x v="1"/>
    <n v="1"/>
    <n v="3"/>
    <n v="1546.5625"/>
    <n v="1453.77"/>
    <n v="1871.34"/>
    <n v="1670.29"/>
    <n v="1608.43"/>
    <n v="1855.88"/>
    <n v="5606.49"/>
    <n v="5998.94"/>
    <n v="6658.82"/>
    <n v="7324.7"/>
    <n v="6592.23"/>
    <n v="7910.68"/>
    <n v="1667.7120833333331"/>
    <n v="10006.272499999999"/>
    <n v="40091.86"/>
    <n v="-30085.587500000001"/>
    <x v="1461"/>
  </r>
  <r>
    <n v="4987"/>
    <x v="2"/>
    <x v="3"/>
    <s v="Owned"/>
    <x v="1"/>
    <x v="10"/>
    <x v="2"/>
    <n v="1"/>
    <n v="2"/>
    <n v="453.76"/>
    <n v="408.38"/>
    <n v="503.67"/>
    <n v="530.9"/>
    <n v="426.53"/>
    <n v="535.44000000000005"/>
    <n v="466.93"/>
    <n v="443.58"/>
    <n v="381.48"/>
    <n v="366.22"/>
    <n v="424.82"/>
    <n v="471.55"/>
    <n v="476.44666666666666"/>
    <n v="2858.68"/>
    <n v="2554.5800000000004"/>
    <n v="304.09999999999945"/>
    <x v="1462"/>
  </r>
  <r>
    <n v="4995"/>
    <x v="0"/>
    <x v="0"/>
    <s v="Owned"/>
    <x v="0"/>
    <x v="6"/>
    <x v="1"/>
    <n v="1"/>
    <n v="3"/>
    <n v="2472.0500000000002"/>
    <n v="2496.77"/>
    <n v="2472.0500000000002"/>
    <n v="2472.0500000000002"/>
    <n v="2496.77"/>
    <n v="2496.77"/>
    <n v="1613.76"/>
    <n v="1371.7"/>
    <n v="1179.6600000000001"/>
    <n v="1108.8800000000001"/>
    <n v="1153.24"/>
    <n v="1199.3699999999999"/>
    <n v="2484.4100000000003"/>
    <n v="14906.460000000001"/>
    <n v="7626.61"/>
    <n v="7279.8500000000013"/>
    <x v="1463"/>
  </r>
  <r>
    <n v="5009"/>
    <x v="2"/>
    <x v="0"/>
    <s v="Rented"/>
    <x v="0"/>
    <x v="3"/>
    <x v="0"/>
    <n v="2"/>
    <n v="5"/>
    <n v="2067.75"/>
    <n v="2212.4899999999998"/>
    <n v="2522.66"/>
    <n v="2564.0100000000002"/>
    <n v="1695.56"/>
    <n v="1923.01"/>
    <n v="989.57"/>
    <n v="791.66"/>
    <n v="712.49"/>
    <n v="683.99"/>
    <n v="663.47"/>
    <n v="650.20000000000005"/>
    <n v="2164.2466666666664"/>
    <n v="12985.48"/>
    <n v="4491.38"/>
    <n v="8494.0999999999985"/>
    <x v="1464"/>
  </r>
  <r>
    <n v="5014"/>
    <x v="0"/>
    <x v="2"/>
    <s v="Owned"/>
    <x v="0"/>
    <x v="1"/>
    <x v="0"/>
    <n v="2"/>
    <n v="5"/>
    <n v="5924.95"/>
    <n v="6161.95"/>
    <n v="5687.95"/>
    <n v="6813.69"/>
    <n v="6280.45"/>
    <n v="5569.45"/>
    <n v="2469.13"/>
    <n v="2419.75"/>
    <n v="2661.73"/>
    <n v="2901.29"/>
    <n v="3104.38"/>
    <n v="3694.21"/>
    <n v="6073.0733333333328"/>
    <n v="36438.439999999995"/>
    <n v="17250.490000000002"/>
    <n v="19187.949999999993"/>
    <x v="1465"/>
  </r>
  <r>
    <n v="5020"/>
    <x v="3"/>
    <x v="1"/>
    <s v="Owned"/>
    <x v="1"/>
    <x v="9"/>
    <x v="2"/>
    <n v="3"/>
    <n v="4"/>
    <n v="3440.1"/>
    <n v="4300.13"/>
    <n v="4196.92"/>
    <n v="4300.13"/>
    <n v="2924.09"/>
    <n v="2924.09"/>
    <n v="2465.5"/>
    <n v="2120.33"/>
    <n v="2099.13"/>
    <n v="2204.09"/>
    <n v="2137.9699999999998"/>
    <n v="2309.0100000000002"/>
    <n v="3680.91"/>
    <n v="22085.46"/>
    <n v="13336.029999999999"/>
    <n v="8749.43"/>
    <x v="1466"/>
  </r>
  <r>
    <n v="5036"/>
    <x v="2"/>
    <x v="1"/>
    <s v="Owned"/>
    <x v="0"/>
    <x v="9"/>
    <x v="2"/>
    <n v="1"/>
    <n v="2"/>
    <n v="541.25"/>
    <n v="638.67999999999995"/>
    <n v="654.91"/>
    <n v="514.19000000000005"/>
    <n v="416.76"/>
    <n v="497.95"/>
    <n v="489.63"/>
    <n v="460.25"/>
    <n v="524.69000000000005"/>
    <n v="498.46"/>
    <n v="543.32000000000005"/>
    <n v="575.91999999999996"/>
    <n v="543.95666666666659"/>
    <n v="3263.74"/>
    <n v="3092.2700000000004"/>
    <n v="171.46999999999935"/>
    <x v="1467"/>
  </r>
  <r>
    <n v="5037"/>
    <x v="2"/>
    <x v="2"/>
    <s v="Owned"/>
    <x v="1"/>
    <x v="4"/>
    <x v="1"/>
    <n v="1"/>
    <n v="3"/>
    <n v="4694.875"/>
    <n v="4694.88"/>
    <n v="3568.11"/>
    <n v="4882.67"/>
    <n v="5164.3599999999997"/>
    <n v="3521.16"/>
    <n v="4734.2"/>
    <n v="4166.1000000000004"/>
    <n v="4291.08"/>
    <n v="4677.28"/>
    <n v="5332.1"/>
    <n v="6131.92"/>
    <n v="4421.0091666666676"/>
    <n v="26526.055000000004"/>
    <n v="29332.68"/>
    <n v="-2806.6249999999964"/>
    <x v="1468"/>
  </r>
  <r>
    <n v="5039"/>
    <x v="3"/>
    <x v="2"/>
    <s v="Owned"/>
    <x v="1"/>
    <x v="5"/>
    <x v="1"/>
    <n v="3"/>
    <n v="5"/>
    <n v="5924.95"/>
    <n v="4680.71"/>
    <n v="7050.69"/>
    <n v="6043.45"/>
    <n v="5391.7"/>
    <n v="6280.45"/>
    <n v="3234"/>
    <n v="2748.9"/>
    <n v="2501.5"/>
    <n v="2251.35"/>
    <n v="2296.38"/>
    <n v="2457.13"/>
    <n v="5895.3249999999998"/>
    <n v="35371.949999999997"/>
    <n v="15489.260000000002"/>
    <n v="19882.689999999995"/>
    <x v="1469"/>
  </r>
  <r>
    <n v="5040"/>
    <x v="2"/>
    <x v="4"/>
    <s v="Rented"/>
    <x v="0"/>
    <x v="2"/>
    <x v="3"/>
    <n v="1"/>
    <n v="5"/>
    <n v="4457.75"/>
    <n v="4502.33"/>
    <n v="4457.75"/>
    <n v="3878.24"/>
    <n v="4279.4399999999996"/>
    <n v="5215.57"/>
    <n v="5796.43"/>
    <n v="4579.18"/>
    <n v="5037.1000000000004"/>
    <n v="4936.3599999999997"/>
    <n v="4541.45"/>
    <n v="4586.8599999999997"/>
    <n v="4465.1799999999994"/>
    <n v="26791.079999999998"/>
    <n v="29477.38"/>
    <n v="-2686.3000000000029"/>
    <x v="1470"/>
  </r>
  <r>
    <n v="5042"/>
    <x v="0"/>
    <x v="0"/>
    <s v="Owned"/>
    <x v="0"/>
    <x v="1"/>
    <x v="1"/>
    <n v="1"/>
    <n v="3"/>
    <n v="2931.9"/>
    <n v="2961.22"/>
    <n v="2961.22"/>
    <n v="2961.22"/>
    <n v="2931.9"/>
    <n v="2961.22"/>
    <n v="769.42"/>
    <n v="684.78"/>
    <n v="602.61"/>
    <n v="560.42999999999995"/>
    <n v="549.22"/>
    <n v="494.3"/>
    <n v="2951.4466666666667"/>
    <n v="17708.68"/>
    <n v="3660.76"/>
    <n v="14047.92"/>
    <x v="1471"/>
  </r>
  <r>
    <n v="5051"/>
    <x v="0"/>
    <x v="0"/>
    <s v="Owned"/>
    <x v="0"/>
    <x v="1"/>
    <x v="1"/>
    <n v="2"/>
    <n v="4"/>
    <n v="5924.95"/>
    <n v="6991.44"/>
    <n v="5924.95"/>
    <n v="7228.44"/>
    <n v="5273.21"/>
    <n v="4917.71"/>
    <n v="5875"/>
    <n v="6110"/>
    <n v="6721"/>
    <n v="7527.52"/>
    <n v="7979.17"/>
    <n v="9176.0499999999993"/>
    <n v="6043.45"/>
    <n v="36260.699999999997"/>
    <n v="43388.740000000005"/>
    <n v="-7128.0400000000081"/>
    <x v="1472"/>
  </r>
  <r>
    <n v="5053"/>
    <x v="3"/>
    <x v="0"/>
    <s v="Rented"/>
    <x v="1"/>
    <x v="6"/>
    <x v="2"/>
    <n v="2"/>
    <n v="3"/>
    <n v="1952.5250000000001"/>
    <n v="2128.25"/>
    <n v="2343.0300000000002"/>
    <n v="2030.63"/>
    <n v="1913.47"/>
    <n v="2401.61"/>
    <n v="1969.24"/>
    <n v="1910.16"/>
    <n v="1776.45"/>
    <n v="1723.16"/>
    <n v="1568.08"/>
    <n v="1583.76"/>
    <n v="2128.2525000000001"/>
    <n v="12769.515000000001"/>
    <n v="10530.85"/>
    <n v="2238.6650000000009"/>
    <x v="1473"/>
  </r>
  <r>
    <n v="5058"/>
    <x v="0"/>
    <x v="2"/>
    <s v="Owned"/>
    <x v="1"/>
    <x v="1"/>
    <x v="1"/>
    <n v="1"/>
    <n v="3"/>
    <n v="5924.95"/>
    <n v="4443.71"/>
    <n v="5450.95"/>
    <n v="7346.94"/>
    <n v="5332.46"/>
    <n v="5213.96"/>
    <n v="3357.1"/>
    <n v="2517.83"/>
    <n v="2593.36"/>
    <n v="3060.16"/>
    <n v="3151.96"/>
    <n v="3151.96"/>
    <n v="5618.8283333333338"/>
    <n v="33712.97"/>
    <n v="17832.37"/>
    <n v="15880.600000000002"/>
    <x v="1474"/>
  </r>
  <r>
    <n v="5063"/>
    <x v="0"/>
    <x v="2"/>
    <s v="Owned"/>
    <x v="1"/>
    <x v="6"/>
    <x v="2"/>
    <n v="1"/>
    <n v="2"/>
    <n v="3351.4749999999999"/>
    <n v="3384.99"/>
    <n v="3351.48"/>
    <n v="3384.99"/>
    <n v="3384.99"/>
    <n v="3384.99"/>
    <n v="2093.87"/>
    <n v="2198.56"/>
    <n v="2308.4899999999998"/>
    <n v="2077.64"/>
    <n v="2368.5100000000002"/>
    <n v="2107.9699999999998"/>
    <n v="3373.8191666666667"/>
    <n v="20242.915000000001"/>
    <n v="13155.039999999999"/>
    <n v="7087.8750000000018"/>
    <x v="1475"/>
  </r>
  <r>
    <n v="5069"/>
    <x v="0"/>
    <x v="2"/>
    <s v="Owned"/>
    <x v="0"/>
    <x v="7"/>
    <x v="0"/>
    <n v="1"/>
    <n v="4"/>
    <n v="5499.8"/>
    <n v="5224.8100000000004"/>
    <n v="4124.8500000000004"/>
    <n v="6049.78"/>
    <n v="5389.8"/>
    <n v="4509.84"/>
    <n v="2516.16"/>
    <n v="2088.41"/>
    <n v="2025.76"/>
    <n v="1762.41"/>
    <n v="1586.17"/>
    <n v="1649.62"/>
    <n v="5133.1466666666665"/>
    <n v="30798.880000000001"/>
    <n v="11628.529999999999"/>
    <n v="19170.350000000002"/>
    <x v="1476"/>
  </r>
  <r>
    <n v="5075"/>
    <x v="2"/>
    <x v="0"/>
    <s v="Owned"/>
    <x v="1"/>
    <x v="5"/>
    <x v="2"/>
    <n v="2"/>
    <n v="3"/>
    <n v="925.15"/>
    <n v="1137.93"/>
    <n v="851.14"/>
    <n v="869.64"/>
    <n v="730.87"/>
    <n v="786.38"/>
    <n v="1280.9000000000001"/>
    <n v="1114.3800000000001"/>
    <n v="1270.3900000000001"/>
    <n v="1346.61"/>
    <n v="1400.47"/>
    <n v="1344.45"/>
    <n v="883.51833333333332"/>
    <n v="5301.11"/>
    <n v="7757.2"/>
    <n v="-2456.09"/>
    <x v="1477"/>
  </r>
  <r>
    <n v="5078"/>
    <x v="2"/>
    <x v="3"/>
    <s v="Rented"/>
    <x v="0"/>
    <x v="9"/>
    <x v="1"/>
    <n v="1"/>
    <n v="3"/>
    <n v="2030.5449999999998"/>
    <n v="2274.21"/>
    <n v="1685.35"/>
    <n v="2538.1799999999998"/>
    <n v="1949.32"/>
    <n v="2132.0700000000002"/>
    <n v="1941.94"/>
    <n v="1883.68"/>
    <n v="2147.4"/>
    <n v="2533.9299999999998"/>
    <n v="2305.88"/>
    <n v="1983.06"/>
    <n v="2101.6124999999997"/>
    <n v="12609.674999999999"/>
    <n v="12795.890000000001"/>
    <n v="-186.21500000000196"/>
    <x v="1478"/>
  </r>
  <r>
    <n v="5083"/>
    <x v="2"/>
    <x v="3"/>
    <s v="Owned"/>
    <x v="0"/>
    <x v="1"/>
    <x v="1"/>
    <n v="1"/>
    <n v="3"/>
    <n v="2183.7950000000001"/>
    <n v="2052.77"/>
    <n v="1987.25"/>
    <n v="2009.09"/>
    <n v="2030.93"/>
    <n v="1921.74"/>
    <n v="946.97"/>
    <n v="1032.2"/>
    <n v="1218"/>
    <n v="1425.06"/>
    <n v="1396.56"/>
    <n v="1480.35"/>
    <n v="2030.9291666666668"/>
    <n v="12185.575000000001"/>
    <n v="7499.1399999999994"/>
    <n v="4686.4350000000013"/>
    <x v="1479"/>
  </r>
  <r>
    <n v="5085"/>
    <x v="2"/>
    <x v="3"/>
    <s v="Owned"/>
    <x v="0"/>
    <x v="6"/>
    <x v="2"/>
    <n v="1"/>
    <n v="2"/>
    <n v="2057.06"/>
    <n v="2468.4699999999998"/>
    <n v="1913.07"/>
    <n v="1954.21"/>
    <n v="2221.62"/>
    <n v="2489.04"/>
    <n v="1409.52"/>
    <n v="1395.42"/>
    <n v="1423.33"/>
    <n v="1665.3"/>
    <n v="1915.1"/>
    <n v="1895.95"/>
    <n v="2183.9116666666669"/>
    <n v="13103.470000000001"/>
    <n v="9704.6200000000008"/>
    <n v="3398.8500000000004"/>
    <x v="1480"/>
  </r>
  <r>
    <n v="5087"/>
    <x v="2"/>
    <x v="3"/>
    <s v="Owned"/>
    <x v="1"/>
    <x v="0"/>
    <x v="2"/>
    <n v="1"/>
    <n v="2"/>
    <n v="1438.21"/>
    <n v="1078.6600000000001"/>
    <n v="1754.62"/>
    <n v="1495.74"/>
    <n v="1797.76"/>
    <n v="1136.19"/>
    <n v="1159.8499999999999"/>
    <n v="1101.8599999999999"/>
    <n v="1190.01"/>
    <n v="1190.01"/>
    <n v="1261.4100000000001"/>
    <n v="1362.32"/>
    <n v="1450.1966666666667"/>
    <n v="8701.18"/>
    <n v="7265.46"/>
    <n v="1435.7200000000003"/>
    <x v="1481"/>
  </r>
  <r>
    <n v="5089"/>
    <x v="0"/>
    <x v="0"/>
    <s v="Rented"/>
    <x v="0"/>
    <x v="0"/>
    <x v="2"/>
    <n v="1"/>
    <n v="2"/>
    <n v="1121.5999999999999"/>
    <n v="1121.5999999999999"/>
    <n v="1132.82"/>
    <n v="1121.5999999999999"/>
    <n v="1132.82"/>
    <n v="1132.82"/>
    <n v="853.73"/>
    <n v="862.27"/>
    <n v="836.4"/>
    <n v="945.13"/>
    <n v="860.07"/>
    <n v="937.48"/>
    <n v="1127.2099999999998"/>
    <n v="6763.2599999999984"/>
    <n v="5295.08"/>
    <n v="1468.1799999999985"/>
    <x v="1482"/>
  </r>
  <r>
    <n v="5092"/>
    <x v="0"/>
    <x v="1"/>
    <s v="Owned"/>
    <x v="0"/>
    <x v="0"/>
    <x v="1"/>
    <n v="3"/>
    <n v="5"/>
    <n v="5704.25"/>
    <n v="4905.66"/>
    <n v="6160.59"/>
    <n v="7130.31"/>
    <n v="5932.42"/>
    <n v="4677.49"/>
    <n v="2890.74"/>
    <n v="2168.06"/>
    <n v="2341.5"/>
    <n v="2505.41"/>
    <n v="2680.79"/>
    <n v="2841.64"/>
    <n v="5751.7866666666669"/>
    <n v="34510.720000000001"/>
    <n v="15428.14"/>
    <n v="19082.580000000002"/>
    <x v="1483"/>
  </r>
  <r>
    <n v="5097"/>
    <x v="0"/>
    <x v="2"/>
    <s v="Owned"/>
    <x v="0"/>
    <x v="6"/>
    <x v="1"/>
    <n v="1"/>
    <n v="3"/>
    <n v="3743.4500000000003"/>
    <n v="3743.45"/>
    <n v="3780.88"/>
    <n v="3780.88"/>
    <n v="3743.45"/>
    <n v="3780.88"/>
    <n v="2882.77"/>
    <n v="3084.56"/>
    <n v="3084.56"/>
    <n v="3578.09"/>
    <n v="4150.58"/>
    <n v="3652.51"/>
    <n v="3762.1650000000004"/>
    <n v="22572.99"/>
    <n v="20433.07"/>
    <n v="2139.9200000000019"/>
    <x v="1484"/>
  </r>
  <r>
    <n v="5099"/>
    <x v="0"/>
    <x v="2"/>
    <s v="Owned"/>
    <x v="0"/>
    <x v="9"/>
    <x v="1"/>
    <n v="3"/>
    <n v="5"/>
    <n v="3580.05"/>
    <n v="3615.85"/>
    <n v="3615.85"/>
    <n v="3580.05"/>
    <n v="3615.85"/>
    <n v="3615.85"/>
    <n v="4235.53"/>
    <n v="3515.49"/>
    <n v="3726.42"/>
    <n v="4024.53"/>
    <n v="4467.2299999999996"/>
    <n v="4154.5200000000004"/>
    <n v="3603.9166666666661"/>
    <n v="21623.499999999996"/>
    <n v="24123.719999999998"/>
    <n v="-2500.2200000000012"/>
    <x v="1485"/>
  </r>
  <r>
    <n v="5101"/>
    <x v="2"/>
    <x v="3"/>
    <s v="Owned"/>
    <x v="0"/>
    <x v="1"/>
    <x v="2"/>
    <n v="1"/>
    <n v="2"/>
    <n v="1501.885"/>
    <n v="1261.58"/>
    <n v="1231.55"/>
    <n v="1456.83"/>
    <n v="1321.66"/>
    <n v="1682.11"/>
    <n v="940.48"/>
    <n v="724.17"/>
    <n v="630.03"/>
    <n v="680.43"/>
    <n v="707.65"/>
    <n v="743.03"/>
    <n v="1409.2691666666667"/>
    <n v="8455.6149999999998"/>
    <n v="4425.79"/>
    <n v="4029.8249999999998"/>
    <x v="1486"/>
  </r>
  <r>
    <n v="5103"/>
    <x v="2"/>
    <x v="1"/>
    <s v="Owned"/>
    <x v="0"/>
    <x v="6"/>
    <x v="1"/>
    <n v="1"/>
    <n v="3"/>
    <n v="2352.15"/>
    <n v="1999.33"/>
    <n v="2728.49"/>
    <n v="1952.28"/>
    <n v="1881.72"/>
    <n v="2681.45"/>
    <n v="2789.16"/>
    <n v="2705.49"/>
    <n v="3192.48"/>
    <n v="2777.46"/>
    <n v="2471.94"/>
    <n v="2274.1799999999998"/>
    <n v="2265.9033333333332"/>
    <n v="13595.419999999998"/>
    <n v="16210.710000000001"/>
    <n v="-2615.2900000000027"/>
    <x v="1487"/>
  </r>
  <r>
    <n v="5104"/>
    <x v="2"/>
    <x v="0"/>
    <s v="Rented"/>
    <x v="0"/>
    <x v="6"/>
    <x v="1"/>
    <n v="1"/>
    <n v="3"/>
    <n v="1670.2199999999998"/>
    <n v="1987.56"/>
    <n v="1369.58"/>
    <n v="1553.3"/>
    <n v="1553.3"/>
    <n v="1904.05"/>
    <n v="2028.57"/>
    <n v="1846"/>
    <n v="2030.6"/>
    <n v="2111.8200000000002"/>
    <n v="2154.06"/>
    <n v="2520.25"/>
    <n v="1673.0016666666668"/>
    <n v="10038.01"/>
    <n v="12691.3"/>
    <n v="-2653.2899999999991"/>
    <x v="1488"/>
  </r>
  <r>
    <n v="5107"/>
    <x v="0"/>
    <x v="0"/>
    <s v="Owned"/>
    <x v="0"/>
    <x v="3"/>
    <x v="1"/>
    <n v="1"/>
    <n v="3"/>
    <n v="3995.2999999999997"/>
    <n v="3995.3"/>
    <n v="3995.3"/>
    <n v="3995.3"/>
    <n v="3995.3"/>
    <n v="4035.25"/>
    <n v="1201.45"/>
    <n v="973.17"/>
    <n v="1167.8"/>
    <n v="1109.4100000000001"/>
    <n v="1220.3499999999999"/>
    <n v="1269.1600000000001"/>
    <n v="4001.9583333333335"/>
    <n v="24011.75"/>
    <n v="6941.34"/>
    <n v="17070.41"/>
    <x v="1489"/>
  </r>
  <r>
    <n v="5111"/>
    <x v="0"/>
    <x v="2"/>
    <s v="Owned"/>
    <x v="1"/>
    <x v="5"/>
    <x v="1"/>
    <n v="1"/>
    <n v="3"/>
    <n v="5924.95"/>
    <n v="6102.7"/>
    <n v="5806.45"/>
    <n v="4739.96"/>
    <n v="4858.46"/>
    <n v="4562.21"/>
    <n v="3769.95"/>
    <n v="4071.55"/>
    <n v="3623.68"/>
    <n v="3297.55"/>
    <n v="2802.92"/>
    <n v="2382.48"/>
    <n v="5332.454999999999"/>
    <n v="31994.729999999996"/>
    <n v="19948.13"/>
    <n v="12046.599999999995"/>
    <x v="1490"/>
  </r>
  <r>
    <n v="5117"/>
    <x v="0"/>
    <x v="2"/>
    <s v="Rented"/>
    <x v="0"/>
    <x v="1"/>
    <x v="1"/>
    <n v="1"/>
    <n v="3"/>
    <n v="5924.95"/>
    <n v="6932.19"/>
    <n v="5391.7"/>
    <n v="5628.7"/>
    <n v="6635.94"/>
    <n v="5984.2"/>
    <n v="5875"/>
    <n v="5346.25"/>
    <n v="4758.16"/>
    <n v="4425.09"/>
    <n v="3982.58"/>
    <n v="3385.19"/>
    <n v="6082.9466666666667"/>
    <n v="36497.68"/>
    <n v="27772.27"/>
    <n v="8725.41"/>
    <x v="1491"/>
  </r>
  <r>
    <n v="5118"/>
    <x v="0"/>
    <x v="0"/>
    <s v="Owned"/>
    <x v="0"/>
    <x v="7"/>
    <x v="1"/>
    <n v="3"/>
    <n v="5"/>
    <n v="4928.8500000000004"/>
    <n v="4337.3900000000003"/>
    <n v="4583.83"/>
    <n v="5766.75"/>
    <n v="3795.21"/>
    <n v="4337.3900000000003"/>
    <n v="3771.62"/>
    <n v="4148.78"/>
    <n v="3858.37"/>
    <n v="4475.71"/>
    <n v="4072.9"/>
    <n v="4235.82"/>
    <n v="4624.9033333333327"/>
    <n v="27749.42"/>
    <n v="24563.200000000001"/>
    <n v="3186.2199999999975"/>
    <x v="1492"/>
  </r>
  <r>
    <n v="5119"/>
    <x v="0"/>
    <x v="2"/>
    <s v="Owned"/>
    <x v="1"/>
    <x v="6"/>
    <x v="0"/>
    <n v="2"/>
    <n v="5"/>
    <n v="5924.95"/>
    <n v="5154.71"/>
    <n v="5450.95"/>
    <n v="7050.69"/>
    <n v="5213.96"/>
    <n v="6043.45"/>
    <n v="5875"/>
    <n v="5698.75"/>
    <n v="6211.64"/>
    <n v="5776.83"/>
    <n v="5776.83"/>
    <n v="5314.68"/>
    <n v="5806.4516666666668"/>
    <n v="34838.71"/>
    <n v="34653.730000000003"/>
    <n v="184.97999999999593"/>
    <x v="1493"/>
  </r>
  <r>
    <n v="5126"/>
    <x v="0"/>
    <x v="1"/>
    <s v="Owned"/>
    <x v="0"/>
    <x v="2"/>
    <x v="0"/>
    <n v="3"/>
    <n v="6"/>
    <n v="4975.4349999999995"/>
    <n v="4129.6099999999997"/>
    <n v="4229.12"/>
    <n v="3781.33"/>
    <n v="4428.1400000000003"/>
    <n v="5074.9399999999996"/>
    <n v="4558.13"/>
    <n v="3965.57"/>
    <n v="3806.95"/>
    <n v="3502.39"/>
    <n v="3187.17"/>
    <n v="2804.71"/>
    <n v="4436.4291666666659"/>
    <n v="26618.574999999993"/>
    <n v="21824.92"/>
    <n v="4793.6549999999952"/>
    <x v="1494"/>
  </r>
  <r>
    <n v="5131"/>
    <x v="0"/>
    <x v="2"/>
    <s v="Rented"/>
    <x v="0"/>
    <x v="6"/>
    <x v="1"/>
    <n v="1"/>
    <n v="3"/>
    <n v="5924.95"/>
    <n v="6872.94"/>
    <n v="4976.96"/>
    <n v="4502.96"/>
    <n v="4443.71"/>
    <n v="6280.45"/>
    <n v="2565.66"/>
    <n v="2770.91"/>
    <n v="3241.96"/>
    <n v="3177.12"/>
    <n v="3463.06"/>
    <n v="3428.43"/>
    <n v="5500.328333333332"/>
    <n v="33001.969999999994"/>
    <n v="18647.139999999996"/>
    <n v="14354.829999999998"/>
    <x v="1495"/>
  </r>
  <r>
    <n v="5132"/>
    <x v="2"/>
    <x v="3"/>
    <s v="Rented"/>
    <x v="0"/>
    <x v="10"/>
    <x v="1"/>
    <n v="1"/>
    <n v="3"/>
    <n v="1390.2199999999998"/>
    <n v="1404.12"/>
    <n v="1737.78"/>
    <n v="1209.49"/>
    <n v="1292.9000000000001"/>
    <n v="1167.78"/>
    <n v="940.67"/>
    <n v="1034.74"/>
    <n v="1127.8699999999999"/>
    <n v="1037.6400000000001"/>
    <n v="944.25"/>
    <n v="963.14"/>
    <n v="1367.0483333333334"/>
    <n v="8202.2900000000009"/>
    <n v="6048.31"/>
    <n v="2153.9800000000005"/>
    <x v="1496"/>
  </r>
  <r>
    <n v="5136"/>
    <x v="2"/>
    <x v="3"/>
    <s v="Owned"/>
    <x v="0"/>
    <x v="1"/>
    <x v="1"/>
    <n v="1"/>
    <n v="3"/>
    <n v="1437.9499999999998"/>
    <n v="1366.05"/>
    <n v="1294.1600000000001"/>
    <n v="1150.3599999999999"/>
    <n v="1739.92"/>
    <n v="1725.54"/>
    <n v="1834.87"/>
    <n v="2018.36"/>
    <n v="2099.09"/>
    <n v="2099.09"/>
    <n v="1868.19"/>
    <n v="1644.01"/>
    <n v="1452.33"/>
    <n v="8713.98"/>
    <n v="11563.61"/>
    <n v="-2849.630000000001"/>
    <x v="1497"/>
  </r>
  <r>
    <n v="5139"/>
    <x v="0"/>
    <x v="2"/>
    <s v="Owned"/>
    <x v="0"/>
    <x v="1"/>
    <x v="1"/>
    <n v="3"/>
    <n v="5"/>
    <n v="4329.3500000000004"/>
    <n v="3679.95"/>
    <n v="4069.59"/>
    <n v="4545.82"/>
    <n v="3983"/>
    <n v="4156.18"/>
    <n v="2260.9899999999998"/>
    <n v="2374.04"/>
    <n v="2658.92"/>
    <n v="2658.92"/>
    <n v="2685.51"/>
    <n v="2792.93"/>
    <n v="4127.3149999999996"/>
    <n v="24763.89"/>
    <n v="15431.31"/>
    <n v="9332.58"/>
    <x v="1498"/>
  </r>
  <r>
    <n v="5144"/>
    <x v="2"/>
    <x v="3"/>
    <s v="Owned"/>
    <x v="1"/>
    <x v="6"/>
    <x v="2"/>
    <n v="1"/>
    <n v="2"/>
    <n v="1099.01"/>
    <n v="1263.8599999999999"/>
    <n v="1329.8"/>
    <n v="1066.04"/>
    <n v="967.13"/>
    <n v="1252.8699999999999"/>
    <n v="886.64"/>
    <n v="966.44"/>
    <n v="1140.4000000000001"/>
    <n v="1368.48"/>
    <n v="1409.53"/>
    <n v="1691.44"/>
    <n v="1163.1183333333333"/>
    <n v="6978.71"/>
    <n v="7462.93"/>
    <n v="-484.22000000000025"/>
    <x v="1499"/>
  </r>
  <r>
    <n v="5146"/>
    <x v="2"/>
    <x v="3"/>
    <s v="Owned"/>
    <x v="0"/>
    <x v="5"/>
    <x v="1"/>
    <n v="1"/>
    <n v="3"/>
    <n v="1712.16"/>
    <n v="1575.19"/>
    <n v="1540.94"/>
    <n v="2003.23"/>
    <n v="2123.08"/>
    <n v="1352.61"/>
    <n v="2240.6"/>
    <n v="2016.54"/>
    <n v="2298.86"/>
    <n v="2298.86"/>
    <n v="2436.79"/>
    <n v="2485.5300000000002"/>
    <n v="1717.8683333333336"/>
    <n v="10307.210000000001"/>
    <n v="13777.180000000002"/>
    <n v="-3469.9700000000012"/>
    <x v="1500"/>
  </r>
  <r>
    <n v="5150"/>
    <x v="0"/>
    <x v="0"/>
    <s v="Owned"/>
    <x v="0"/>
    <x v="3"/>
    <x v="1"/>
    <n v="2"/>
    <n v="4"/>
    <n v="3192.9"/>
    <n v="3192.9"/>
    <n v="3224.83"/>
    <n v="3224.83"/>
    <n v="3192.9"/>
    <n v="3192.9"/>
    <n v="1045.56"/>
    <n v="794.63"/>
    <n v="882.04"/>
    <n v="776.2"/>
    <n v="923.68"/>
    <n v="979.1"/>
    <n v="3203.5433333333335"/>
    <n v="19221.260000000002"/>
    <n v="5401.2100000000009"/>
    <n v="13820.050000000001"/>
    <x v="1501"/>
  </r>
  <r>
    <n v="5158"/>
    <x v="0"/>
    <x v="2"/>
    <s v="Owned"/>
    <x v="0"/>
    <x v="2"/>
    <x v="1"/>
    <n v="1"/>
    <n v="3"/>
    <n v="5619.75"/>
    <n v="4832.99"/>
    <n v="6575.11"/>
    <n v="4832.99"/>
    <n v="4720.59"/>
    <n v="6181.73"/>
    <n v="4576.32"/>
    <n v="4713.6099999999997"/>
    <n v="5420.65"/>
    <n v="5908.51"/>
    <n v="6499.36"/>
    <n v="6759.33"/>
    <n v="5460.5266666666657"/>
    <n v="32763.159999999996"/>
    <n v="33877.78"/>
    <n v="-1114.6200000000026"/>
    <x v="1502"/>
  </r>
  <r>
    <n v="5161"/>
    <x v="2"/>
    <x v="3"/>
    <s v="Rented"/>
    <x v="0"/>
    <x v="2"/>
    <x v="2"/>
    <n v="1"/>
    <n v="2"/>
    <n v="2308.2350000000001"/>
    <n v="2146.66"/>
    <n v="1731.18"/>
    <n v="2792.96"/>
    <n v="2492.89"/>
    <n v="2792.96"/>
    <n v="1659.46"/>
    <n v="1510.11"/>
    <n v="1479.91"/>
    <n v="1746.29"/>
    <n v="1554.2"/>
    <n v="1818.41"/>
    <n v="2377.4808333333331"/>
    <n v="14264.884999999998"/>
    <n v="9768.3799999999992"/>
    <n v="4496.5049999999992"/>
    <x v="1503"/>
  </r>
  <r>
    <n v="5162"/>
    <x v="2"/>
    <x v="2"/>
    <s v="Owned"/>
    <x v="0"/>
    <x v="5"/>
    <x v="2"/>
    <n v="1"/>
    <n v="2"/>
    <n v="762.31"/>
    <n v="769.93"/>
    <n v="602.22"/>
    <n v="808.05"/>
    <n v="922.4"/>
    <n v="876.66"/>
    <n v="1673.96"/>
    <n v="1640.48"/>
    <n v="1820.93"/>
    <n v="1711.67"/>
    <n v="1660.32"/>
    <n v="1975.78"/>
    <n v="790.26166666666677"/>
    <n v="4741.5700000000006"/>
    <n v="10483.140000000001"/>
    <n v="-5741.5700000000006"/>
    <x v="1504"/>
  </r>
  <r>
    <n v="5163"/>
    <x v="2"/>
    <x v="3"/>
    <s v="Owned"/>
    <x v="0"/>
    <x v="1"/>
    <x v="1"/>
    <n v="1"/>
    <n v="3"/>
    <n v="2012.27"/>
    <n v="2374.48"/>
    <n v="2293.9899999999998"/>
    <n v="1811.04"/>
    <n v="1650.06"/>
    <n v="1770.8"/>
    <n v="1324.36"/>
    <n v="1456.8"/>
    <n v="1456.8"/>
    <n v="1340.26"/>
    <n v="1487.69"/>
    <n v="1576.95"/>
    <n v="1985.4399999999996"/>
    <n v="11912.639999999998"/>
    <n v="8642.86"/>
    <n v="3269.779999999997"/>
    <x v="1505"/>
  </r>
  <r>
    <n v="5164"/>
    <x v="2"/>
    <x v="3"/>
    <s v="Owned"/>
    <x v="0"/>
    <x v="6"/>
    <x v="1"/>
    <n v="1"/>
    <n v="3"/>
    <n v="3786.7200000000003"/>
    <n v="3105.11"/>
    <n v="3142.98"/>
    <n v="3976.06"/>
    <n v="3673.12"/>
    <n v="2877.91"/>
    <n v="2417.3000000000002"/>
    <n v="2151.4"/>
    <n v="2280.48"/>
    <n v="2234.87"/>
    <n v="2033.73"/>
    <n v="1932.04"/>
    <n v="3426.9833333333331"/>
    <n v="20561.899999999998"/>
    <n v="13049.82"/>
    <n v="7512.0799999999981"/>
    <x v="1506"/>
  </r>
  <r>
    <n v="5170"/>
    <x v="0"/>
    <x v="2"/>
    <s v="Owned"/>
    <x v="0"/>
    <x v="4"/>
    <x v="1"/>
    <n v="3"/>
    <n v="5"/>
    <n v="5924.95"/>
    <n v="5450.95"/>
    <n v="6280.45"/>
    <n v="5510.2"/>
    <n v="4443.71"/>
    <n v="6576.69"/>
    <n v="5875"/>
    <n v="4465"/>
    <n v="4911.5"/>
    <n v="4960.62"/>
    <n v="4514.16"/>
    <n v="5371.85"/>
    <n v="5697.8249999999998"/>
    <n v="34186.949999999997"/>
    <n v="30098.129999999997"/>
    <n v="4088.8199999999997"/>
    <x v="1507"/>
  </r>
  <r>
    <n v="5172"/>
    <x v="0"/>
    <x v="2"/>
    <s v="Owned"/>
    <x v="1"/>
    <x v="6"/>
    <x v="2"/>
    <n v="1"/>
    <n v="2"/>
    <n v="3116.375"/>
    <n v="3147.54"/>
    <n v="3116.38"/>
    <n v="3116.38"/>
    <n v="3116.38"/>
    <n v="3147.54"/>
    <n v="1232.8699999999999"/>
    <n v="1097.25"/>
    <n v="1152.1099999999999"/>
    <n v="1025.3800000000001"/>
    <n v="1158.68"/>
    <n v="1147.0899999999999"/>
    <n v="3126.7658333333334"/>
    <n v="18760.595000000001"/>
    <n v="6813.38"/>
    <n v="11947.215"/>
    <x v="1508"/>
  </r>
  <r>
    <n v="5176"/>
    <x v="0"/>
    <x v="1"/>
    <s v="Owned"/>
    <x v="1"/>
    <x v="6"/>
    <x v="1"/>
    <n v="1"/>
    <n v="3"/>
    <n v="3412.55"/>
    <n v="3446.68"/>
    <n v="3446.68"/>
    <n v="3412.55"/>
    <n v="3446.68"/>
    <n v="3446.68"/>
    <n v="2392.77"/>
    <n v="1962.07"/>
    <n v="1903.21"/>
    <n v="2074.5"/>
    <n v="2447.91"/>
    <n v="2815.1"/>
    <n v="3435.3033333333333"/>
    <n v="20611.82"/>
    <n v="13595.56"/>
    <n v="7016.26"/>
    <x v="1509"/>
  </r>
  <r>
    <n v="5177"/>
    <x v="2"/>
    <x v="2"/>
    <s v="Owned"/>
    <x v="1"/>
    <x v="6"/>
    <x v="2"/>
    <n v="1"/>
    <n v="2"/>
    <n v="2908.05"/>
    <n v="3460.58"/>
    <n v="3402.42"/>
    <n v="3489.66"/>
    <n v="2675.41"/>
    <n v="2268.2800000000002"/>
    <n v="2906.22"/>
    <n v="2412.16"/>
    <n v="2725.74"/>
    <n v="2807.51"/>
    <n v="3116.34"/>
    <n v="3022.85"/>
    <n v="3034.0666666666662"/>
    <n v="18204.399999999998"/>
    <n v="16990.82"/>
    <n v="1213.5799999999981"/>
    <x v="1510"/>
  </r>
  <r>
    <n v="5178"/>
    <x v="0"/>
    <x v="0"/>
    <s v="Owned"/>
    <x v="0"/>
    <x v="10"/>
    <x v="1"/>
    <n v="1"/>
    <n v="3"/>
    <n v="4340.55"/>
    <n v="5295.47"/>
    <n v="4340.55"/>
    <n v="4991.63"/>
    <n v="3732.87"/>
    <n v="4731.2"/>
    <n v="2545.14"/>
    <n v="2010.66"/>
    <n v="1769.38"/>
    <n v="2017.09"/>
    <n v="1956.58"/>
    <n v="1760.92"/>
    <n v="4572.0450000000001"/>
    <n v="27432.27"/>
    <n v="12059.77"/>
    <n v="15372.5"/>
    <x v="1511"/>
  </r>
  <r>
    <n v="5182"/>
    <x v="1"/>
    <x v="4"/>
    <s v="Rented"/>
    <x v="0"/>
    <x v="7"/>
    <x v="2"/>
    <n v="1"/>
    <n v="2"/>
    <n v="355"/>
    <n v="436.65"/>
    <n v="426"/>
    <n v="280.45"/>
    <n v="312.39999999999998"/>
    <n v="291.10000000000002"/>
    <n v="169.31"/>
    <n v="181.16"/>
    <n v="182.97"/>
    <n v="204.93"/>
    <n v="231.57"/>
    <n v="238.52"/>
    <n v="350.26666666666665"/>
    <n v="2101.6"/>
    <n v="1208.46"/>
    <n v="893.13999999999987"/>
    <x v="1512"/>
  </r>
  <r>
    <n v="5183"/>
    <x v="0"/>
    <x v="1"/>
    <s v="Owned"/>
    <x v="1"/>
    <x v="6"/>
    <x v="3"/>
    <n v="1"/>
    <n v="5"/>
    <n v="3282.3"/>
    <n v="3282.3"/>
    <n v="3315.12"/>
    <n v="3282.3"/>
    <n v="3315.12"/>
    <n v="3315.12"/>
    <n v="4002.49"/>
    <n v="3882.42"/>
    <n v="4464.78"/>
    <n v="4777.3100000000004"/>
    <n v="4920.63"/>
    <n v="5019.04"/>
    <n v="3298.7099999999996"/>
    <n v="19792.259999999998"/>
    <n v="27066.670000000002"/>
    <n v="-7274.4100000000035"/>
    <x v="1513"/>
  </r>
  <r>
    <n v="5184"/>
    <x v="2"/>
    <x v="3"/>
    <s v="Owned"/>
    <x v="1"/>
    <x v="1"/>
    <x v="2"/>
    <n v="1"/>
    <n v="2"/>
    <n v="1527.2249999999999"/>
    <n v="1634.13"/>
    <n v="1771.58"/>
    <n v="1741.04"/>
    <n v="1909.03"/>
    <n v="1175.96"/>
    <n v="2707.47"/>
    <n v="2490.87"/>
    <n v="2715.05"/>
    <n v="2932.25"/>
    <n v="3078.86"/>
    <n v="2709.4"/>
    <n v="1626.4941666666666"/>
    <n v="9758.9650000000001"/>
    <n v="16633.900000000001"/>
    <n v="-6874.9350000000013"/>
    <x v="1514"/>
  </r>
  <r>
    <n v="5185"/>
    <x v="2"/>
    <x v="3"/>
    <s v="Owned"/>
    <x v="0"/>
    <x v="5"/>
    <x v="1"/>
    <n v="1"/>
    <n v="3"/>
    <n v="2248.42"/>
    <n v="2293.39"/>
    <n v="1866.19"/>
    <n v="2698.1"/>
    <n v="2810.53"/>
    <n v="2450.7800000000002"/>
    <n v="1913.29"/>
    <n v="1817.63"/>
    <n v="1763.1"/>
    <n v="1639.68"/>
    <n v="1426.52"/>
    <n v="1383.72"/>
    <n v="2394.5683333333336"/>
    <n v="14367.410000000002"/>
    <n v="9943.94"/>
    <n v="4423.4700000000012"/>
    <x v="1515"/>
  </r>
  <r>
    <n v="5191"/>
    <x v="0"/>
    <x v="1"/>
    <s v="Owned"/>
    <x v="0"/>
    <x v="4"/>
    <x v="1"/>
    <n v="1"/>
    <n v="3"/>
    <n v="3481.25"/>
    <n v="3516.06"/>
    <n v="3516.06"/>
    <n v="3481.25"/>
    <n v="3481.25"/>
    <n v="3481.25"/>
    <n v="3005.16"/>
    <n v="3215.52"/>
    <n v="2893.97"/>
    <n v="3414.88"/>
    <n v="3551.48"/>
    <n v="3267.36"/>
    <n v="3492.853333333333"/>
    <n v="20957.12"/>
    <n v="19348.37"/>
    <n v="1608.75"/>
    <x v="1516"/>
  </r>
  <r>
    <n v="5195"/>
    <x v="1"/>
    <x v="1"/>
    <s v="Rented"/>
    <x v="0"/>
    <x v="4"/>
    <x v="2"/>
    <n v="1"/>
    <n v="2"/>
    <n v="375.125"/>
    <n v="408.89"/>
    <n v="457.65"/>
    <n v="288.85000000000002"/>
    <n v="303.85000000000002"/>
    <n v="468.91"/>
    <n v="2449.44"/>
    <n v="2180"/>
    <n v="2310.8000000000002"/>
    <n v="2680.53"/>
    <n v="2653.72"/>
    <n v="2282.1999999999998"/>
    <n v="383.87916666666661"/>
    <n v="2303.2749999999996"/>
    <n v="14556.689999999999"/>
    <n v="-12253.414999999999"/>
    <x v="1517"/>
  </r>
  <r>
    <n v="5196"/>
    <x v="3"/>
    <x v="4"/>
    <s v="Rented"/>
    <x v="1"/>
    <x v="6"/>
    <x v="0"/>
    <n v="1"/>
    <n v="4"/>
    <n v="3414.75"/>
    <n v="3175.72"/>
    <n v="3414.75"/>
    <n v="2561.06"/>
    <n v="3653.78"/>
    <n v="3892.82"/>
    <n v="4331.9799999999996"/>
    <n v="4288.66"/>
    <n v="3816.91"/>
    <n v="4007.76"/>
    <n v="3486.75"/>
    <n v="3207.81"/>
    <n v="3352.146666666667"/>
    <n v="20112.88"/>
    <n v="23139.87"/>
    <n v="-3026.989999999998"/>
    <x v="1518"/>
  </r>
  <r>
    <n v="5199"/>
    <x v="0"/>
    <x v="1"/>
    <s v="Rented"/>
    <x v="0"/>
    <x v="4"/>
    <x v="0"/>
    <n v="3"/>
    <n v="6"/>
    <n v="5924.95"/>
    <n v="6991.44"/>
    <n v="7169.19"/>
    <n v="4443.71"/>
    <n v="4858.46"/>
    <n v="7406.19"/>
    <n v="5875"/>
    <n v="5875"/>
    <n v="6756.25"/>
    <n v="6823.81"/>
    <n v="5800.24"/>
    <n v="6612.27"/>
    <n v="6132.3233333333328"/>
    <n v="36793.939999999995"/>
    <n v="37742.570000000007"/>
    <n v="-948.63000000001193"/>
    <x v="1519"/>
  </r>
  <r>
    <n v="5200"/>
    <x v="2"/>
    <x v="3"/>
    <s v="Owned"/>
    <x v="1"/>
    <x v="3"/>
    <x v="3"/>
    <n v="1"/>
    <n v="5"/>
    <n v="5924.95"/>
    <n v="7050.69"/>
    <n v="6102.7"/>
    <n v="6043.45"/>
    <n v="6280.45"/>
    <n v="5273.21"/>
    <n v="5875"/>
    <n v="5346.25"/>
    <n v="5987.8"/>
    <n v="7125.48"/>
    <n v="7980.54"/>
    <n v="8219.9599999999991"/>
    <n v="6112.5750000000007"/>
    <n v="36675.450000000004"/>
    <n v="40535.03"/>
    <n v="-3859.5799999999945"/>
    <x v="1520"/>
  </r>
  <r>
    <n v="5202"/>
    <x v="0"/>
    <x v="2"/>
    <s v="Owned"/>
    <x v="1"/>
    <x v="6"/>
    <x v="1"/>
    <n v="1"/>
    <n v="3"/>
    <n v="4635.5"/>
    <n v="4913.63"/>
    <n v="3522.98"/>
    <n v="4681.8599999999997"/>
    <n v="4079.24"/>
    <n v="4728.21"/>
    <n v="3116.68"/>
    <n v="2649.18"/>
    <n v="2543.21"/>
    <n v="2441.48"/>
    <n v="2905.36"/>
    <n v="2760.09"/>
    <n v="4426.9033333333327"/>
    <n v="26561.42"/>
    <n v="16416"/>
    <n v="10145.419999999998"/>
    <x v="1521"/>
  </r>
  <r>
    <n v="5206"/>
    <x v="2"/>
    <x v="3"/>
    <s v="Rented"/>
    <x v="1"/>
    <x v="5"/>
    <x v="3"/>
    <n v="1"/>
    <n v="5"/>
    <n v="5924.95"/>
    <n v="6102.7"/>
    <n v="5687.95"/>
    <n v="5036.21"/>
    <n v="5865.7"/>
    <n v="5510.2"/>
    <n v="4014.97"/>
    <n v="4055.12"/>
    <n v="3974.02"/>
    <n v="4609.8599999999997"/>
    <n v="4333.2700000000004"/>
    <n v="4983.26"/>
    <n v="5687.9516666666668"/>
    <n v="34127.71"/>
    <n v="25970.5"/>
    <n v="8157.2099999999991"/>
    <x v="1522"/>
  </r>
  <r>
    <n v="5209"/>
    <x v="2"/>
    <x v="3"/>
    <s v="Owned"/>
    <x v="0"/>
    <x v="5"/>
    <x v="2"/>
    <n v="1"/>
    <n v="2"/>
    <n v="2897.3374999999996"/>
    <n v="3389.88"/>
    <n v="2752.47"/>
    <n v="3129.12"/>
    <n v="2955.28"/>
    <n v="2549.66"/>
    <n v="3550.88"/>
    <n v="3089.27"/>
    <n v="3429.09"/>
    <n v="3497.67"/>
    <n v="3567.62"/>
    <n v="3317.89"/>
    <n v="2945.6245833333328"/>
    <n v="17673.747499999998"/>
    <n v="20452.419999999998"/>
    <n v="-2778.6725000000006"/>
    <x v="1523"/>
  </r>
  <r>
    <n v="5210"/>
    <x v="2"/>
    <x v="3"/>
    <s v="Owned"/>
    <x v="1"/>
    <x v="9"/>
    <x v="1"/>
    <n v="1"/>
    <n v="3"/>
    <n v="1790.97"/>
    <n v="2077.5300000000002"/>
    <n v="1862.61"/>
    <n v="1558.14"/>
    <n v="1611.87"/>
    <n v="1987.98"/>
    <n v="1541.06"/>
    <n v="1541.06"/>
    <n v="1371.54"/>
    <n v="1522.41"/>
    <n v="1476.74"/>
    <n v="1609.65"/>
    <n v="1814.8499999999997"/>
    <n v="10889.099999999999"/>
    <n v="9062.4599999999991"/>
    <n v="1826.6399999999994"/>
    <x v="1524"/>
  </r>
  <r>
    <n v="5213"/>
    <x v="0"/>
    <x v="1"/>
    <s v="Rented"/>
    <x v="0"/>
    <x v="6"/>
    <x v="2"/>
    <n v="1"/>
    <n v="2"/>
    <n v="1510.3999999999999"/>
    <n v="1510.4"/>
    <n v="1525.5"/>
    <n v="1525.5"/>
    <n v="1525.5"/>
    <n v="1525.5"/>
    <n v="1543.78"/>
    <n v="1420.28"/>
    <n v="1690.13"/>
    <n v="1876.04"/>
    <n v="2026.12"/>
    <n v="2411.08"/>
    <n v="1520.4666666666665"/>
    <n v="9122.7999999999993"/>
    <n v="10967.43"/>
    <n v="-1844.630000000001"/>
    <x v="1525"/>
  </r>
  <r>
    <n v="5215"/>
    <x v="2"/>
    <x v="3"/>
    <s v="Owned"/>
    <x v="0"/>
    <x v="6"/>
    <x v="1"/>
    <n v="1"/>
    <n v="3"/>
    <n v="3025.07"/>
    <n v="3630.08"/>
    <n v="3327.58"/>
    <n v="2662.06"/>
    <n v="3509.08"/>
    <n v="3448.58"/>
    <n v="4438.07"/>
    <n v="4615.59"/>
    <n v="4061.72"/>
    <n v="4752.21"/>
    <n v="5417.52"/>
    <n v="4821.59"/>
    <n v="3267.0749999999994"/>
    <n v="19602.449999999997"/>
    <n v="28106.7"/>
    <n v="-8504.2500000000036"/>
    <x v="1526"/>
  </r>
  <r>
    <n v="5217"/>
    <x v="2"/>
    <x v="3"/>
    <s v="Owned"/>
    <x v="0"/>
    <x v="5"/>
    <x v="2"/>
    <n v="1"/>
    <n v="2"/>
    <n v="1756.11"/>
    <n v="2124.89"/>
    <n v="1703.43"/>
    <n v="2142.4499999999998"/>
    <n v="1861.48"/>
    <n v="1685.87"/>
    <n v="634.58000000000004"/>
    <n v="545.74"/>
    <n v="513"/>
    <n v="446.31"/>
    <n v="486.48"/>
    <n v="437.83"/>
    <n v="1879.0383333333332"/>
    <n v="11274.23"/>
    <n v="3063.94"/>
    <n v="8210.2899999999991"/>
    <x v="1527"/>
  </r>
  <r>
    <n v="5219"/>
    <x v="0"/>
    <x v="2"/>
    <s v="Owned"/>
    <x v="0"/>
    <x v="0"/>
    <x v="0"/>
    <n v="2"/>
    <n v="5"/>
    <n v="5924.95"/>
    <n v="5273.21"/>
    <n v="6932.19"/>
    <n v="5095.46"/>
    <n v="6280.45"/>
    <n v="5924.95"/>
    <n v="3662.56"/>
    <n v="3882.31"/>
    <n v="3494.08"/>
    <n v="3004.91"/>
    <n v="2974.86"/>
    <n v="2558.38"/>
    <n v="5905.2016666666668"/>
    <n v="35431.21"/>
    <n v="19577.100000000002"/>
    <n v="15854.109999999997"/>
    <x v="1528"/>
  </r>
  <r>
    <n v="5224"/>
    <x v="2"/>
    <x v="3"/>
    <s v="Owned"/>
    <x v="0"/>
    <x v="1"/>
    <x v="1"/>
    <n v="1"/>
    <n v="3"/>
    <n v="4098.72"/>
    <n v="4344.6400000000003"/>
    <n v="3115.03"/>
    <n v="4262.67"/>
    <n v="4672.54"/>
    <n v="4057.73"/>
    <n v="3283.79"/>
    <n v="2988.25"/>
    <n v="3376.72"/>
    <n v="3781.93"/>
    <n v="3895.39"/>
    <n v="3622.71"/>
    <n v="4091.8883333333338"/>
    <n v="24551.33"/>
    <n v="20948.79"/>
    <n v="3602.5400000000009"/>
    <x v="1529"/>
  </r>
  <r>
    <n v="5226"/>
    <x v="3"/>
    <x v="2"/>
    <s v="Owned"/>
    <x v="0"/>
    <x v="9"/>
    <x v="1"/>
    <n v="1"/>
    <n v="3"/>
    <n v="2801.1000000000004"/>
    <n v="3361.32"/>
    <n v="2605.02"/>
    <n v="2857.12"/>
    <n v="3109.22"/>
    <n v="2829.11"/>
    <n v="1652.51"/>
    <n v="1288.96"/>
    <n v="1211.6199999999999"/>
    <n v="1417.6"/>
    <n v="1318.37"/>
    <n v="1120.6099999999999"/>
    <n v="2927.1483333333331"/>
    <n v="17562.89"/>
    <n v="8009.67"/>
    <n v="9553.2199999999993"/>
    <x v="1530"/>
  </r>
  <r>
    <n v="5234"/>
    <x v="3"/>
    <x v="2"/>
    <s v="Owned"/>
    <x v="1"/>
    <x v="6"/>
    <x v="0"/>
    <n v="1"/>
    <n v="4"/>
    <n v="4744.1374999999998"/>
    <n v="3937.63"/>
    <n v="3558.1"/>
    <n v="5123.67"/>
    <n v="3985.08"/>
    <n v="4933.8999999999996"/>
    <n v="4390.7299999999996"/>
    <n v="4039.47"/>
    <n v="4322.2299999999996"/>
    <n v="5186.68"/>
    <n v="5705.35"/>
    <n v="5420.08"/>
    <n v="4380.4195833333333"/>
    <n v="26282.517500000002"/>
    <n v="29064.54"/>
    <n v="-2782.0224999999991"/>
    <x v="1531"/>
  </r>
  <r>
    <n v="5239"/>
    <x v="3"/>
    <x v="2"/>
    <s v="Rented"/>
    <x v="1"/>
    <x v="3"/>
    <x v="2"/>
    <n v="3"/>
    <n v="4"/>
    <n v="2432.75"/>
    <n v="2432.75"/>
    <n v="3016.61"/>
    <n v="2894.97"/>
    <n v="2335.44"/>
    <n v="1824.56"/>
    <n v="3541.75"/>
    <n v="3293.83"/>
    <n v="2865.63"/>
    <n v="2579.0700000000002"/>
    <n v="2785.4"/>
    <n v="2924.67"/>
    <n v="2489.5133333333333"/>
    <n v="14937.08"/>
    <n v="17990.349999999999"/>
    <n v="-3053.2699999999986"/>
    <x v="1532"/>
  </r>
  <r>
    <n v="5240"/>
    <x v="2"/>
    <x v="3"/>
    <s v="Owned"/>
    <x v="0"/>
    <x v="9"/>
    <x v="1"/>
    <n v="1"/>
    <n v="3"/>
    <n v="1592.32"/>
    <n v="1464.93"/>
    <n v="1703.78"/>
    <n v="1289.78"/>
    <n v="1210.1600000000001"/>
    <n v="1480.86"/>
    <n v="1218.3800000000001"/>
    <n v="1254.93"/>
    <n v="1141.99"/>
    <n v="1062.05"/>
    <n v="1200.1199999999999"/>
    <n v="1092.1099999999999"/>
    <n v="1456.9716666666666"/>
    <n v="8741.83"/>
    <n v="6969.58"/>
    <n v="1772.25"/>
    <x v="1533"/>
  </r>
  <r>
    <n v="5241"/>
    <x v="1"/>
    <x v="4"/>
    <s v="Rented"/>
    <x v="0"/>
    <x v="5"/>
    <x v="1"/>
    <n v="1"/>
    <n v="3"/>
    <n v="2244.9250000000002"/>
    <n v="2244.9299999999998"/>
    <n v="2200.0300000000002"/>
    <n v="2177.58"/>
    <n v="2244.9299999999998"/>
    <n v="2020.43"/>
    <n v="3013.23"/>
    <n v="2591.38"/>
    <n v="3006"/>
    <n v="2585.16"/>
    <n v="2352.5"/>
    <n v="2799.48"/>
    <n v="2188.8041666666668"/>
    <n v="13132.825000000001"/>
    <n v="16347.75"/>
    <n v="-3214.9249999999993"/>
    <x v="1534"/>
  </r>
  <r>
    <n v="5242"/>
    <x v="2"/>
    <x v="3"/>
    <s v="Owned"/>
    <x v="1"/>
    <x v="3"/>
    <x v="2"/>
    <n v="1"/>
    <n v="2"/>
    <n v="733.70999999999992"/>
    <n v="711.7"/>
    <n v="741.05"/>
    <n v="711.7"/>
    <n v="748.38"/>
    <n v="630.99"/>
    <n v="728.88"/>
    <n v="553.95000000000005"/>
    <n v="570.57000000000005"/>
    <n v="553.45000000000005"/>
    <n v="492.57"/>
    <n v="492.57"/>
    <n v="712.92166666666662"/>
    <n v="4277.53"/>
    <n v="3391.9900000000007"/>
    <n v="885.53999999999905"/>
    <x v="1535"/>
  </r>
  <r>
    <n v="5246"/>
    <x v="3"/>
    <x v="2"/>
    <s v="Owned"/>
    <x v="1"/>
    <x v="5"/>
    <x v="1"/>
    <n v="2"/>
    <n v="4"/>
    <n v="4928.25"/>
    <n v="3794.75"/>
    <n v="4287.58"/>
    <n v="5273.23"/>
    <n v="3942.6"/>
    <n v="6061.75"/>
    <n v="4603.34"/>
    <n v="3958.87"/>
    <n v="4671.47"/>
    <n v="5232.05"/>
    <n v="4551.88"/>
    <n v="4096.6899999999996"/>
    <n v="4714.6933333333327"/>
    <n v="28288.159999999996"/>
    <n v="27114.3"/>
    <n v="1173.8599999999969"/>
    <x v="1536"/>
  </r>
  <r>
    <n v="5251"/>
    <x v="2"/>
    <x v="3"/>
    <s v="Owned"/>
    <x v="1"/>
    <x v="5"/>
    <x v="2"/>
    <n v="1"/>
    <n v="2"/>
    <n v="1277.56"/>
    <n v="1494.75"/>
    <n v="1034.82"/>
    <n v="1596.95"/>
    <n v="1520.3"/>
    <n v="1290.3399999999999"/>
    <n v="1514.85"/>
    <n v="1484.55"/>
    <n v="1514.24"/>
    <n v="1726.23"/>
    <n v="1916.12"/>
    <n v="1896.96"/>
    <n v="1369.12"/>
    <n v="8214.7199999999993"/>
    <n v="10052.949999999999"/>
    <n v="-1838.2299999999996"/>
    <x v="1537"/>
  </r>
  <r>
    <n v="5258"/>
    <x v="3"/>
    <x v="2"/>
    <s v="Owned"/>
    <x v="1"/>
    <x v="1"/>
    <x v="2"/>
    <n v="3"/>
    <n v="4"/>
    <n v="1669.5500000000002"/>
    <n v="1385.73"/>
    <n v="1652.85"/>
    <n v="1669.55"/>
    <n v="1435.81"/>
    <n v="1869.9"/>
    <n v="1492.95"/>
    <n v="1433.23"/>
    <n v="1461.89"/>
    <n v="1651.94"/>
    <n v="1899.73"/>
    <n v="1633.77"/>
    <n v="1613.8983333333333"/>
    <n v="9683.39"/>
    <n v="9573.51"/>
    <n v="109.8799999999992"/>
    <x v="1538"/>
  </r>
  <r>
    <n v="5265"/>
    <x v="2"/>
    <x v="3"/>
    <s v="Rented"/>
    <x v="0"/>
    <x v="5"/>
    <x v="2"/>
    <n v="1"/>
    <n v="2"/>
    <n v="1113.6975"/>
    <n v="1035.74"/>
    <n v="957.78"/>
    <n v="1358.71"/>
    <n v="935.51"/>
    <n v="1258.48"/>
    <n v="510.77"/>
    <n v="469.91"/>
    <n v="521.6"/>
    <n v="537.25"/>
    <n v="596.35"/>
    <n v="620.20000000000005"/>
    <n v="1109.9862499999999"/>
    <n v="6659.9174999999996"/>
    <n v="3256.08"/>
    <n v="3403.8374999999996"/>
    <x v="1539"/>
  </r>
  <r>
    <n v="5267"/>
    <x v="2"/>
    <x v="3"/>
    <s v="Owned"/>
    <x v="0"/>
    <x v="7"/>
    <x v="1"/>
    <n v="1"/>
    <n v="3"/>
    <n v="3737.0749999999998"/>
    <n v="3363.37"/>
    <n v="3998.67"/>
    <n v="3475.48"/>
    <n v="4185.5200000000004"/>
    <n v="4073.41"/>
    <n v="2310.2800000000002"/>
    <n v="2194.77"/>
    <n v="1865.55"/>
    <n v="1716.31"/>
    <n v="2025.25"/>
    <n v="1782.22"/>
    <n v="3805.5874999999996"/>
    <n v="22833.524999999998"/>
    <n v="11894.38"/>
    <n v="10939.144999999999"/>
    <x v="1540"/>
  </r>
  <r>
    <n v="5269"/>
    <x v="0"/>
    <x v="2"/>
    <s v="Owned"/>
    <x v="0"/>
    <x v="0"/>
    <x v="3"/>
    <n v="1"/>
    <n v="5"/>
    <n v="5421.91"/>
    <n v="5476.13"/>
    <n v="4825.5"/>
    <n v="4229.09"/>
    <n v="4337.53"/>
    <n v="6343.63"/>
    <n v="5119.3500000000004"/>
    <n v="4812.1899999999996"/>
    <n v="5485.9"/>
    <n v="6253.93"/>
    <n v="6379.01"/>
    <n v="6889.33"/>
    <n v="5105.6316666666671"/>
    <n v="30633.79"/>
    <n v="34939.710000000006"/>
    <n v="-4305.9200000000055"/>
    <x v="1541"/>
  </r>
  <r>
    <n v="5271"/>
    <x v="2"/>
    <x v="3"/>
    <s v="Rented"/>
    <x v="1"/>
    <x v="1"/>
    <x v="1"/>
    <n v="2"/>
    <n v="4"/>
    <n v="2939.8"/>
    <n v="3321.97"/>
    <n v="2881"/>
    <n v="2351.84"/>
    <n v="3174.98"/>
    <n v="2528.23"/>
    <n v="1952.63"/>
    <n v="1796.42"/>
    <n v="1922.17"/>
    <n v="2210.5"/>
    <n v="2365.2399999999998"/>
    <n v="2057.7600000000002"/>
    <n v="2866.3033333333333"/>
    <n v="17197.82"/>
    <n v="12304.72"/>
    <n v="4893.1000000000004"/>
    <x v="1542"/>
  </r>
  <r>
    <n v="5274"/>
    <x v="0"/>
    <x v="0"/>
    <s v="Rented"/>
    <x v="0"/>
    <x v="6"/>
    <x v="2"/>
    <n v="1"/>
    <n v="2"/>
    <n v="4150.66"/>
    <n v="4731.75"/>
    <n v="4524.22"/>
    <n v="4441.21"/>
    <n v="4358.1899999999996"/>
    <n v="3196.01"/>
    <n v="3140.33"/>
    <n v="3203.14"/>
    <n v="3715.64"/>
    <n v="4124.3599999999997"/>
    <n v="3835.65"/>
    <n v="4372.6400000000003"/>
    <n v="4233.6733333333332"/>
    <n v="25402.04"/>
    <n v="22391.759999999998"/>
    <n v="3010.2800000000025"/>
    <x v="1543"/>
  </r>
  <r>
    <n v="5277"/>
    <x v="0"/>
    <x v="2"/>
    <s v="Owned"/>
    <x v="0"/>
    <x v="10"/>
    <x v="1"/>
    <n v="3"/>
    <n v="5"/>
    <n v="3797.7999999999997"/>
    <n v="3797.8"/>
    <n v="3835.78"/>
    <n v="3835.78"/>
    <n v="3797.8"/>
    <n v="3797.8"/>
    <n v="4386.7299999999996"/>
    <n v="3948.06"/>
    <n v="3474.29"/>
    <n v="3161.6"/>
    <n v="3382.91"/>
    <n v="4025.66"/>
    <n v="3810.4600000000005"/>
    <n v="22862.760000000002"/>
    <n v="22379.249999999996"/>
    <n v="483.51000000000568"/>
    <x v="1544"/>
  </r>
  <r>
    <n v="5279"/>
    <x v="2"/>
    <x v="3"/>
    <s v="Owned"/>
    <x v="0"/>
    <x v="10"/>
    <x v="1"/>
    <n v="1"/>
    <n v="3"/>
    <n v="1402.85"/>
    <n v="1276.5899999999999"/>
    <n v="1753.56"/>
    <n v="1192.42"/>
    <n v="1234.51"/>
    <n v="1655.36"/>
    <n v="1599.23"/>
    <n v="1727.17"/>
    <n v="2038.06"/>
    <n v="2364.15"/>
    <n v="2033.17"/>
    <n v="2378.81"/>
    <n v="1419.2150000000001"/>
    <n v="8515.2900000000009"/>
    <n v="12140.59"/>
    <n v="-3625.2999999999993"/>
    <x v="1545"/>
  </r>
  <r>
    <n v="5281"/>
    <x v="2"/>
    <x v="3"/>
    <s v="Owned"/>
    <x v="0"/>
    <x v="4"/>
    <x v="1"/>
    <n v="1"/>
    <n v="3"/>
    <n v="3026.75"/>
    <n v="2724.08"/>
    <n v="2845.15"/>
    <n v="2663.54"/>
    <n v="3450.5"/>
    <n v="2512.1999999999998"/>
    <n v="1311.94"/>
    <n v="1259.46"/>
    <n v="1448.38"/>
    <n v="1506.32"/>
    <n v="1717.2"/>
    <n v="1511.14"/>
    <n v="2870.3700000000003"/>
    <n v="17222.22"/>
    <n v="8754.44"/>
    <n v="8467.7800000000007"/>
    <x v="1546"/>
  </r>
  <r>
    <n v="5291"/>
    <x v="2"/>
    <x v="3"/>
    <s v="Rented"/>
    <x v="1"/>
    <x v="3"/>
    <x v="1"/>
    <n v="3"/>
    <n v="5"/>
    <n v="2675.4500000000003"/>
    <n v="2809.22"/>
    <n v="2621.94"/>
    <n v="2755.71"/>
    <n v="2595.19"/>
    <n v="3023.26"/>
    <n v="2477.73"/>
    <n v="2502.5100000000002"/>
    <n v="2877.89"/>
    <n v="3136.9"/>
    <n v="3481.96"/>
    <n v="3830.16"/>
    <n v="2746.7950000000001"/>
    <n v="16480.77"/>
    <n v="18307.149999999998"/>
    <n v="-1826.3799999999974"/>
    <x v="1547"/>
  </r>
  <r>
    <n v="5293"/>
    <x v="3"/>
    <x v="1"/>
    <s v="Owned"/>
    <x v="1"/>
    <x v="1"/>
    <x v="1"/>
    <n v="1"/>
    <n v="3"/>
    <n v="1930.2"/>
    <n v="1640.67"/>
    <n v="1582.76"/>
    <n v="1582.76"/>
    <n v="1698.58"/>
    <n v="1968.8"/>
    <n v="1124.8499999999999"/>
    <n v="1203.5899999999999"/>
    <n v="1047.1199999999999"/>
    <n v="942.41"/>
    <n v="1083.77"/>
    <n v="1213.82"/>
    <n v="1733.9616666666668"/>
    <n v="10403.77"/>
    <n v="6615.5599999999995"/>
    <n v="3788.2100000000009"/>
    <x v="1548"/>
  </r>
  <r>
    <n v="5298"/>
    <x v="2"/>
    <x v="2"/>
    <s v="Owned"/>
    <x v="0"/>
    <x v="3"/>
    <x v="0"/>
    <n v="3"/>
    <n v="6"/>
    <n v="3082"/>
    <n v="3729.22"/>
    <n v="3236.1"/>
    <n v="2742.98"/>
    <n v="3790.86"/>
    <n v="3082"/>
    <n v="2945.3"/>
    <n v="3180.92"/>
    <n v="2703.78"/>
    <n v="2703.78"/>
    <n v="2893.04"/>
    <n v="3240.2"/>
    <n v="3277.1933333333332"/>
    <n v="19663.16"/>
    <n v="17667.02"/>
    <n v="1996.1399999999994"/>
    <x v="1549"/>
  </r>
  <r>
    <n v="5299"/>
    <x v="0"/>
    <x v="1"/>
    <s v="Owned"/>
    <x v="1"/>
    <x v="4"/>
    <x v="1"/>
    <n v="1"/>
    <n v="3"/>
    <n v="200"/>
    <n v="0"/>
    <n v="0"/>
    <n v="0"/>
    <n v="0"/>
    <n v="0"/>
    <n v="1559.73"/>
    <n v="1700.11"/>
    <n v="1802.12"/>
    <n v="2126.5"/>
    <n v="1977.65"/>
    <n v="1878.77"/>
    <n v="33.333333333333336"/>
    <n v="200"/>
    <n v="11044.880000000001"/>
    <n v="-10844.880000000001"/>
    <x v="1550"/>
  </r>
  <r>
    <n v="5300"/>
    <x v="2"/>
    <x v="3"/>
    <s v="Owned"/>
    <x v="1"/>
    <x v="1"/>
    <x v="1"/>
    <n v="1"/>
    <n v="3"/>
    <n v="2023.07"/>
    <n v="2225.38"/>
    <n v="1921.92"/>
    <n v="2023.07"/>
    <n v="1638.69"/>
    <n v="2265.84"/>
    <n v="1395.76"/>
    <n v="1130.57"/>
    <n v="960.98"/>
    <n v="1076.3"/>
    <n v="1291.56"/>
    <n v="1226.98"/>
    <n v="2016.3283333333336"/>
    <n v="12097.970000000001"/>
    <n v="7082.15"/>
    <n v="5015.8200000000015"/>
    <x v="1551"/>
  </r>
  <r>
    <n v="5305"/>
    <x v="2"/>
    <x v="3"/>
    <s v="Owned"/>
    <x v="0"/>
    <x v="9"/>
    <x v="2"/>
    <n v="1"/>
    <n v="2"/>
    <n v="3027.41"/>
    <n v="2361.38"/>
    <n v="2452.1999999999998"/>
    <n v="2664.12"/>
    <n v="3239.33"/>
    <n v="3451.25"/>
    <n v="2625.11"/>
    <n v="2283.85"/>
    <n v="2672.1"/>
    <n v="2458.33"/>
    <n v="2679.58"/>
    <n v="2304.44"/>
    <n v="2865.9483333333337"/>
    <n v="17195.690000000002"/>
    <n v="15023.41"/>
    <n v="2172.2800000000025"/>
    <x v="1552"/>
  </r>
  <r>
    <n v="5306"/>
    <x v="2"/>
    <x v="3"/>
    <s v="Owned"/>
    <x v="0"/>
    <x v="6"/>
    <x v="2"/>
    <n v="1"/>
    <n v="2"/>
    <n v="3060.91"/>
    <n v="2662.99"/>
    <n v="2693.6"/>
    <n v="3397.61"/>
    <n v="3489.44"/>
    <n v="2540.56"/>
    <n v="914.99"/>
    <n v="759.44"/>
    <n v="774.63"/>
    <n v="735.9"/>
    <n v="640.23"/>
    <n v="704.25"/>
    <n v="2974.1849999999999"/>
    <n v="17845.11"/>
    <n v="4529.4400000000005"/>
    <n v="13315.67"/>
    <x v="1553"/>
  </r>
  <r>
    <n v="5307"/>
    <x v="0"/>
    <x v="2"/>
    <s v="Owned"/>
    <x v="1"/>
    <x v="5"/>
    <x v="2"/>
    <n v="2"/>
    <n v="3"/>
    <n v="5878.0499999999993"/>
    <n v="6877.32"/>
    <n v="7112.44"/>
    <n v="4467.32"/>
    <n v="5290.25"/>
    <n v="6818.54"/>
    <n v="3622.08"/>
    <n v="2752.78"/>
    <n v="3193.22"/>
    <n v="3640.27"/>
    <n v="3567.46"/>
    <n v="3103.69"/>
    <n v="6073.9866666666667"/>
    <n v="36443.919999999998"/>
    <n v="19879.5"/>
    <n v="16564.419999999998"/>
    <x v="1554"/>
  </r>
  <r>
    <n v="5309"/>
    <x v="0"/>
    <x v="0"/>
    <s v="Rented"/>
    <x v="1"/>
    <x v="7"/>
    <x v="2"/>
    <n v="2"/>
    <n v="3"/>
    <n v="2009.05"/>
    <n v="2029.14"/>
    <n v="2009.05"/>
    <n v="2029.14"/>
    <n v="2009.05"/>
    <n v="2029.14"/>
    <n v="1866.99"/>
    <n v="1418.91"/>
    <n v="1660.12"/>
    <n v="1909.14"/>
    <n v="2157.33"/>
    <n v="2373.06"/>
    <n v="2019.095"/>
    <n v="12114.57"/>
    <n v="11385.550000000001"/>
    <n v="729.01999999999862"/>
    <x v="1555"/>
  </r>
  <r>
    <n v="5310"/>
    <x v="0"/>
    <x v="2"/>
    <s v="Owned"/>
    <x v="0"/>
    <x v="2"/>
    <x v="1"/>
    <n v="3"/>
    <n v="5"/>
    <n v="3946.35"/>
    <n v="3985.81"/>
    <n v="3985.81"/>
    <n v="3985.81"/>
    <n v="3985.81"/>
    <n v="3946.35"/>
    <n v="4292.8599999999997"/>
    <n v="4207"/>
    <n v="4417.3500000000004"/>
    <n v="3887.27"/>
    <n v="3537.42"/>
    <n v="3572.79"/>
    <n v="3972.6566666666663"/>
    <n v="23835.94"/>
    <n v="23914.690000000002"/>
    <n v="-78.750000000003638"/>
    <x v="1556"/>
  </r>
  <r>
    <n v="5313"/>
    <x v="2"/>
    <x v="3"/>
    <s v="Owned"/>
    <x v="0"/>
    <x v="4"/>
    <x v="1"/>
    <n v="1"/>
    <n v="3"/>
    <n v="1129.875"/>
    <n v="1016.89"/>
    <n v="1073.3800000000001"/>
    <n v="1265.46"/>
    <n v="1265.46"/>
    <n v="1197.67"/>
    <n v="4645.7299999999996"/>
    <n v="4181.16"/>
    <n v="3972.1"/>
    <n v="4528.1899999999996"/>
    <n v="4890.45"/>
    <n v="5134.97"/>
    <n v="1158.1224999999999"/>
    <n v="6948.7349999999997"/>
    <n v="27352.600000000002"/>
    <n v="-20403.865000000002"/>
    <x v="1557"/>
  </r>
  <r>
    <n v="5317"/>
    <x v="2"/>
    <x v="3"/>
    <s v="Owned"/>
    <x v="0"/>
    <x v="2"/>
    <x v="1"/>
    <n v="1"/>
    <n v="3"/>
    <n v="1433.15"/>
    <n v="1189.51"/>
    <n v="1633.79"/>
    <n v="1490.48"/>
    <n v="1662.45"/>
    <n v="1748.44"/>
    <n v="4069.65"/>
    <n v="4273.13"/>
    <n v="4614.9799999999996"/>
    <n v="4245.78"/>
    <n v="4925.1000000000004"/>
    <n v="4481.84"/>
    <n v="1526.3033333333333"/>
    <n v="9157.82"/>
    <n v="26610.48"/>
    <n v="-17452.66"/>
    <x v="1558"/>
  </r>
  <r>
    <n v="5320"/>
    <x v="0"/>
    <x v="2"/>
    <s v="Owned"/>
    <x v="1"/>
    <x v="1"/>
    <x v="1"/>
    <n v="1"/>
    <n v="3"/>
    <n v="5924.95"/>
    <n v="5273.21"/>
    <n v="4562.21"/>
    <n v="5865.7"/>
    <n v="4502.96"/>
    <n v="4443.71"/>
    <n v="5875"/>
    <n v="5816.25"/>
    <n v="5874.41"/>
    <n v="6109.39"/>
    <n v="6109.39"/>
    <n v="6292.67"/>
    <n v="5095.456666666666"/>
    <n v="30572.739999999998"/>
    <n v="36077.11"/>
    <n v="-5504.3700000000026"/>
    <x v="1559"/>
  </r>
  <r>
    <n v="5323"/>
    <x v="0"/>
    <x v="1"/>
    <s v="Rented"/>
    <x v="0"/>
    <x v="5"/>
    <x v="0"/>
    <n v="3"/>
    <n v="6"/>
    <n v="3033.15"/>
    <n v="3033.15"/>
    <n v="3033.15"/>
    <n v="3033.15"/>
    <n v="3063.48"/>
    <n v="3063.48"/>
    <n v="3077.71"/>
    <n v="2339.06"/>
    <n v="2666.53"/>
    <n v="2506.54"/>
    <n v="2606.8000000000002"/>
    <n v="3076.02"/>
    <n v="3043.26"/>
    <n v="18259.560000000001"/>
    <n v="16272.66"/>
    <n v="1986.9000000000015"/>
    <x v="1560"/>
  </r>
  <r>
    <n v="5326"/>
    <x v="0"/>
    <x v="2"/>
    <s v="Owned"/>
    <x v="0"/>
    <x v="3"/>
    <x v="1"/>
    <n v="2"/>
    <n v="4"/>
    <n v="3746.5499999999997"/>
    <n v="3746.55"/>
    <n v="3746.55"/>
    <n v="3746.55"/>
    <n v="3784.02"/>
    <n v="3746.55"/>
    <n v="3208.8"/>
    <n v="2759.57"/>
    <n v="2400.83"/>
    <n v="2496.86"/>
    <n v="2197.2399999999998"/>
    <n v="2373.02"/>
    <n v="3752.7950000000001"/>
    <n v="22516.77"/>
    <n v="15436.320000000002"/>
    <n v="7080.4499999999989"/>
    <x v="1561"/>
  </r>
  <r>
    <n v="5333"/>
    <x v="0"/>
    <x v="2"/>
    <s v="Rented"/>
    <x v="0"/>
    <x v="6"/>
    <x v="1"/>
    <n v="1"/>
    <n v="3"/>
    <n v="3138.125"/>
    <n v="3169.51"/>
    <n v="3169.51"/>
    <n v="3138.13"/>
    <n v="3169.51"/>
    <n v="3138.13"/>
    <n v="1694.65"/>
    <n v="1830.22"/>
    <n v="1830.22"/>
    <n v="1866.82"/>
    <n v="1978.83"/>
    <n v="2216.29"/>
    <n v="3153.8191666666667"/>
    <n v="18922.915000000001"/>
    <n v="11417.029999999999"/>
    <n v="7505.885000000002"/>
    <x v="1562"/>
  </r>
  <r>
    <n v="5334"/>
    <x v="0"/>
    <x v="2"/>
    <s v="Owned"/>
    <x v="0"/>
    <x v="5"/>
    <x v="1"/>
    <n v="1"/>
    <n v="3"/>
    <n v="5602.1"/>
    <n v="4985.87"/>
    <n v="4425.66"/>
    <n v="5153.93"/>
    <n v="4593.72"/>
    <n v="6610.48"/>
    <n v="3348.36"/>
    <n v="2544.75"/>
    <n v="2773.78"/>
    <n v="2995.68"/>
    <n v="3085.55"/>
    <n v="2653.57"/>
    <n v="5228.626666666667"/>
    <n v="31371.760000000002"/>
    <n v="17401.690000000002"/>
    <n v="13970.07"/>
    <x v="1563"/>
  </r>
  <r>
    <n v="5338"/>
    <x v="0"/>
    <x v="1"/>
    <s v="Owned"/>
    <x v="0"/>
    <x v="4"/>
    <x v="1"/>
    <n v="3"/>
    <n v="5"/>
    <n v="1222.05"/>
    <n v="1234.27"/>
    <n v="1222.05"/>
    <n v="1222.05"/>
    <n v="1234.27"/>
    <n v="1222.05"/>
    <n v="3052.09"/>
    <n v="3021.57"/>
    <n v="3444.59"/>
    <n v="3892.39"/>
    <n v="4359.4799999999996"/>
    <n v="4359.4799999999996"/>
    <n v="1226.1233333333334"/>
    <n v="7356.7400000000007"/>
    <n v="22129.599999999999"/>
    <n v="-14772.859999999997"/>
    <x v="1564"/>
  </r>
  <r>
    <n v="5351"/>
    <x v="1"/>
    <x v="1"/>
    <s v="Rented"/>
    <x v="1"/>
    <x v="10"/>
    <x v="1"/>
    <n v="1"/>
    <n v="3"/>
    <n v="3173.2"/>
    <n v="3109.74"/>
    <n v="2760.68"/>
    <n v="2602.02"/>
    <n v="3078"/>
    <n v="2824.15"/>
    <n v="1598.29"/>
    <n v="1278.6300000000001"/>
    <n v="1304.2"/>
    <n v="1447.66"/>
    <n v="1230.51"/>
    <n v="1415.09"/>
    <n v="2924.6316666666667"/>
    <n v="17547.79"/>
    <n v="8274.3799999999992"/>
    <n v="9273.4100000000017"/>
    <x v="1565"/>
  </r>
  <r>
    <n v="5352"/>
    <x v="0"/>
    <x v="2"/>
    <s v="Owned"/>
    <x v="0"/>
    <x v="3"/>
    <x v="1"/>
    <n v="1"/>
    <n v="3"/>
    <n v="5924.95"/>
    <n v="6635.94"/>
    <n v="5036.21"/>
    <n v="6517.45"/>
    <n v="5687.95"/>
    <n v="6517.45"/>
    <n v="3815.67"/>
    <n v="2976.22"/>
    <n v="2976.22"/>
    <n v="3154.79"/>
    <n v="3028.6"/>
    <n v="3270.89"/>
    <n v="6053.3249999999998"/>
    <n v="36319.949999999997"/>
    <n v="19222.39"/>
    <n v="17097.559999999998"/>
    <x v="1566"/>
  </r>
  <r>
    <n v="5356"/>
    <x v="0"/>
    <x v="0"/>
    <s v="Rented"/>
    <x v="0"/>
    <x v="3"/>
    <x v="1"/>
    <n v="2"/>
    <n v="4"/>
    <n v="3892"/>
    <n v="3892"/>
    <n v="3892"/>
    <n v="3892"/>
    <n v="3930.92"/>
    <n v="3930.92"/>
    <n v="2507.5"/>
    <n v="2131.38"/>
    <n v="2493.71"/>
    <n v="2967.51"/>
    <n v="3026.86"/>
    <n v="2663.64"/>
    <n v="3904.9733333333329"/>
    <n v="23429.839999999997"/>
    <n v="15790.6"/>
    <n v="7639.2399999999961"/>
    <x v="1567"/>
  </r>
  <r>
    <n v="5358"/>
    <x v="1"/>
    <x v="4"/>
    <s v="Owned"/>
    <x v="1"/>
    <x v="9"/>
    <x v="2"/>
    <n v="1"/>
    <n v="2"/>
    <n v="1157"/>
    <n v="867.75"/>
    <n v="1295.8399999999999"/>
    <n v="1226.42"/>
    <n v="1214.8499999999999"/>
    <n v="1052.8699999999999"/>
    <n v="997.55"/>
    <n v="1017.5"/>
    <n v="1190.48"/>
    <n v="1416.67"/>
    <n v="1275"/>
    <n v="1134.75"/>
    <n v="1135.7883333333334"/>
    <n v="6814.7300000000005"/>
    <n v="7031.95"/>
    <n v="-217.21999999999935"/>
    <x v="1568"/>
  </r>
  <r>
    <n v="5359"/>
    <x v="0"/>
    <x v="2"/>
    <s v="Owned"/>
    <x v="0"/>
    <x v="0"/>
    <x v="1"/>
    <n v="1"/>
    <n v="3"/>
    <n v="5765.3499999999995"/>
    <n v="5304.12"/>
    <n v="5938.31"/>
    <n v="6457.19"/>
    <n v="5015.8500000000004"/>
    <n v="5534.74"/>
    <n v="4510.99"/>
    <n v="4375.66"/>
    <n v="5163.28"/>
    <n v="4595.32"/>
    <n v="5100.8100000000004"/>
    <n v="4998.79"/>
    <n v="5669.2599999999993"/>
    <n v="34015.56"/>
    <n v="28744.850000000002"/>
    <n v="5270.7099999999955"/>
    <x v="1569"/>
  </r>
  <r>
    <n v="5360"/>
    <x v="0"/>
    <x v="2"/>
    <s v="Owned"/>
    <x v="0"/>
    <x v="9"/>
    <x v="1"/>
    <n v="1"/>
    <n v="3"/>
    <n v="5924.95"/>
    <n v="7169.19"/>
    <n v="4562.21"/>
    <n v="5391.7"/>
    <n v="5569.45"/>
    <n v="6339.7"/>
    <n v="3200.76"/>
    <n v="3072.73"/>
    <n v="3595.09"/>
    <n v="3738.89"/>
    <n v="3514.56"/>
    <n v="4182.33"/>
    <n v="5826.2"/>
    <n v="34957.199999999997"/>
    <n v="21304.36"/>
    <n v="13652.839999999997"/>
    <x v="1570"/>
  </r>
  <r>
    <n v="5361"/>
    <x v="3"/>
    <x v="1"/>
    <s v="Rented"/>
    <x v="1"/>
    <x v="0"/>
    <x v="2"/>
    <n v="3"/>
    <n v="4"/>
    <n v="2720.6"/>
    <n v="2339.7199999999998"/>
    <n v="2176.48"/>
    <n v="2312.5100000000002"/>
    <n v="2040.45"/>
    <n v="2829.42"/>
    <n v="2280.87"/>
    <n v="2258.06"/>
    <n v="2461.29"/>
    <n v="2362.84"/>
    <n v="2835.41"/>
    <n v="3062.24"/>
    <n v="2403.1966666666667"/>
    <n v="14419.18"/>
    <n v="15260.710000000001"/>
    <n v="-841.53000000000065"/>
    <x v="1571"/>
  </r>
  <r>
    <n v="5362"/>
    <x v="2"/>
    <x v="3"/>
    <s v="Owned"/>
    <x v="0"/>
    <x v="10"/>
    <x v="1"/>
    <n v="1"/>
    <n v="3"/>
    <n v="3236.7700000000004"/>
    <n v="2913.09"/>
    <n v="3689.92"/>
    <n v="3139.67"/>
    <n v="3754.65"/>
    <n v="3269.14"/>
    <n v="1524.64"/>
    <n v="1585.63"/>
    <n v="1411.21"/>
    <n v="1439.43"/>
    <n v="1425.04"/>
    <n v="1339.54"/>
    <n v="3333.8733333333334"/>
    <n v="20003.240000000002"/>
    <n v="8725.4900000000016"/>
    <n v="11277.75"/>
    <x v="1572"/>
  </r>
  <r>
    <n v="5363"/>
    <x v="0"/>
    <x v="0"/>
    <s v="Rented"/>
    <x v="1"/>
    <x v="9"/>
    <x v="1"/>
    <n v="3"/>
    <n v="5"/>
    <n v="3200.0250000000001"/>
    <n v="3200.03"/>
    <n v="3200.03"/>
    <n v="3200.03"/>
    <n v="3232.03"/>
    <n v="3200.03"/>
    <n v="2267.69"/>
    <n v="2267.69"/>
    <n v="2176.98"/>
    <n v="2547.0700000000002"/>
    <n v="2419.7199999999998"/>
    <n v="2879.47"/>
    <n v="3205.3625000000006"/>
    <n v="19232.175000000003"/>
    <n v="14558.619999999999"/>
    <n v="4673.5550000000039"/>
    <x v="1573"/>
  </r>
  <r>
    <n v="5367"/>
    <x v="0"/>
    <x v="2"/>
    <s v="Owned"/>
    <x v="0"/>
    <x v="9"/>
    <x v="1"/>
    <n v="3"/>
    <n v="5"/>
    <n v="5924.95"/>
    <n v="4739.96"/>
    <n v="6398.95"/>
    <n v="7406.19"/>
    <n v="7228.44"/>
    <n v="6043.45"/>
    <n v="5875"/>
    <n v="5170"/>
    <n v="5221.7"/>
    <n v="4438.45"/>
    <n v="4127.76"/>
    <n v="3591.15"/>
    <n v="6290.3233333333328"/>
    <n v="37741.939999999995"/>
    <n v="28424.060000000005"/>
    <n v="9317.8799999999901"/>
    <x v="1574"/>
  </r>
  <r>
    <n v="5372"/>
    <x v="0"/>
    <x v="1"/>
    <s v="Owned"/>
    <x v="0"/>
    <x v="4"/>
    <x v="1"/>
    <n v="3"/>
    <n v="5"/>
    <n v="3702.7"/>
    <n v="3702.7"/>
    <n v="3739.73"/>
    <n v="3702.7"/>
    <n v="3739.73"/>
    <n v="3739.73"/>
    <n v="4043.05"/>
    <n v="3436.59"/>
    <n v="4089.54"/>
    <n v="4743.87"/>
    <n v="5692.64"/>
    <n v="6660.39"/>
    <n v="3721.2149999999997"/>
    <n v="22327.289999999997"/>
    <n v="28666.079999999998"/>
    <n v="-6338.7900000000009"/>
    <x v="1575"/>
  </r>
  <r>
    <n v="5374"/>
    <x v="0"/>
    <x v="0"/>
    <s v="Rented"/>
    <x v="0"/>
    <x v="2"/>
    <x v="1"/>
    <n v="1"/>
    <n v="3"/>
    <n v="1547.825"/>
    <n v="1563.3"/>
    <n v="1547.83"/>
    <n v="1547.83"/>
    <n v="1563.3"/>
    <n v="1563.3"/>
    <n v="1747.88"/>
    <n v="1433.26"/>
    <n v="1232.5999999999999"/>
    <n v="1380.51"/>
    <n v="1463.34"/>
    <n v="1712.11"/>
    <n v="1555.5641666666668"/>
    <n v="9333.3850000000002"/>
    <n v="8969.7000000000007"/>
    <n v="363.68499999999949"/>
    <x v="1576"/>
  </r>
  <r>
    <n v="5379"/>
    <x v="2"/>
    <x v="3"/>
    <s v="Rented"/>
    <x v="0"/>
    <x v="1"/>
    <x v="2"/>
    <n v="1"/>
    <n v="2"/>
    <n v="839.25"/>
    <n v="931.57"/>
    <n v="805.68"/>
    <n v="805.68"/>
    <n v="914.78"/>
    <n v="956.75"/>
    <n v="664.11"/>
    <n v="524.65"/>
    <n v="451.2"/>
    <n v="388.03"/>
    <n v="364.75"/>
    <n v="353.81"/>
    <n v="875.61833333333334"/>
    <n v="5253.71"/>
    <n v="2746.5499999999997"/>
    <n v="2507.1600000000003"/>
    <x v="1577"/>
  </r>
  <r>
    <n v="5383"/>
    <x v="2"/>
    <x v="3"/>
    <s v="Owned"/>
    <x v="0"/>
    <x v="3"/>
    <x v="1"/>
    <n v="1"/>
    <n v="3"/>
    <n v="2024.6000000000001"/>
    <n v="2470.0100000000002"/>
    <n v="2146.08"/>
    <n v="1984.11"/>
    <n v="1903.12"/>
    <n v="1943.62"/>
    <n v="1823.87"/>
    <n v="1769.15"/>
    <n v="1910.68"/>
    <n v="1948.89"/>
    <n v="2338.67"/>
    <n v="2666.08"/>
    <n v="2078.59"/>
    <n v="12471.54"/>
    <n v="12457.34"/>
    <n v="14.200000000000728"/>
    <x v="1578"/>
  </r>
  <r>
    <n v="5388"/>
    <x v="2"/>
    <x v="3"/>
    <s v="Owned"/>
    <x v="1"/>
    <x v="9"/>
    <x v="1"/>
    <n v="1"/>
    <n v="3"/>
    <n v="3452.2874999999999"/>
    <n v="4177.2700000000004"/>
    <n v="3762.99"/>
    <n v="2968.97"/>
    <n v="3107.06"/>
    <n v="3072.54"/>
    <n v="3535.91"/>
    <n v="3288.4"/>
    <n v="2828.02"/>
    <n v="2432.1"/>
    <n v="2505.06"/>
    <n v="2705.46"/>
    <n v="3423.5195833333332"/>
    <n v="20541.1175"/>
    <n v="17294.95"/>
    <n v="3246.1674999999996"/>
    <x v="1579"/>
  </r>
  <r>
    <n v="5392"/>
    <x v="0"/>
    <x v="2"/>
    <s v="Owned"/>
    <x v="0"/>
    <x v="5"/>
    <x v="1"/>
    <n v="3"/>
    <n v="5"/>
    <n v="5924.95"/>
    <n v="6576.69"/>
    <n v="4680.71"/>
    <n v="6043.45"/>
    <n v="5747.2"/>
    <n v="5924.95"/>
    <n v="4245.3999999999996"/>
    <n v="4415.22"/>
    <n v="4812.59"/>
    <n v="5726.98"/>
    <n v="4925.2"/>
    <n v="5072.96"/>
    <n v="5816.3249999999998"/>
    <n v="34897.949999999997"/>
    <n v="29198.35"/>
    <n v="5699.5999999999985"/>
    <x v="1580"/>
  </r>
  <r>
    <n v="5403"/>
    <x v="1"/>
    <x v="4"/>
    <s v="Rented"/>
    <x v="0"/>
    <x v="1"/>
    <x v="2"/>
    <n v="1"/>
    <n v="2"/>
    <n v="358.5"/>
    <n v="308.31"/>
    <n v="430.2"/>
    <n v="293.97000000000003"/>
    <n v="376.43"/>
    <n v="344.16"/>
    <n v="175.58"/>
    <n v="136.94999999999999"/>
    <n v="164.34"/>
    <n v="188.99"/>
    <n v="187.1"/>
    <n v="188.97"/>
    <n v="351.92833333333334"/>
    <n v="2111.5700000000002"/>
    <n v="1041.93"/>
    <n v="1069.6400000000001"/>
    <x v="1581"/>
  </r>
  <r>
    <n v="5404"/>
    <x v="3"/>
    <x v="0"/>
    <s v="Rented"/>
    <x v="1"/>
    <x v="3"/>
    <x v="2"/>
    <n v="3"/>
    <n v="4"/>
    <n v="1691.15"/>
    <n v="1741.88"/>
    <n v="1336.01"/>
    <n v="1741.88"/>
    <n v="2097.0300000000002"/>
    <n v="1674.24"/>
    <n v="1734"/>
    <n v="1421.88"/>
    <n v="1706.26"/>
    <n v="1467.38"/>
    <n v="1614.12"/>
    <n v="1872.38"/>
    <n v="1713.6983333333335"/>
    <n v="10282.19"/>
    <n v="9816.02"/>
    <n v="466.17000000000007"/>
    <x v="1582"/>
  </r>
  <r>
    <n v="5410"/>
    <x v="3"/>
    <x v="0"/>
    <s v="Owned"/>
    <x v="0"/>
    <x v="1"/>
    <x v="1"/>
    <n v="1"/>
    <n v="3"/>
    <n v="5063.96"/>
    <n v="5063.96"/>
    <n v="4304.37"/>
    <n v="4557.5600000000004"/>
    <n v="5114.6000000000004"/>
    <n v="4658.84"/>
    <n v="2191.1"/>
    <n v="1862.44"/>
    <n v="2048.6799999999998"/>
    <n v="2355.98"/>
    <n v="2426.66"/>
    <n v="2547.9899999999998"/>
    <n v="4793.8816666666671"/>
    <n v="28763.290000000005"/>
    <n v="13432.849999999999"/>
    <n v="15330.440000000006"/>
    <x v="1583"/>
  </r>
  <r>
    <n v="5411"/>
    <x v="0"/>
    <x v="2"/>
    <s v="Owned"/>
    <x v="0"/>
    <x v="8"/>
    <x v="1"/>
    <n v="1"/>
    <n v="3"/>
    <n v="3254.1000000000004"/>
    <n v="3286.64"/>
    <n v="3254.1"/>
    <n v="3254.1"/>
    <n v="3254.1"/>
    <n v="3286.64"/>
    <n v="2268.14"/>
    <n v="1791.83"/>
    <n v="1935.18"/>
    <n v="1683.61"/>
    <n v="1717.28"/>
    <n v="1459.69"/>
    <n v="3264.9466666666667"/>
    <n v="19589.68"/>
    <n v="10855.73"/>
    <n v="8733.9500000000007"/>
    <x v="1584"/>
  </r>
  <r>
    <n v="5412"/>
    <x v="0"/>
    <x v="1"/>
    <s v="Owned"/>
    <x v="0"/>
    <x v="6"/>
    <x v="2"/>
    <n v="1"/>
    <n v="2"/>
    <n v="3187.3725000000004"/>
    <n v="3219.25"/>
    <n v="3187.37"/>
    <n v="3187.37"/>
    <n v="3187.37"/>
    <n v="3219.25"/>
    <n v="2838.46"/>
    <n v="3093.92"/>
    <n v="3217.68"/>
    <n v="3700.33"/>
    <n v="3404.3"/>
    <n v="3234.09"/>
    <n v="3197.9970833333332"/>
    <n v="19187.982499999998"/>
    <n v="19488.78"/>
    <n v="-300.79750000000058"/>
    <x v="1585"/>
  </r>
  <r>
    <n v="5417"/>
    <x v="0"/>
    <x v="0"/>
    <s v="Owned"/>
    <x v="0"/>
    <x v="10"/>
    <x v="1"/>
    <n v="1"/>
    <n v="3"/>
    <n v="3345.7"/>
    <n v="3379.16"/>
    <n v="3379.16"/>
    <n v="3379.16"/>
    <n v="3379.16"/>
    <n v="3345.7"/>
    <n v="1370.98"/>
    <n v="1220.17"/>
    <n v="1061.55"/>
    <n v="934.16"/>
    <n v="812.72"/>
    <n v="820.85"/>
    <n v="3368.0066666666667"/>
    <n v="20208.04"/>
    <n v="6220.43"/>
    <n v="13987.61"/>
    <x v="1586"/>
  </r>
  <r>
    <n v="5419"/>
    <x v="3"/>
    <x v="0"/>
    <s v="Owned"/>
    <x v="0"/>
    <x v="3"/>
    <x v="1"/>
    <n v="1"/>
    <n v="3"/>
    <n v="3487.6"/>
    <n v="2859.83"/>
    <n v="2615.6999999999998"/>
    <n v="2615.6999999999998"/>
    <n v="3348.1"/>
    <n v="3348.1"/>
    <n v="5662.63"/>
    <n v="4869.8599999999997"/>
    <n v="5454.24"/>
    <n v="5563.32"/>
    <n v="5173.8900000000003"/>
    <n v="6208.67"/>
    <n v="3045.8383333333336"/>
    <n v="18275.030000000002"/>
    <n v="32932.61"/>
    <n v="-14657.579999999998"/>
    <x v="1587"/>
  </r>
  <r>
    <n v="5425"/>
    <x v="0"/>
    <x v="2"/>
    <s v="Owned"/>
    <x v="0"/>
    <x v="5"/>
    <x v="2"/>
    <n v="1"/>
    <n v="2"/>
    <n v="5732.5089743589506"/>
    <n v="4299.38"/>
    <n v="6993.66"/>
    <n v="6305.76"/>
    <n v="4872.63"/>
    <n v="5732.51"/>
    <n v="3663.04"/>
    <n v="3040.32"/>
    <n v="3161.93"/>
    <n v="3509.74"/>
    <n v="3193.86"/>
    <n v="3257.74"/>
    <n v="5656.0748290598249"/>
    <n v="33936.448974358951"/>
    <n v="19826.629999999997"/>
    <n v="14109.818974358954"/>
    <x v="1588"/>
  </r>
  <r>
    <n v="5428"/>
    <x v="2"/>
    <x v="3"/>
    <s v="Owned"/>
    <x v="0"/>
    <x v="5"/>
    <x v="0"/>
    <n v="1"/>
    <n v="4"/>
    <n v="4830.46"/>
    <n v="5941.47"/>
    <n v="5941.47"/>
    <n v="4733.8500000000004"/>
    <n v="4878.76"/>
    <n v="5796.55"/>
    <n v="2563.7800000000002"/>
    <n v="2333.04"/>
    <n v="2566.34"/>
    <n v="2386.6999999999998"/>
    <n v="2315.1"/>
    <n v="2569.7600000000002"/>
    <n v="5353.76"/>
    <n v="32122.560000000001"/>
    <n v="14734.720000000001"/>
    <n v="17387.84"/>
    <x v="1589"/>
  </r>
  <r>
    <n v="5429"/>
    <x v="3"/>
    <x v="2"/>
    <s v="Owned"/>
    <x v="0"/>
    <x v="6"/>
    <x v="0"/>
    <n v="1"/>
    <n v="4"/>
    <n v="2280.9499999999998"/>
    <n v="2600.2800000000002"/>
    <n v="2303.7600000000002"/>
    <n v="2805.57"/>
    <n v="1801.95"/>
    <n v="1938.81"/>
    <n v="1979.62"/>
    <n v="1682.68"/>
    <n v="1935.08"/>
    <n v="1973.78"/>
    <n v="1934.3"/>
    <n v="2224.4499999999998"/>
    <n v="2288.5533333333333"/>
    <n v="13731.32"/>
    <n v="11729.91"/>
    <n v="2001.4099999999999"/>
    <x v="1590"/>
  </r>
  <r>
    <n v="5433"/>
    <x v="0"/>
    <x v="0"/>
    <s v="Owned"/>
    <x v="0"/>
    <x v="0"/>
    <x v="2"/>
    <n v="1"/>
    <n v="2"/>
    <n v="4176.3"/>
    <n v="3716.91"/>
    <n v="5178.6099999999997"/>
    <n v="5220.38"/>
    <n v="4510.3999999999996"/>
    <n v="4886.2700000000004"/>
    <n v="1147.68"/>
    <n v="1262.45"/>
    <n v="1451.82"/>
    <n v="1248.57"/>
    <n v="1298.51"/>
    <n v="1519.26"/>
    <n v="4614.8116666666665"/>
    <n v="27688.87"/>
    <n v="7928.29"/>
    <n v="19760.579999999998"/>
    <x v="1591"/>
  </r>
  <r>
    <n v="5435"/>
    <x v="0"/>
    <x v="2"/>
    <s v="Owned"/>
    <x v="1"/>
    <x v="4"/>
    <x v="2"/>
    <n v="1"/>
    <n v="2"/>
    <n v="4137.9000000000005"/>
    <n v="3806.87"/>
    <n v="5172.38"/>
    <n v="3972.38"/>
    <n v="3393.08"/>
    <n v="4303.42"/>
    <n v="3503.12"/>
    <n v="2837.53"/>
    <n v="3263.16"/>
    <n v="2773.69"/>
    <n v="2829.16"/>
    <n v="2517.9499999999998"/>
    <n v="4131.0050000000001"/>
    <n v="24786.03"/>
    <n v="17724.61"/>
    <n v="7061.4199999999983"/>
    <x v="1592"/>
  </r>
  <r>
    <n v="5438"/>
    <x v="0"/>
    <x v="2"/>
    <s v="Owned"/>
    <x v="0"/>
    <x v="2"/>
    <x v="3"/>
    <n v="1"/>
    <n v="5"/>
    <n v="5924.95"/>
    <n v="6102.7"/>
    <n v="4502.96"/>
    <n v="6695.19"/>
    <n v="5273.21"/>
    <n v="5450.95"/>
    <n v="5875"/>
    <n v="5757.5"/>
    <n v="5930.23"/>
    <n v="6108.14"/>
    <n v="5741.65"/>
    <n v="6258.4"/>
    <n v="5658.3266666666668"/>
    <n v="33949.96"/>
    <n v="35670.92"/>
    <n v="-1720.9599999999991"/>
    <x v="1593"/>
  </r>
  <r>
    <n v="5441"/>
    <x v="0"/>
    <x v="2"/>
    <s v="Owned"/>
    <x v="1"/>
    <x v="8"/>
    <x v="3"/>
    <n v="1"/>
    <n v="5"/>
    <n v="5924.95"/>
    <n v="5628.7"/>
    <n v="6398.95"/>
    <n v="5450.95"/>
    <n v="5510.2"/>
    <n v="5391.7"/>
    <n v="3701.5"/>
    <n v="3405.38"/>
    <n v="3950.24"/>
    <n v="3357.7"/>
    <n v="2887.62"/>
    <n v="2743.24"/>
    <n v="5717.5749999999998"/>
    <n v="34305.449999999997"/>
    <n v="20045.68"/>
    <n v="14259.769999999997"/>
    <x v="1594"/>
  </r>
  <r>
    <n v="5442"/>
    <x v="3"/>
    <x v="2"/>
    <s v="Owned"/>
    <x v="0"/>
    <x v="6"/>
    <x v="1"/>
    <n v="1"/>
    <n v="3"/>
    <n v="5924.95"/>
    <n v="5332.46"/>
    <n v="5450.95"/>
    <n v="7287.69"/>
    <n v="6280.45"/>
    <n v="4858.46"/>
    <n v="1220.75"/>
    <n v="1232.96"/>
    <n v="1294.6099999999999"/>
    <n v="1424.07"/>
    <n v="1680.4"/>
    <n v="1629.99"/>
    <n v="5855.8266666666668"/>
    <n v="35134.959999999999"/>
    <n v="8482.7799999999988"/>
    <n v="26652.18"/>
    <x v="1595"/>
  </r>
  <r>
    <n v="5445"/>
    <x v="0"/>
    <x v="1"/>
    <s v="Rented"/>
    <x v="0"/>
    <x v="6"/>
    <x v="2"/>
    <n v="1"/>
    <n v="2"/>
    <n v="1542.8999999999999"/>
    <n v="1542.9"/>
    <n v="1558.33"/>
    <n v="1542.9"/>
    <n v="1542.9"/>
    <n v="1542.9"/>
    <n v="1331.18"/>
    <n v="1397.74"/>
    <n v="1551.49"/>
    <n v="1567"/>
    <n v="1598.34"/>
    <n v="1486.46"/>
    <n v="1545.4716666666666"/>
    <n v="9272.83"/>
    <n v="8932.2099999999991"/>
    <n v="340.6200000000008"/>
    <x v="1596"/>
  </r>
  <r>
    <n v="5449"/>
    <x v="0"/>
    <x v="1"/>
    <s v="Owned"/>
    <x v="0"/>
    <x v="5"/>
    <x v="2"/>
    <n v="1"/>
    <n v="2"/>
    <n v="3423.8"/>
    <n v="3423.8"/>
    <n v="3423.8"/>
    <n v="3423.8"/>
    <n v="3458.04"/>
    <n v="3423.8"/>
    <n v="1580.53"/>
    <n v="1596.34"/>
    <n v="1851.75"/>
    <n v="2222.1"/>
    <n v="2177.66"/>
    <n v="2090.5500000000002"/>
    <n v="3429.5066666666667"/>
    <n v="20577.04"/>
    <n v="11518.93"/>
    <n v="9058.11"/>
    <x v="1597"/>
  </r>
  <r>
    <n v="5452"/>
    <x v="2"/>
    <x v="3"/>
    <s v="Owned"/>
    <x v="1"/>
    <x v="0"/>
    <x v="2"/>
    <n v="1"/>
    <n v="2"/>
    <n v="952.11"/>
    <n v="1085.4100000000001"/>
    <n v="771.21"/>
    <n v="752.17"/>
    <n v="1104.45"/>
    <n v="1066.3599999999999"/>
    <n v="581.04"/>
    <n v="534.55999999999995"/>
    <n v="550.6"/>
    <n v="556.11"/>
    <n v="533.87"/>
    <n v="523.19000000000005"/>
    <n v="955.28499999999997"/>
    <n v="5731.71"/>
    <n v="3279.37"/>
    <n v="2452.34"/>
    <x v="1598"/>
  </r>
  <r>
    <n v="5458"/>
    <x v="2"/>
    <x v="2"/>
    <s v="Rented"/>
    <x v="1"/>
    <x v="4"/>
    <x v="2"/>
    <n v="1"/>
    <n v="2"/>
    <n v="600"/>
    <n v="486"/>
    <n v="684"/>
    <n v="660"/>
    <n v="468"/>
    <n v="486"/>
    <n v="742.98"/>
    <n v="638.96"/>
    <n v="734.8"/>
    <n v="690.71"/>
    <n v="801.22"/>
    <n v="793.21"/>
    <n v="564"/>
    <n v="3384"/>
    <n v="4401.88"/>
    <n v="-1017.8800000000001"/>
    <x v="1599"/>
  </r>
  <r>
    <n v="5460"/>
    <x v="3"/>
    <x v="0"/>
    <s v="Owned"/>
    <x v="0"/>
    <x v="6"/>
    <x v="1"/>
    <n v="1"/>
    <n v="3"/>
    <n v="2514.6"/>
    <n v="2590.04"/>
    <n v="2564.89"/>
    <n v="1961.39"/>
    <n v="2338.58"/>
    <n v="3017.52"/>
    <n v="2297.9699999999998"/>
    <n v="2504.79"/>
    <n v="2780.32"/>
    <n v="3141.76"/>
    <n v="2921.84"/>
    <n v="3184.81"/>
    <n v="2497.8366666666666"/>
    <n v="14987.019999999999"/>
    <n v="16831.490000000002"/>
    <n v="-1844.470000000003"/>
    <x v="1600"/>
  </r>
  <r>
    <n v="5461"/>
    <x v="0"/>
    <x v="0"/>
    <s v="Owned"/>
    <x v="0"/>
    <x v="8"/>
    <x v="1"/>
    <n v="3"/>
    <n v="5"/>
    <n v="5924.95"/>
    <n v="4917.71"/>
    <n v="6339.7"/>
    <n v="5806.45"/>
    <n v="6043.45"/>
    <n v="6754.44"/>
    <n v="5630.2"/>
    <n v="5179.78"/>
    <n v="5335.17"/>
    <n v="6348.85"/>
    <n v="7555.13"/>
    <n v="8386.19"/>
    <n v="5964.4500000000007"/>
    <n v="35786.700000000004"/>
    <n v="38435.32"/>
    <n v="-2648.6199999999953"/>
    <x v="1601"/>
  </r>
  <r>
    <n v="5462"/>
    <x v="0"/>
    <x v="2"/>
    <s v="Owned"/>
    <x v="0"/>
    <x v="3"/>
    <x v="0"/>
    <n v="1"/>
    <n v="4"/>
    <n v="5286.5475000000006"/>
    <n v="3964.91"/>
    <n v="6555.32"/>
    <n v="6502.45"/>
    <n v="6290.99"/>
    <n v="6132.4"/>
    <n v="4905.83"/>
    <n v="4366.1899999999996"/>
    <n v="4366.1899999999996"/>
    <n v="3842.25"/>
    <n v="4610.7"/>
    <n v="5394.52"/>
    <n v="5788.7695833333337"/>
    <n v="34732.6175"/>
    <n v="27485.68"/>
    <n v="7246.9375"/>
    <x v="1602"/>
  </r>
  <r>
    <n v="5464"/>
    <x v="2"/>
    <x v="3"/>
    <s v="Owned"/>
    <x v="0"/>
    <x v="6"/>
    <x v="1"/>
    <n v="1"/>
    <n v="3"/>
    <n v="1888.42"/>
    <n v="2001.73"/>
    <n v="2266.1"/>
    <n v="2096.15"/>
    <n v="2171.6799999999998"/>
    <n v="2341.64"/>
    <n v="4985.93"/>
    <n v="4836.3500000000004"/>
    <n v="5513.44"/>
    <n v="5844.25"/>
    <n v="5785.81"/>
    <n v="5091.51"/>
    <n v="2127.62"/>
    <n v="12765.72"/>
    <n v="32057.29"/>
    <n v="-19291.57"/>
    <x v="1603"/>
  </r>
  <r>
    <n v="5469"/>
    <x v="0"/>
    <x v="2"/>
    <s v="Owned"/>
    <x v="0"/>
    <x v="1"/>
    <x v="1"/>
    <n v="2"/>
    <n v="4"/>
    <n v="5924.95"/>
    <n v="4621.46"/>
    <n v="6991.44"/>
    <n v="6991.44"/>
    <n v="7228.44"/>
    <n v="6517.45"/>
    <n v="3861.95"/>
    <n v="3707.47"/>
    <n v="4448.96"/>
    <n v="4582.43"/>
    <n v="4353.3100000000004"/>
    <n v="4005.05"/>
    <n v="6379.1966666666658"/>
    <n v="38275.179999999993"/>
    <n v="24959.170000000002"/>
    <n v="13316.009999999991"/>
    <x v="1604"/>
  </r>
  <r>
    <n v="5474"/>
    <x v="2"/>
    <x v="3"/>
    <s v="Owned"/>
    <x v="1"/>
    <x v="2"/>
    <x v="2"/>
    <n v="1"/>
    <n v="2"/>
    <n v="893.1"/>
    <n v="1044.93"/>
    <n v="910.96"/>
    <n v="884.17"/>
    <n v="812.72"/>
    <n v="794.86"/>
    <n v="739.25"/>
    <n v="628.36"/>
    <n v="754.03"/>
    <n v="648.47"/>
    <n v="739.26"/>
    <n v="724.47"/>
    <n v="890.12333333333333"/>
    <n v="5340.74"/>
    <n v="4233.8400000000011"/>
    <n v="1106.8999999999987"/>
    <x v="1605"/>
  </r>
  <r>
    <n v="5476"/>
    <x v="2"/>
    <x v="3"/>
    <s v="Owned"/>
    <x v="0"/>
    <x v="9"/>
    <x v="1"/>
    <n v="1"/>
    <n v="3"/>
    <n v="2997.22"/>
    <n v="3326.91"/>
    <n v="2457.7199999999998"/>
    <n v="3416.83"/>
    <n v="2607.58"/>
    <n v="2817.39"/>
    <n v="2492.0300000000002"/>
    <n v="2616.63"/>
    <n v="2381.13"/>
    <n v="2762.11"/>
    <n v="2596.38"/>
    <n v="2544.4499999999998"/>
    <n v="2937.2749999999996"/>
    <n v="17623.649999999998"/>
    <n v="15392.73"/>
    <n v="2230.9199999999983"/>
    <x v="1606"/>
  </r>
  <r>
    <n v="5477"/>
    <x v="0"/>
    <x v="0"/>
    <s v="Owned"/>
    <x v="0"/>
    <x v="6"/>
    <x v="1"/>
    <n v="1"/>
    <n v="3"/>
    <n v="5420.5999999999995"/>
    <n v="5529.01"/>
    <n v="6613.13"/>
    <n v="6233.69"/>
    <n v="4932.75"/>
    <n v="4336.4799999999996"/>
    <n v="2319.54"/>
    <n v="1762.85"/>
    <n v="1815.74"/>
    <n v="2178.89"/>
    <n v="2222.4699999999998"/>
    <n v="2400.27"/>
    <n v="5510.9433333333336"/>
    <n v="33065.660000000003"/>
    <n v="12699.76"/>
    <n v="20365.900000000001"/>
    <x v="1607"/>
  </r>
  <r>
    <n v="5480"/>
    <x v="3"/>
    <x v="4"/>
    <s v="Rented"/>
    <x v="1"/>
    <x v="6"/>
    <x v="2"/>
    <n v="1"/>
    <n v="2"/>
    <n v="297.64999999999998"/>
    <n v="235.14"/>
    <n v="232.17"/>
    <n v="327.42"/>
    <n v="285.74"/>
    <n v="372.06"/>
    <n v="658.22"/>
    <n v="671.38"/>
    <n v="678.09"/>
    <n v="786.58"/>
    <n v="739.39"/>
    <n v="754.18"/>
    <n v="291.69666666666666"/>
    <n v="1750.1799999999998"/>
    <n v="4287.84"/>
    <n v="-2537.6600000000003"/>
    <x v="1608"/>
  </r>
  <r>
    <n v="5482"/>
    <x v="2"/>
    <x v="0"/>
    <s v="Rented"/>
    <x v="0"/>
    <x v="3"/>
    <x v="2"/>
    <n v="2"/>
    <n v="3"/>
    <n v="711.5"/>
    <n v="533.63"/>
    <n v="597.66"/>
    <n v="853.8"/>
    <n v="711.5"/>
    <n v="732.85"/>
    <n v="439.42"/>
    <n v="347.14"/>
    <n v="402.68"/>
    <n v="418.79"/>
    <n v="464.86"/>
    <n v="469.51"/>
    <n v="690.15666666666675"/>
    <n v="4140.9400000000005"/>
    <n v="2542.3999999999996"/>
    <n v="1598.5400000000009"/>
    <x v="1609"/>
  </r>
  <r>
    <n v="5484"/>
    <x v="2"/>
    <x v="3"/>
    <s v="Owned"/>
    <x v="0"/>
    <x v="6"/>
    <x v="1"/>
    <n v="1"/>
    <n v="3"/>
    <n v="3025.4500000000003"/>
    <n v="2964.94"/>
    <n v="3418.76"/>
    <n v="2753.16"/>
    <n v="2511.12"/>
    <n v="2420.36"/>
    <n v="2772.63"/>
    <n v="2301.2800000000002"/>
    <n v="2554.42"/>
    <n v="2656.6"/>
    <n v="2975.39"/>
    <n v="3510.96"/>
    <n v="2848.9650000000001"/>
    <n v="17093.79"/>
    <n v="16771.28"/>
    <n v="322.51000000000204"/>
    <x v="1610"/>
  </r>
  <r>
    <n v="5485"/>
    <x v="0"/>
    <x v="1"/>
    <s v="Rented"/>
    <x v="1"/>
    <x v="6"/>
    <x v="2"/>
    <n v="3"/>
    <n v="4"/>
    <n v="2663.1"/>
    <n v="2689.73"/>
    <n v="2689.73"/>
    <n v="2689.73"/>
    <n v="2689.73"/>
    <n v="2663.1"/>
    <n v="2189.64"/>
    <n v="1817.4"/>
    <n v="1835.57"/>
    <n v="1596.95"/>
    <n v="1485.16"/>
    <n v="1559.42"/>
    <n v="2680.853333333333"/>
    <n v="16085.119999999999"/>
    <n v="10484.14"/>
    <n v="5600.98"/>
    <x v="1611"/>
  </r>
  <r>
    <n v="5486"/>
    <x v="2"/>
    <x v="3"/>
    <s v="Rented"/>
    <x v="1"/>
    <x v="0"/>
    <x v="2"/>
    <n v="1"/>
    <n v="2"/>
    <n v="1400.1499999999999"/>
    <n v="1526.16"/>
    <n v="1302.1400000000001"/>
    <n v="1120.1199999999999"/>
    <n v="1176.1300000000001"/>
    <n v="1596.17"/>
    <n v="879.43"/>
    <n v="967.37"/>
    <n v="1054.43"/>
    <n v="1233.68"/>
    <n v="1357.05"/>
    <n v="1289.2"/>
    <n v="1353.4783333333332"/>
    <n v="8120.87"/>
    <n v="6781.16"/>
    <n v="1339.71"/>
    <x v="1612"/>
  </r>
  <r>
    <n v="5490"/>
    <x v="0"/>
    <x v="2"/>
    <s v="Rented"/>
    <x v="0"/>
    <x v="6"/>
    <x v="1"/>
    <n v="3"/>
    <n v="5"/>
    <n v="5652.75"/>
    <n v="7009.41"/>
    <n v="4239.5600000000004"/>
    <n v="4409.1499999999996"/>
    <n v="4409.1499999999996"/>
    <n v="5935.39"/>
    <n v="2797.53"/>
    <n v="2769.55"/>
    <n v="2714.16"/>
    <n v="2958.43"/>
    <n v="3490.95"/>
    <n v="3595.68"/>
    <n v="5275.9016666666676"/>
    <n v="31655.410000000003"/>
    <n v="18326.3"/>
    <n v="13329.110000000004"/>
    <x v="1613"/>
  </r>
  <r>
    <n v="5493"/>
    <x v="2"/>
    <x v="3"/>
    <s v="Rented"/>
    <x v="0"/>
    <x v="6"/>
    <x v="1"/>
    <n v="1"/>
    <n v="3"/>
    <n v="1299.71"/>
    <n v="1598.64"/>
    <n v="1091.76"/>
    <n v="1585.65"/>
    <n v="1234.72"/>
    <n v="1195.73"/>
    <n v="1811.5"/>
    <n v="1539.78"/>
    <n v="1786.14"/>
    <n v="1946.89"/>
    <n v="1966.36"/>
    <n v="1691.07"/>
    <n v="1334.3683333333336"/>
    <n v="8006.2100000000009"/>
    <n v="10741.74"/>
    <n v="-2735.5299999999988"/>
    <x v="1614"/>
  </r>
  <r>
    <n v="5500"/>
    <x v="0"/>
    <x v="0"/>
    <s v="Owned"/>
    <x v="0"/>
    <x v="5"/>
    <x v="0"/>
    <n v="1"/>
    <n v="4"/>
    <n v="4639.6499999999996"/>
    <n v="4732.4399999999996"/>
    <n v="5521.18"/>
    <n v="4129.29"/>
    <n v="4407.67"/>
    <n v="4500.46"/>
    <n v="3263.7"/>
    <n v="2513.0500000000002"/>
    <n v="2688.96"/>
    <n v="2285.62"/>
    <n v="2217.0500000000002"/>
    <n v="2061.86"/>
    <n v="4655.1150000000007"/>
    <n v="27930.690000000002"/>
    <n v="15030.239999999998"/>
    <n v="12900.450000000004"/>
    <x v="1615"/>
  </r>
  <r>
    <n v="5506"/>
    <x v="2"/>
    <x v="3"/>
    <s v="Owned"/>
    <x v="0"/>
    <x v="2"/>
    <x v="1"/>
    <n v="1"/>
    <n v="3"/>
    <n v="3026.6325000000002"/>
    <n v="2814.77"/>
    <n v="2481.84"/>
    <n v="2996.37"/>
    <n v="3268.76"/>
    <n v="3389.83"/>
    <n v="3807"/>
    <n v="3464.37"/>
    <n v="4018.67"/>
    <n v="3737.36"/>
    <n v="3513.12"/>
    <n v="4215.74"/>
    <n v="2996.3670833333331"/>
    <n v="17978.202499999999"/>
    <n v="22756.260000000002"/>
    <n v="-4778.0575000000026"/>
    <x v="1616"/>
  </r>
  <r>
    <n v="5512"/>
    <x v="2"/>
    <x v="3"/>
    <s v="Rented"/>
    <x v="0"/>
    <x v="6"/>
    <x v="2"/>
    <n v="1"/>
    <n v="2"/>
    <n v="1741.25"/>
    <n v="1793.49"/>
    <n v="2089.5"/>
    <n v="1445.24"/>
    <n v="1549.71"/>
    <n v="1305.94"/>
    <n v="1403.46"/>
    <n v="1052.5999999999999"/>
    <n v="1231.54"/>
    <n v="1280.8"/>
    <n v="1536.96"/>
    <n v="1429.37"/>
    <n v="1654.1883333333333"/>
    <n v="9925.1299999999992"/>
    <n v="7934.73"/>
    <n v="1990.3999999999996"/>
    <x v="1617"/>
  </r>
  <r>
    <n v="5514"/>
    <x v="0"/>
    <x v="1"/>
    <s v="Rented"/>
    <x v="1"/>
    <x v="3"/>
    <x v="2"/>
    <n v="2"/>
    <n v="3"/>
    <n v="2137.56"/>
    <n v="2158.94"/>
    <n v="2158.94"/>
    <n v="2158.94"/>
    <n v="2158.94"/>
    <n v="2137.56"/>
    <n v="2155.21"/>
    <n v="1853.48"/>
    <n v="1816.41"/>
    <n v="2052.54"/>
    <n v="2073.0700000000002"/>
    <n v="2280.38"/>
    <n v="2151.8133333333335"/>
    <n v="12910.880000000001"/>
    <n v="12231.09"/>
    <n v="679.79000000000087"/>
    <x v="1618"/>
  </r>
  <r>
    <n v="5517"/>
    <x v="2"/>
    <x v="2"/>
    <s v="Owned"/>
    <x v="0"/>
    <x v="6"/>
    <x v="0"/>
    <n v="1"/>
    <n v="4"/>
    <n v="2297.1999999999998"/>
    <n v="2021.54"/>
    <n v="1768.84"/>
    <n v="2113.42"/>
    <n v="2343.14"/>
    <n v="2802.58"/>
    <n v="3267.31"/>
    <n v="2907.91"/>
    <n v="2500.8000000000002"/>
    <n v="2925.94"/>
    <n v="3072.24"/>
    <n v="2734.29"/>
    <n v="2224.4533333333334"/>
    <n v="13346.72"/>
    <n v="17408.490000000002"/>
    <n v="-4061.7700000000023"/>
    <x v="1619"/>
  </r>
  <r>
    <n v="5522"/>
    <x v="2"/>
    <x v="3"/>
    <s v="Rented"/>
    <x v="1"/>
    <x v="9"/>
    <x v="2"/>
    <n v="1"/>
    <n v="2"/>
    <n v="208.5"/>
    <n v="216.84"/>
    <n v="216.84"/>
    <n v="179.31"/>
    <n v="221.01"/>
    <n v="189.74"/>
    <n v="1526.82"/>
    <n v="1511.55"/>
    <n v="1299.93"/>
    <n v="1481.92"/>
    <n v="1259.6300000000001"/>
    <n v="1385.59"/>
    <n v="205.37333333333333"/>
    <n v="1232.24"/>
    <n v="8465.44"/>
    <n v="-7233.2000000000007"/>
    <x v="1620"/>
  </r>
  <r>
    <n v="5524"/>
    <x v="3"/>
    <x v="1"/>
    <s v="Owned"/>
    <x v="0"/>
    <x v="4"/>
    <x v="2"/>
    <n v="1"/>
    <n v="2"/>
    <n v="2984.5499999999997"/>
    <n v="3700.84"/>
    <n v="2626.4"/>
    <n v="2298.1"/>
    <n v="3432.23"/>
    <n v="2626.4"/>
    <n v="1268.45"/>
    <n v="1293.82"/>
    <n v="1306.76"/>
    <n v="1555.04"/>
    <n v="1679.44"/>
    <n v="1914.56"/>
    <n v="2944.7533333333336"/>
    <n v="17668.52"/>
    <n v="9018.07"/>
    <n v="8650.4500000000007"/>
    <x v="1621"/>
  </r>
  <r>
    <n v="5526"/>
    <x v="0"/>
    <x v="0"/>
    <s v="Owned"/>
    <x v="0"/>
    <x v="1"/>
    <x v="3"/>
    <n v="1"/>
    <n v="5"/>
    <n v="4370.5"/>
    <n v="3846.04"/>
    <n v="5026.08"/>
    <n v="4414.21"/>
    <n v="4676.4399999999996"/>
    <n v="3671.22"/>
    <n v="2609.3200000000002"/>
    <n v="2191.83"/>
    <n v="2323.34"/>
    <n v="2695.07"/>
    <n v="2668.12"/>
    <n v="2961.61"/>
    <n v="4334.0816666666669"/>
    <n v="26004.49"/>
    <n v="15449.29"/>
    <n v="10555.2"/>
    <x v="1622"/>
  </r>
  <r>
    <n v="5534"/>
    <x v="0"/>
    <x v="2"/>
    <s v="Rented"/>
    <x v="1"/>
    <x v="9"/>
    <x v="2"/>
    <n v="1"/>
    <n v="2"/>
    <n v="2317.0249999999996"/>
    <n v="2340.1999999999998"/>
    <n v="2340.1999999999998"/>
    <n v="2317.0300000000002"/>
    <n v="2340.1999999999998"/>
    <n v="2340.1999999999998"/>
    <n v="1699.83"/>
    <n v="1869.81"/>
    <n v="1944.6"/>
    <n v="2314.0700000000002"/>
    <n v="2661.18"/>
    <n v="2448.29"/>
    <n v="2332.4758333333334"/>
    <n v="13994.855"/>
    <n v="12937.779999999999"/>
    <n v="1057.0750000000007"/>
    <x v="1623"/>
  </r>
  <r>
    <n v="5536"/>
    <x v="0"/>
    <x v="2"/>
    <s v="Owned"/>
    <x v="0"/>
    <x v="1"/>
    <x v="1"/>
    <n v="1"/>
    <n v="3"/>
    <n v="5924.95"/>
    <n v="6221.2"/>
    <n v="6161.95"/>
    <n v="5510.2"/>
    <n v="6161.95"/>
    <n v="6517.45"/>
    <n v="3333.39"/>
    <n v="3400.06"/>
    <n v="3026.05"/>
    <n v="3570.74"/>
    <n v="4034.94"/>
    <n v="3671.8"/>
    <n v="6082.95"/>
    <n v="36497.699999999997"/>
    <n v="21036.98"/>
    <n v="15460.719999999998"/>
    <x v="1624"/>
  </r>
  <r>
    <n v="5537"/>
    <x v="1"/>
    <x v="1"/>
    <s v="Rented"/>
    <x v="1"/>
    <x v="7"/>
    <x v="1"/>
    <n v="2"/>
    <n v="4"/>
    <n v="893.9"/>
    <n v="1010.11"/>
    <n v="938.6"/>
    <n v="1090.56"/>
    <n v="1063.74"/>
    <n v="911.78"/>
    <n v="1127.73"/>
    <n v="857.07"/>
    <n v="994.2"/>
    <n v="994.2"/>
    <n v="1024.03"/>
    <n v="1136.67"/>
    <n v="984.78166666666664"/>
    <n v="5908.69"/>
    <n v="6133.9"/>
    <n v="-225.21000000000004"/>
    <x v="1625"/>
  </r>
  <r>
    <n v="5543"/>
    <x v="2"/>
    <x v="2"/>
    <s v="Owned"/>
    <x v="0"/>
    <x v="9"/>
    <x v="1"/>
    <n v="1"/>
    <n v="3"/>
    <n v="1972.1125000000002"/>
    <n v="1498.81"/>
    <n v="2090.44"/>
    <n v="1498.81"/>
    <n v="2267.9299999999998"/>
    <n v="2090.44"/>
    <n v="2303.2199999999998"/>
    <n v="1980.77"/>
    <n v="1782.69"/>
    <n v="1907.48"/>
    <n v="2079.15"/>
    <n v="2120.73"/>
    <n v="1903.0904166666669"/>
    <n v="11418.542500000001"/>
    <n v="12174.039999999999"/>
    <n v="-755.49749999999767"/>
    <x v="1626"/>
  </r>
  <r>
    <n v="5544"/>
    <x v="0"/>
    <x v="2"/>
    <s v="Owned"/>
    <x v="0"/>
    <x v="3"/>
    <x v="1"/>
    <n v="1"/>
    <n v="3"/>
    <n v="5924.95"/>
    <n v="4502.96"/>
    <n v="5273.21"/>
    <n v="6221.2"/>
    <n v="5510.2"/>
    <n v="7406.19"/>
    <n v="5875"/>
    <n v="5522.5"/>
    <n v="6129.98"/>
    <n v="6559.08"/>
    <n v="5575.22"/>
    <n v="5742.48"/>
    <n v="5806.4516666666668"/>
    <n v="34838.71"/>
    <n v="35404.259999999995"/>
    <n v="-565.54999999999563"/>
    <x v="1627"/>
  </r>
  <r>
    <n v="5545"/>
    <x v="0"/>
    <x v="2"/>
    <s v="Owned"/>
    <x v="1"/>
    <x v="6"/>
    <x v="1"/>
    <n v="1"/>
    <n v="3"/>
    <n v="3509.1000000000004"/>
    <n v="3509.1"/>
    <n v="3509.1"/>
    <n v="3544.19"/>
    <n v="3544.19"/>
    <n v="3509.1"/>
    <n v="2333.65"/>
    <n v="2520.34"/>
    <n v="3024.41"/>
    <n v="3024.41"/>
    <n v="3417.58"/>
    <n v="3896.04"/>
    <n v="3520.7966666666666"/>
    <n v="21124.78"/>
    <n v="18216.43"/>
    <n v="2908.3499999999985"/>
    <x v="1628"/>
  </r>
  <r>
    <n v="5548"/>
    <x v="0"/>
    <x v="2"/>
    <s v="Rented"/>
    <x v="0"/>
    <x v="5"/>
    <x v="1"/>
    <n v="1"/>
    <n v="3"/>
    <n v="3944.15"/>
    <n v="3944.15"/>
    <n v="3944.15"/>
    <n v="3983.59"/>
    <n v="3944.15"/>
    <n v="3983.59"/>
    <n v="2334.91"/>
    <n v="2264.86"/>
    <n v="2581.94"/>
    <n v="2891.77"/>
    <n v="3441.21"/>
    <n v="3131.5"/>
    <n v="3957.2966666666671"/>
    <n v="23743.780000000002"/>
    <n v="16646.190000000002"/>
    <n v="7097.59"/>
    <x v="1629"/>
  </r>
  <r>
    <n v="5554"/>
    <x v="2"/>
    <x v="3"/>
    <s v="Owned"/>
    <x v="0"/>
    <x v="6"/>
    <x v="1"/>
    <n v="1"/>
    <n v="3"/>
    <n v="5018.5700000000006"/>
    <n v="3763.93"/>
    <n v="5871.73"/>
    <n v="4416.34"/>
    <n v="3763.93"/>
    <n v="4717.46"/>
    <n v="1198.47"/>
    <n v="1030.68"/>
    <n v="989.45"/>
    <n v="1009.24"/>
    <n v="1079.8900000000001"/>
    <n v="1101.49"/>
    <n v="4591.9933333333329"/>
    <n v="27551.96"/>
    <n v="6409.22"/>
    <n v="21142.739999999998"/>
    <x v="1630"/>
  </r>
  <r>
    <n v="5555"/>
    <x v="2"/>
    <x v="3"/>
    <s v="Owned"/>
    <x v="0"/>
    <x v="4"/>
    <x v="1"/>
    <n v="1"/>
    <n v="3"/>
    <n v="1023.9"/>
    <n v="1054.6199999999999"/>
    <n v="1218.44"/>
    <n v="941.99"/>
    <n v="1105.81"/>
    <n v="1044.3800000000001"/>
    <n v="715.11"/>
    <n v="765.17"/>
    <n v="918.2"/>
    <n v="890.65"/>
    <n v="855.02"/>
    <n v="726.77"/>
    <n v="1064.8566666666668"/>
    <n v="6389.14"/>
    <n v="4870.92"/>
    <n v="1518.2200000000003"/>
    <x v="1631"/>
  </r>
  <r>
    <n v="5557"/>
    <x v="0"/>
    <x v="2"/>
    <s v="Owned"/>
    <x v="0"/>
    <x v="5"/>
    <x v="1"/>
    <n v="3"/>
    <n v="5"/>
    <n v="5924.95"/>
    <n v="5095.46"/>
    <n v="6043.45"/>
    <n v="5273.21"/>
    <n v="5865.7"/>
    <n v="5924.95"/>
    <n v="5352.76"/>
    <n v="4710.43"/>
    <n v="5322.79"/>
    <n v="6280.89"/>
    <n v="6343.7"/>
    <n v="5709.33"/>
    <n v="5687.9533333333338"/>
    <n v="34127.72"/>
    <n v="33719.9"/>
    <n v="407.81999999999971"/>
    <x v="1632"/>
  </r>
  <r>
    <n v="5561"/>
    <x v="2"/>
    <x v="3"/>
    <s v="Owned"/>
    <x v="1"/>
    <x v="4"/>
    <x v="2"/>
    <n v="1"/>
    <n v="2"/>
    <n v="3217.2350000000001"/>
    <n v="3925.03"/>
    <n v="2927.68"/>
    <n v="3860.68"/>
    <n v="2702.48"/>
    <n v="2959.86"/>
    <n v="2719.4"/>
    <n v="2529.04"/>
    <n v="2933.69"/>
    <n v="2581.65"/>
    <n v="2271.85"/>
    <n v="2453.6"/>
    <n v="3265.4941666666668"/>
    <n v="19592.965"/>
    <n v="15489.230000000001"/>
    <n v="4103.7349999999988"/>
    <x v="1633"/>
  </r>
  <r>
    <n v="5567"/>
    <x v="3"/>
    <x v="0"/>
    <s v="Owned"/>
    <x v="0"/>
    <x v="6"/>
    <x v="2"/>
    <n v="1"/>
    <n v="2"/>
    <n v="3835.2974999999997"/>
    <n v="4218.83"/>
    <n v="4564"/>
    <n v="4295.53"/>
    <n v="4295.53"/>
    <n v="4372.24"/>
    <n v="3340.6"/>
    <n v="3374.01"/>
    <n v="3576.45"/>
    <n v="3469.16"/>
    <n v="3434.47"/>
    <n v="3915.3"/>
    <n v="4263.57125"/>
    <n v="25581.427499999998"/>
    <n v="21109.99"/>
    <n v="4471.4374999999964"/>
    <x v="1634"/>
  </r>
  <r>
    <n v="5568"/>
    <x v="2"/>
    <x v="0"/>
    <s v="Rented"/>
    <x v="0"/>
    <x v="1"/>
    <x v="1"/>
    <n v="1"/>
    <n v="3"/>
    <n v="515"/>
    <n v="525.29999999999995"/>
    <n v="561.35"/>
    <n v="628.29999999999995"/>
    <n v="437.75"/>
    <n v="432.6"/>
    <n v="744.28"/>
    <n v="736.84"/>
    <n v="758.95"/>
    <n v="796.9"/>
    <n v="940.34"/>
    <n v="959.15"/>
    <n v="516.71666666666658"/>
    <n v="3100.2999999999997"/>
    <n v="4936.46"/>
    <n v="-1836.1600000000003"/>
    <x v="1635"/>
  </r>
  <r>
    <n v="5569"/>
    <x v="3"/>
    <x v="1"/>
    <s v="Owned"/>
    <x v="1"/>
    <x v="9"/>
    <x v="1"/>
    <n v="2"/>
    <n v="4"/>
    <n v="2778.2"/>
    <n v="2778.2"/>
    <n v="2250.34"/>
    <n v="2472.6"/>
    <n v="3167.15"/>
    <n v="2111.4299999999998"/>
    <n v="1972.55"/>
    <n v="1755.57"/>
    <n v="1948.68"/>
    <n v="1929.19"/>
    <n v="1755.56"/>
    <n v="2018.89"/>
    <n v="2592.9866666666667"/>
    <n v="15557.92"/>
    <n v="11380.439999999999"/>
    <n v="4177.4800000000014"/>
    <x v="1636"/>
  </r>
  <r>
    <n v="5576"/>
    <x v="0"/>
    <x v="2"/>
    <s v="Owned"/>
    <x v="0"/>
    <x v="3"/>
    <x v="3"/>
    <n v="3"/>
    <n v="7"/>
    <n v="5924.95"/>
    <n v="5628.7"/>
    <n v="4443.71"/>
    <n v="5984.2"/>
    <n v="4917.71"/>
    <n v="5924.95"/>
    <n v="5456.61"/>
    <n v="5347.48"/>
    <n v="5721.8"/>
    <n v="6866.16"/>
    <n v="7140.81"/>
    <n v="8283.34"/>
    <n v="5470.7033333333338"/>
    <n v="32824.22"/>
    <n v="38816.199999999997"/>
    <n v="-5991.9799999999959"/>
    <x v="1637"/>
  </r>
  <r>
    <n v="5579"/>
    <x v="3"/>
    <x v="2"/>
    <s v="Owned"/>
    <x v="0"/>
    <x v="0"/>
    <x v="1"/>
    <n v="1"/>
    <n v="3"/>
    <n v="5596.9624999999996"/>
    <n v="5429.05"/>
    <n v="5708.9"/>
    <n v="5093.24"/>
    <n v="5988.75"/>
    <n v="4365.63"/>
    <n v="2688.12"/>
    <n v="2930.05"/>
    <n v="3486.76"/>
    <n v="3451.89"/>
    <n v="3244.78"/>
    <n v="3731.5"/>
    <n v="5363.755416666666"/>
    <n v="32182.532499999998"/>
    <n v="19533.099999999999"/>
    <n v="12649.432499999999"/>
    <x v="1638"/>
  </r>
  <r>
    <n v="5584"/>
    <x v="2"/>
    <x v="3"/>
    <s v="Owned"/>
    <x v="0"/>
    <x v="9"/>
    <x v="1"/>
    <n v="1"/>
    <n v="3"/>
    <n v="1326.85"/>
    <n v="1353.39"/>
    <n v="1008.41"/>
    <n v="1486.07"/>
    <n v="1486.07"/>
    <n v="1088.02"/>
    <n v="2050.56"/>
    <n v="1907.02"/>
    <n v="2021.44"/>
    <n v="1981.01"/>
    <n v="2258.35"/>
    <n v="2326.1"/>
    <n v="1291.4683333333332"/>
    <n v="7748.8099999999995"/>
    <n v="12544.480000000001"/>
    <n v="-4795.6700000000019"/>
    <x v="1639"/>
  </r>
  <r>
    <n v="5587"/>
    <x v="0"/>
    <x v="1"/>
    <s v="Owned"/>
    <x v="1"/>
    <x v="9"/>
    <x v="2"/>
    <n v="1"/>
    <n v="2"/>
    <n v="2532.6499999999996"/>
    <n v="2557.98"/>
    <n v="2557.98"/>
    <n v="2532.65"/>
    <n v="2532.65"/>
    <n v="2532.65"/>
    <n v="1474.79"/>
    <n v="1430.55"/>
    <n v="1330.41"/>
    <n v="1596.49"/>
    <n v="1676.31"/>
    <n v="1491.92"/>
    <n v="2541.0933333333328"/>
    <n v="15246.559999999998"/>
    <n v="9000.4699999999993"/>
    <n v="6246.0899999999983"/>
    <x v="1640"/>
  </r>
  <r>
    <n v="5589"/>
    <x v="1"/>
    <x v="1"/>
    <s v="Rented"/>
    <x v="1"/>
    <x v="6"/>
    <x v="1"/>
    <n v="3"/>
    <n v="5"/>
    <n v="3487.5"/>
    <n v="3034.13"/>
    <n v="4324.5"/>
    <n v="2894.63"/>
    <n v="3417.75"/>
    <n v="4185"/>
    <n v="2476.19"/>
    <n v="1931.43"/>
    <n v="1854.17"/>
    <n v="1631.67"/>
    <n v="1452.19"/>
    <n v="1611.93"/>
    <n v="3557.251666666667"/>
    <n v="21343.510000000002"/>
    <n v="10957.58"/>
    <n v="10385.930000000002"/>
    <x v="1641"/>
  </r>
  <r>
    <n v="5598"/>
    <x v="3"/>
    <x v="0"/>
    <s v="Rented"/>
    <x v="1"/>
    <x v="6"/>
    <x v="2"/>
    <n v="2"/>
    <n v="3"/>
    <n v="738.5"/>
    <n v="590.79999999999995"/>
    <n v="797.58"/>
    <n v="915.74"/>
    <n v="694.19"/>
    <n v="768.04"/>
    <n v="740.27"/>
    <n v="806.89"/>
    <n v="693.93"/>
    <n v="673.11"/>
    <n v="700.03"/>
    <n v="791.03"/>
    <n v="750.80833333333339"/>
    <n v="4504.8500000000004"/>
    <n v="4405.2599999999993"/>
    <n v="99.590000000001055"/>
    <x v="1642"/>
  </r>
  <r>
    <n v="5602"/>
    <x v="3"/>
    <x v="0"/>
    <s v="Rented"/>
    <x v="1"/>
    <x v="4"/>
    <x v="2"/>
    <n v="3"/>
    <n v="4"/>
    <n v="1473.85"/>
    <n v="1694.93"/>
    <n v="1459.11"/>
    <n v="1385.42"/>
    <n v="1400.16"/>
    <n v="1621.24"/>
    <n v="530.66999999999996"/>
    <n v="557.20000000000005"/>
    <n v="551.63"/>
    <n v="562.66"/>
    <n v="540.15"/>
    <n v="631.98"/>
    <n v="1505.7849999999999"/>
    <n v="9034.7099999999991"/>
    <n v="3374.29"/>
    <n v="5660.4199999999992"/>
    <x v="1643"/>
  </r>
  <r>
    <n v="5603"/>
    <x v="3"/>
    <x v="0"/>
    <s v="Owned"/>
    <x v="0"/>
    <x v="5"/>
    <x v="2"/>
    <n v="1"/>
    <n v="2"/>
    <n v="1387.8975"/>
    <n v="1443.41"/>
    <n v="1332.38"/>
    <n v="1415.66"/>
    <n v="1596.08"/>
    <n v="1360.14"/>
    <n v="465.43"/>
    <n v="423.54"/>
    <n v="364.24"/>
    <n v="422.52"/>
    <n v="456.32"/>
    <n v="506.52"/>
    <n v="1422.5945833333333"/>
    <n v="8535.5674999999992"/>
    <n v="2638.57"/>
    <n v="5896.9974999999995"/>
    <x v="1644"/>
  </r>
  <r>
    <n v="5604"/>
    <x v="0"/>
    <x v="0"/>
    <s v="Owned"/>
    <x v="0"/>
    <x v="10"/>
    <x v="1"/>
    <n v="3"/>
    <n v="5"/>
    <n v="5107.05"/>
    <n v="4851.7"/>
    <n v="5822.04"/>
    <n v="3830.29"/>
    <n v="5770.97"/>
    <n v="4851.7"/>
    <n v="2127.1999999999998"/>
    <n v="1680.49"/>
    <n v="1814.93"/>
    <n v="1941.98"/>
    <n v="1961.4"/>
    <n v="2216.38"/>
    <n v="5038.9583333333339"/>
    <n v="30233.750000000004"/>
    <n v="11742.380000000001"/>
    <n v="18491.370000000003"/>
    <x v="1645"/>
  </r>
  <r>
    <n v="5606"/>
    <x v="2"/>
    <x v="2"/>
    <s v="Owned"/>
    <x v="0"/>
    <x v="0"/>
    <x v="1"/>
    <n v="1"/>
    <n v="3"/>
    <n v="5652.7599999999993"/>
    <n v="5596.23"/>
    <n v="4804.8500000000004"/>
    <n v="4409.1499999999996"/>
    <n v="5200.54"/>
    <n v="5765.82"/>
    <n v="4712.63"/>
    <n v="4335.62"/>
    <n v="4118.84"/>
    <n v="4777.8500000000004"/>
    <n v="5255.64"/>
    <n v="5991.43"/>
    <n v="5238.2249999999995"/>
    <n v="31429.35"/>
    <n v="29192.010000000002"/>
    <n v="2237.3399999999965"/>
    <x v="1646"/>
  </r>
  <r>
    <n v="5608"/>
    <x v="0"/>
    <x v="0"/>
    <s v="Rented"/>
    <x v="0"/>
    <x v="7"/>
    <x v="1"/>
    <n v="1"/>
    <n v="3"/>
    <n v="340.82500000000005"/>
    <n v="344.23"/>
    <n v="340.83"/>
    <n v="340.83"/>
    <n v="344.23"/>
    <n v="340.83"/>
    <n v="1373.32"/>
    <n v="1469.45"/>
    <n v="1542.92"/>
    <n v="1558.35"/>
    <n v="1667.43"/>
    <n v="1900.87"/>
    <n v="341.96250000000003"/>
    <n v="2051.7750000000001"/>
    <n v="9512.34"/>
    <n v="-7460.5650000000005"/>
    <x v="1647"/>
  </r>
  <r>
    <n v="5612"/>
    <x v="0"/>
    <x v="2"/>
    <s v="Owned"/>
    <x v="0"/>
    <x v="0"/>
    <x v="1"/>
    <n v="3"/>
    <n v="5"/>
    <n v="5924.95"/>
    <n v="5687.95"/>
    <n v="6872.94"/>
    <n v="5332.46"/>
    <n v="7169.19"/>
    <n v="6517.45"/>
    <n v="5875"/>
    <n v="5581.25"/>
    <n v="6083.56"/>
    <n v="6326.9"/>
    <n v="7086.13"/>
    <n v="7369.58"/>
    <n v="6250.8233333333328"/>
    <n v="37504.939999999995"/>
    <n v="38322.42"/>
    <n v="-817.4800000000032"/>
    <x v="1648"/>
  </r>
  <r>
    <n v="5617"/>
    <x v="0"/>
    <x v="2"/>
    <s v="Owned"/>
    <x v="0"/>
    <x v="6"/>
    <x v="1"/>
    <n v="1"/>
    <n v="3"/>
    <n v="2851.45"/>
    <n v="2879.96"/>
    <n v="2879.96"/>
    <n v="2879.96"/>
    <n v="2879.96"/>
    <n v="2851.45"/>
    <n v="3080.8"/>
    <n v="2587.87"/>
    <n v="3105.44"/>
    <n v="2732.79"/>
    <n v="2896.76"/>
    <n v="3476.11"/>
    <n v="2870.4566666666665"/>
    <n v="17222.739999999998"/>
    <n v="17879.77"/>
    <n v="-657.03000000000247"/>
    <x v="1649"/>
  </r>
  <r>
    <n v="5620"/>
    <x v="0"/>
    <x v="0"/>
    <s v="Rented"/>
    <x v="0"/>
    <x v="5"/>
    <x v="0"/>
    <n v="1"/>
    <n v="4"/>
    <n v="4685.6000000000004"/>
    <n v="5857"/>
    <n v="3748.48"/>
    <n v="4357.6099999999997"/>
    <n v="4732.46"/>
    <n v="5294.73"/>
    <n v="2590.9899999999998"/>
    <n v="1943.24"/>
    <n v="2312.46"/>
    <n v="2058.09"/>
    <n v="2449.13"/>
    <n v="2571.59"/>
    <n v="4779.3133333333326"/>
    <n v="28675.879999999997"/>
    <n v="13925.5"/>
    <n v="14750.379999999997"/>
    <x v="1650"/>
  </r>
  <r>
    <n v="5623"/>
    <x v="2"/>
    <x v="2"/>
    <s v="Owned"/>
    <x v="0"/>
    <x v="4"/>
    <x v="2"/>
    <n v="1"/>
    <n v="2"/>
    <n v="5924.95"/>
    <n v="5154.71"/>
    <n v="5924.95"/>
    <n v="4621.46"/>
    <n v="6102.7"/>
    <n v="6398.95"/>
    <n v="1829.7"/>
    <n v="1976.08"/>
    <n v="1679.67"/>
    <n v="1528.5"/>
    <n v="1650.78"/>
    <n v="1667.29"/>
    <n v="5687.9533333333338"/>
    <n v="34127.72"/>
    <n v="10332.02"/>
    <n v="23795.7"/>
    <x v="1651"/>
  </r>
  <r>
    <n v="5624"/>
    <x v="2"/>
    <x v="0"/>
    <s v="Rented"/>
    <x v="0"/>
    <x v="9"/>
    <x v="2"/>
    <n v="1"/>
    <n v="2"/>
    <n v="963.39749999999992"/>
    <n v="1021.2"/>
    <n v="857.42"/>
    <n v="992.3"/>
    <n v="895.96"/>
    <n v="1175.3399999999999"/>
    <n v="425.23"/>
    <n v="403.97"/>
    <n v="436.29"/>
    <n v="379.57"/>
    <n v="375.77"/>
    <n v="420.86"/>
    <n v="984.26958333333334"/>
    <n v="5905.6175000000003"/>
    <n v="2441.69"/>
    <n v="3463.9275000000002"/>
    <x v="1652"/>
  </r>
  <r>
    <n v="5625"/>
    <x v="0"/>
    <x v="2"/>
    <s v="Owned"/>
    <x v="0"/>
    <x v="6"/>
    <x v="0"/>
    <n v="1"/>
    <n v="4"/>
    <n v="5713.35"/>
    <n v="5713.35"/>
    <n v="5941.88"/>
    <n v="4970.6099999999997"/>
    <n v="7084.55"/>
    <n v="6056.15"/>
    <n v="4691.79"/>
    <n v="3518.84"/>
    <n v="3307.71"/>
    <n v="3175.4"/>
    <n v="3016.63"/>
    <n v="2714.97"/>
    <n v="5913.3149999999996"/>
    <n v="35479.89"/>
    <n v="20425.34"/>
    <n v="15054.55"/>
    <x v="1653"/>
  </r>
  <r>
    <n v="5628"/>
    <x v="0"/>
    <x v="2"/>
    <s v="Owned"/>
    <x v="1"/>
    <x v="9"/>
    <x v="3"/>
    <n v="1"/>
    <n v="5"/>
    <n v="5924.95"/>
    <n v="5569.45"/>
    <n v="4443.71"/>
    <n v="5213.96"/>
    <n v="7169.19"/>
    <n v="6754.44"/>
    <n v="5687.36"/>
    <n v="4834.26"/>
    <n v="4109.12"/>
    <n v="4766.58"/>
    <n v="5290.9"/>
    <n v="5237.99"/>
    <n v="5845.95"/>
    <n v="35075.699999999997"/>
    <n v="29926.21"/>
    <n v="5149.489999999998"/>
    <x v="1654"/>
  </r>
  <r>
    <n v="5629"/>
    <x v="0"/>
    <x v="0"/>
    <s v="Rented"/>
    <x v="0"/>
    <x v="3"/>
    <x v="1"/>
    <n v="2"/>
    <n v="4"/>
    <n v="3241.8"/>
    <n v="3241.8"/>
    <n v="3241.8"/>
    <n v="3274.22"/>
    <n v="3274.22"/>
    <n v="3274.22"/>
    <n v="3086.88"/>
    <n v="3086.88"/>
    <n v="2809.06"/>
    <n v="2921.42"/>
    <n v="3301.2"/>
    <n v="3895.42"/>
    <n v="3258.01"/>
    <n v="19548.060000000001"/>
    <n v="19100.86"/>
    <n v="447.20000000000073"/>
    <x v="1655"/>
  </r>
  <r>
    <n v="5631"/>
    <x v="0"/>
    <x v="2"/>
    <s v="Owned"/>
    <x v="1"/>
    <x v="6"/>
    <x v="1"/>
    <n v="2"/>
    <n v="4"/>
    <n v="5709.6"/>
    <n v="4282.2"/>
    <n v="5595.41"/>
    <n v="6223.46"/>
    <n v="4567.68"/>
    <n v="5823.79"/>
    <n v="4278.32"/>
    <n v="4706.1499999999996"/>
    <n v="5270.89"/>
    <n v="4901.93"/>
    <n v="4264.68"/>
    <n v="4179.3900000000003"/>
    <n v="5367.0233333333335"/>
    <n v="32202.14"/>
    <n v="27601.360000000001"/>
    <n v="4600.7799999999988"/>
    <x v="1656"/>
  </r>
  <r>
    <n v="5633"/>
    <x v="2"/>
    <x v="1"/>
    <s v="Rented"/>
    <x v="1"/>
    <x v="1"/>
    <x v="1"/>
    <n v="2"/>
    <n v="4"/>
    <n v="3093.85"/>
    <n v="3681.68"/>
    <n v="3186.67"/>
    <n v="3743.56"/>
    <n v="2351.33"/>
    <n v="3805.44"/>
    <n v="2388.27"/>
    <n v="1815.09"/>
    <n v="2014.75"/>
    <n v="1934.16"/>
    <n v="1856.79"/>
    <n v="1708.25"/>
    <n v="3310.4216666666666"/>
    <n v="19862.53"/>
    <n v="11717.31"/>
    <n v="8145.2199999999993"/>
    <x v="1657"/>
  </r>
  <r>
    <n v="5634"/>
    <x v="0"/>
    <x v="0"/>
    <s v="Rented"/>
    <x v="1"/>
    <x v="9"/>
    <x v="1"/>
    <n v="1"/>
    <n v="3"/>
    <n v="3797.9500000000003"/>
    <n v="3835.93"/>
    <n v="3797.95"/>
    <n v="3797.95"/>
    <n v="3797.95"/>
    <n v="3797.95"/>
    <n v="2695.12"/>
    <n v="2398.66"/>
    <n v="2350.69"/>
    <n v="2726.8"/>
    <n v="2999.48"/>
    <n v="2699.53"/>
    <n v="3804.28"/>
    <n v="22825.68"/>
    <n v="15870.28"/>
    <n v="6955.4"/>
    <x v="1658"/>
  </r>
  <r>
    <n v="5637"/>
    <x v="0"/>
    <x v="2"/>
    <s v="Rented"/>
    <x v="0"/>
    <x v="4"/>
    <x v="1"/>
    <n v="1"/>
    <n v="3"/>
    <n v="5924.95"/>
    <n v="6280.45"/>
    <n v="5450.95"/>
    <n v="6932.19"/>
    <n v="7050.69"/>
    <n v="5391.7"/>
    <n v="3231.4"/>
    <n v="3489.91"/>
    <n v="2966.42"/>
    <n v="3352.05"/>
    <n v="3519.65"/>
    <n v="3343.67"/>
    <n v="6171.8216666666658"/>
    <n v="37030.929999999993"/>
    <n v="19903.099999999999"/>
    <n v="17127.829999999994"/>
    <x v="1659"/>
  </r>
  <r>
    <n v="5638"/>
    <x v="2"/>
    <x v="3"/>
    <s v="Owned"/>
    <x v="1"/>
    <x v="5"/>
    <x v="2"/>
    <n v="1"/>
    <n v="2"/>
    <n v="1026.56"/>
    <n v="1016.29"/>
    <n v="1221.6099999999999"/>
    <n v="934.17"/>
    <n v="872.58"/>
    <n v="769.92"/>
    <n v="842.63"/>
    <n v="876.34"/>
    <n v="876.34"/>
    <n v="1042.8399999999999"/>
    <n v="1094.98"/>
    <n v="1116.8800000000001"/>
    <n v="973.52166666666665"/>
    <n v="5841.13"/>
    <n v="5850.0099999999993"/>
    <n v="-8.8799999999991996"/>
    <x v="1660"/>
  </r>
  <r>
    <n v="5639"/>
    <x v="0"/>
    <x v="2"/>
    <s v="Owned"/>
    <x v="0"/>
    <x v="10"/>
    <x v="1"/>
    <n v="1"/>
    <n v="3"/>
    <n v="5924.95"/>
    <n v="5391.7"/>
    <n v="4858.46"/>
    <n v="5687.95"/>
    <n v="6398.95"/>
    <n v="6872.94"/>
    <n v="3108.73"/>
    <n v="2362.63"/>
    <n v="2244.5"/>
    <n v="1907.83"/>
    <n v="1869.67"/>
    <n v="1813.58"/>
    <n v="5855.8250000000007"/>
    <n v="35134.950000000004"/>
    <n v="13306.94"/>
    <n v="21828.010000000002"/>
    <x v="1661"/>
  </r>
  <r>
    <n v="5640"/>
    <x v="0"/>
    <x v="2"/>
    <s v="Owned"/>
    <x v="1"/>
    <x v="3"/>
    <x v="0"/>
    <n v="2"/>
    <n v="5"/>
    <n v="5924.95"/>
    <n v="5806.45"/>
    <n v="5273.21"/>
    <n v="7406.19"/>
    <n v="5569.45"/>
    <n v="5036.21"/>
    <n v="3365.72"/>
    <n v="2557.9499999999998"/>
    <n v="2532.37"/>
    <n v="2709.64"/>
    <n v="2384.48"/>
    <n v="2503.6999999999998"/>
    <n v="5836.0766666666668"/>
    <n v="35016.46"/>
    <n v="16053.86"/>
    <n v="18962.599999999999"/>
    <x v="1662"/>
  </r>
  <r>
    <n v="5644"/>
    <x v="0"/>
    <x v="2"/>
    <s v="Owned"/>
    <x v="0"/>
    <x v="3"/>
    <x v="0"/>
    <n v="1"/>
    <n v="4"/>
    <n v="5924.95"/>
    <n v="4621.46"/>
    <n v="4799.21"/>
    <n v="5213.96"/>
    <n v="5391.7"/>
    <n v="5984.2"/>
    <n v="5875"/>
    <n v="5405"/>
    <n v="6377.9"/>
    <n v="6314.12"/>
    <n v="5367"/>
    <n v="4615.62"/>
    <n v="5322.58"/>
    <n v="31935.48"/>
    <n v="33954.639999999999"/>
    <n v="-2019.1599999999999"/>
    <x v="1663"/>
  </r>
  <r>
    <n v="5645"/>
    <x v="0"/>
    <x v="0"/>
    <s v="Owned"/>
    <x v="0"/>
    <x v="7"/>
    <x v="1"/>
    <n v="3"/>
    <n v="5"/>
    <n v="5924.95"/>
    <n v="4443.71"/>
    <n v="5924.95"/>
    <n v="5510.2"/>
    <n v="5332.46"/>
    <n v="6576.69"/>
    <n v="1833.14"/>
    <n v="1668.16"/>
    <n v="1868.34"/>
    <n v="2055.17"/>
    <n v="2178.48"/>
    <n v="2156.6999999999998"/>
    <n v="5618.8266666666668"/>
    <n v="33712.959999999999"/>
    <n v="11759.990000000002"/>
    <n v="21952.969999999998"/>
    <x v="1664"/>
  </r>
  <r>
    <n v="5649"/>
    <x v="2"/>
    <x v="3"/>
    <s v="Owned"/>
    <x v="1"/>
    <x v="0"/>
    <x v="2"/>
    <n v="1"/>
    <n v="2"/>
    <n v="2445.56"/>
    <n v="2494.4699999999998"/>
    <n v="2274.37"/>
    <n v="1834.17"/>
    <n v="3032.49"/>
    <n v="2494.4699999999998"/>
    <n v="2321.3000000000002"/>
    <n v="2390.94"/>
    <n v="2630.03"/>
    <n v="2814.13"/>
    <n v="2814.13"/>
    <n v="3067.4"/>
    <n v="2429.2549999999997"/>
    <n v="14575.529999999999"/>
    <n v="16037.930000000002"/>
    <n v="-1462.4000000000033"/>
    <x v="1665"/>
  </r>
  <r>
    <n v="5659"/>
    <x v="2"/>
    <x v="3"/>
    <s v="Rented"/>
    <x v="1"/>
    <x v="6"/>
    <x v="2"/>
    <n v="1"/>
    <n v="2"/>
    <n v="923.36"/>
    <n v="1043.4000000000001"/>
    <n v="821.79"/>
    <n v="1144.97"/>
    <n v="914.13"/>
    <n v="738.69"/>
    <n v="770.25"/>
    <n v="731.74"/>
    <n v="812.23"/>
    <n v="722.88"/>
    <n v="643.36"/>
    <n v="643.36"/>
    <n v="931.05666666666673"/>
    <n v="5586.34"/>
    <n v="4323.8200000000006"/>
    <n v="1262.5199999999995"/>
    <x v="1666"/>
  </r>
  <r>
    <n v="5660"/>
    <x v="2"/>
    <x v="2"/>
    <s v="Owned"/>
    <x v="0"/>
    <x v="6"/>
    <x v="1"/>
    <n v="1"/>
    <n v="3"/>
    <n v="4074.8374999999996"/>
    <n v="3096.88"/>
    <n v="4400.82"/>
    <n v="5093.55"/>
    <n v="4197.08"/>
    <n v="3056.13"/>
    <n v="5875"/>
    <n v="4758.75"/>
    <n v="4901.51"/>
    <n v="4509.3900000000003"/>
    <n v="4464.3"/>
    <n v="4107.16"/>
    <n v="3986.549583333333"/>
    <n v="23919.297499999997"/>
    <n v="28616.11"/>
    <n v="-4696.8125000000036"/>
    <x v="1667"/>
  </r>
  <r>
    <n v="5661"/>
    <x v="2"/>
    <x v="3"/>
    <s v="Owned"/>
    <x v="1"/>
    <x v="10"/>
    <x v="1"/>
    <n v="1"/>
    <n v="3"/>
    <n v="1275.71"/>
    <n v="1377.77"/>
    <n v="1237.44"/>
    <n v="1543.61"/>
    <n v="1148.1400000000001"/>
    <n v="1492.58"/>
    <n v="556.91"/>
    <n v="490.08"/>
    <n v="470.48"/>
    <n v="489.3"/>
    <n v="484.41"/>
    <n v="581.29"/>
    <n v="1345.875"/>
    <n v="8075.25"/>
    <n v="3072.47"/>
    <n v="5002.7800000000007"/>
    <x v="1668"/>
  </r>
  <r>
    <n v="5662"/>
    <x v="0"/>
    <x v="2"/>
    <s v="Owned"/>
    <x v="0"/>
    <x v="4"/>
    <x v="3"/>
    <n v="2"/>
    <n v="6"/>
    <n v="5924.95"/>
    <n v="4621.46"/>
    <n v="7109.94"/>
    <n v="5273.21"/>
    <n v="5984.2"/>
    <n v="7109.94"/>
    <n v="5616.34"/>
    <n v="5391.69"/>
    <n v="5068.1899999999996"/>
    <n v="5575.01"/>
    <n v="5129.01"/>
    <n v="5282.88"/>
    <n v="6003.95"/>
    <n v="36023.699999999997"/>
    <n v="32063.119999999999"/>
    <n v="3960.5799999999981"/>
    <x v="1669"/>
  </r>
  <r>
    <n v="5666"/>
    <x v="0"/>
    <x v="2"/>
    <s v="Owned"/>
    <x v="0"/>
    <x v="5"/>
    <x v="1"/>
    <n v="3"/>
    <n v="5"/>
    <n v="4282.3500000000004"/>
    <n v="3340.23"/>
    <n v="4196.7"/>
    <n v="5181.6400000000003"/>
    <n v="3254.59"/>
    <n v="3939.76"/>
    <n v="3083.72"/>
    <n v="2590.3200000000002"/>
    <n v="2771.64"/>
    <n v="2605.34"/>
    <n v="2709.55"/>
    <n v="3034.7"/>
    <n v="4032.5449999999996"/>
    <n v="24195.269999999997"/>
    <n v="16795.27"/>
    <n v="7399.9999999999964"/>
    <x v="1670"/>
  </r>
  <r>
    <n v="5672"/>
    <x v="2"/>
    <x v="3"/>
    <s v="Rented"/>
    <x v="1"/>
    <x v="0"/>
    <x v="2"/>
    <n v="1"/>
    <n v="2"/>
    <n v="733.70999999999992"/>
    <n v="785.07"/>
    <n v="682.35"/>
    <n v="741.05"/>
    <n v="653"/>
    <n v="807.08"/>
    <n v="1078.3"/>
    <n v="884.21"/>
    <n v="769.26"/>
    <n v="669.26"/>
    <n v="776.34"/>
    <n v="885.03"/>
    <n v="733.71"/>
    <n v="4402.26"/>
    <n v="5062.3999999999996"/>
    <n v="-660.13999999999942"/>
    <x v="1671"/>
  </r>
  <r>
    <n v="5677"/>
    <x v="0"/>
    <x v="2"/>
    <s v="Owned"/>
    <x v="0"/>
    <x v="4"/>
    <x v="1"/>
    <n v="2"/>
    <n v="4"/>
    <n v="5924.95"/>
    <n v="5450.95"/>
    <n v="4799.21"/>
    <n v="4799.21"/>
    <n v="6102.7"/>
    <n v="6339.7"/>
    <n v="5875"/>
    <n v="6168.75"/>
    <n v="5305.13"/>
    <n v="4827.67"/>
    <n v="4489.7299999999996"/>
    <n v="5118.29"/>
    <n v="5569.4533333333338"/>
    <n v="33416.720000000001"/>
    <n v="31784.570000000003"/>
    <n v="1632.1499999999978"/>
    <x v="1672"/>
  </r>
  <r>
    <n v="5678"/>
    <x v="2"/>
    <x v="3"/>
    <s v="Owned"/>
    <x v="1"/>
    <x v="4"/>
    <x v="2"/>
    <n v="1"/>
    <n v="2"/>
    <n v="1525.25"/>
    <n v="1342.22"/>
    <n v="1784.54"/>
    <n v="1799.8"/>
    <n v="1891.31"/>
    <n v="1830.3"/>
    <n v="585.73"/>
    <n v="486.16"/>
    <n v="583.39"/>
    <n v="513.38"/>
    <n v="539.04999999999995"/>
    <n v="646.86"/>
    <n v="1695.57"/>
    <n v="10173.42"/>
    <n v="3354.57"/>
    <n v="6818.85"/>
    <x v="1673"/>
  </r>
  <r>
    <n v="5683"/>
    <x v="2"/>
    <x v="3"/>
    <s v="Rented"/>
    <x v="1"/>
    <x v="5"/>
    <x v="2"/>
    <n v="1"/>
    <n v="2"/>
    <n v="999.75"/>
    <n v="1029.74"/>
    <n v="989.75"/>
    <n v="949.76"/>
    <n v="759.81"/>
    <n v="969.76"/>
    <n v="924.29"/>
    <n v="905.8"/>
    <n v="1086.96"/>
    <n v="1271.74"/>
    <n v="1373.48"/>
    <n v="1318.54"/>
    <n v="949.76166666666666"/>
    <n v="5698.57"/>
    <n v="6880.81"/>
    <n v="-1182.2400000000007"/>
    <x v="1674"/>
  </r>
  <r>
    <n v="5685"/>
    <x v="2"/>
    <x v="0"/>
    <s v="Rented"/>
    <x v="1"/>
    <x v="6"/>
    <x v="1"/>
    <n v="3"/>
    <n v="5"/>
    <n v="2180"/>
    <n v="2485.1999999999998"/>
    <n v="1940.2"/>
    <n v="2245.4"/>
    <n v="2114.6"/>
    <n v="1787.6"/>
    <n v="1472.93"/>
    <n v="1590.76"/>
    <n v="1352.15"/>
    <n v="1243.98"/>
    <n v="1318.62"/>
    <n v="1213.1300000000001"/>
    <n v="2125.5"/>
    <n v="12753"/>
    <n v="8191.57"/>
    <n v="4561.43"/>
    <x v="1675"/>
  </r>
  <r>
    <n v="5687"/>
    <x v="2"/>
    <x v="0"/>
    <s v="Rented"/>
    <x v="1"/>
    <x v="6"/>
    <x v="2"/>
    <n v="2"/>
    <n v="3"/>
    <n v="958"/>
    <n v="718.5"/>
    <n v="1187.92"/>
    <n v="1187.92"/>
    <n v="1053.8"/>
    <n v="996.32"/>
    <n v="1673.65"/>
    <n v="1790.81"/>
    <n v="1844.53"/>
    <n v="2139.65"/>
    <n v="2096.86"/>
    <n v="2516.23"/>
    <n v="1017.0766666666667"/>
    <n v="6102.46"/>
    <n v="12061.73"/>
    <n v="-5959.2699999999995"/>
    <x v="1676"/>
  </r>
  <r>
    <n v="5691"/>
    <x v="2"/>
    <x v="3"/>
    <s v="Owned"/>
    <x v="0"/>
    <x v="1"/>
    <x v="1"/>
    <n v="1"/>
    <n v="3"/>
    <n v="3240.3500000000004"/>
    <n v="3920.82"/>
    <n v="3856.02"/>
    <n v="2624.68"/>
    <n v="4050.44"/>
    <n v="3985.63"/>
    <n v="1670.27"/>
    <n v="1620.16"/>
    <n v="1798.38"/>
    <n v="1546.61"/>
    <n v="1701.27"/>
    <n v="1803.35"/>
    <n v="3612.9900000000002"/>
    <n v="21677.940000000002"/>
    <n v="10140.040000000001"/>
    <n v="11537.900000000001"/>
    <x v="1677"/>
  </r>
  <r>
    <n v="5695"/>
    <x v="2"/>
    <x v="0"/>
    <s v="Rented"/>
    <x v="1"/>
    <x v="2"/>
    <x v="2"/>
    <n v="3"/>
    <n v="4"/>
    <n v="1068.5"/>
    <n v="897.54"/>
    <n v="929.6"/>
    <n v="929.6"/>
    <n v="886.86"/>
    <n v="897.54"/>
    <n v="737.63"/>
    <n v="678.62"/>
    <n v="746.48"/>
    <n v="679.3"/>
    <n v="794.78"/>
    <n v="675.56"/>
    <n v="934.93999999999994"/>
    <n v="5609.6399999999994"/>
    <n v="4312.369999999999"/>
    <n v="1297.2700000000004"/>
    <x v="1678"/>
  </r>
  <r>
    <n v="5697"/>
    <x v="3"/>
    <x v="1"/>
    <s v="Owned"/>
    <x v="0"/>
    <x v="3"/>
    <x v="1"/>
    <n v="1"/>
    <n v="3"/>
    <n v="4776.3249999999998"/>
    <n v="5301.72"/>
    <n v="5445.01"/>
    <n v="5970.41"/>
    <n v="5492.77"/>
    <n v="4919.6099999999997"/>
    <n v="2416.35"/>
    <n v="2271.37"/>
    <n v="2657.5"/>
    <n v="3162.43"/>
    <n v="3067.56"/>
    <n v="3251.61"/>
    <n v="5317.6408333333338"/>
    <n v="31905.845000000001"/>
    <n v="16826.82"/>
    <n v="15079.025000000001"/>
    <x v="1679"/>
  </r>
  <r>
    <n v="5700"/>
    <x v="2"/>
    <x v="3"/>
    <s v="Owned"/>
    <x v="0"/>
    <x v="1"/>
    <x v="1"/>
    <n v="1"/>
    <n v="3"/>
    <n v="1962.75"/>
    <n v="1923.5"/>
    <n v="1629.08"/>
    <n v="1609.46"/>
    <n v="2139.4"/>
    <n v="2374.9299999999998"/>
    <n v="863.33"/>
    <n v="837.43"/>
    <n v="963.04"/>
    <n v="1049.71"/>
    <n v="1207.17"/>
    <n v="1255.46"/>
    <n v="1939.8533333333335"/>
    <n v="11639.12"/>
    <n v="6176.14"/>
    <n v="5462.9800000000005"/>
    <x v="1680"/>
  </r>
  <r>
    <n v="5701"/>
    <x v="2"/>
    <x v="0"/>
    <s v="Owned"/>
    <x v="0"/>
    <x v="4"/>
    <x v="1"/>
    <n v="1"/>
    <n v="3"/>
    <n v="562.75"/>
    <n v="512.1"/>
    <n v="664.05"/>
    <n v="478.34"/>
    <n v="619.03"/>
    <n v="472.71"/>
    <n v="1920.55"/>
    <n v="1459.62"/>
    <n v="1328.25"/>
    <n v="1514.21"/>
    <n v="1756.48"/>
    <n v="1651.09"/>
    <n v="551.49666666666656"/>
    <n v="3308.9799999999996"/>
    <n v="9630.2000000000007"/>
    <n v="-6321.2200000000012"/>
    <x v="1681"/>
  </r>
  <r>
    <n v="5703"/>
    <x v="2"/>
    <x v="3"/>
    <s v="Owned"/>
    <x v="0"/>
    <x v="9"/>
    <x v="1"/>
    <n v="1"/>
    <n v="3"/>
    <n v="4191.42"/>
    <n v="3143.57"/>
    <n v="4275.25"/>
    <n v="4526.7299999999996"/>
    <n v="4149.51"/>
    <n v="3604.62"/>
    <n v="2261.85"/>
    <n v="2329.71"/>
    <n v="2725.76"/>
    <n v="2480.44"/>
    <n v="2406.0300000000002"/>
    <n v="2261.67"/>
    <n v="3981.85"/>
    <n v="23891.1"/>
    <n v="14465.460000000001"/>
    <n v="9425.6399999999976"/>
    <x v="1682"/>
  </r>
  <r>
    <n v="5707"/>
    <x v="2"/>
    <x v="3"/>
    <s v="Rented"/>
    <x v="0"/>
    <x v="0"/>
    <x v="2"/>
    <n v="1"/>
    <n v="2"/>
    <n v="1464.65"/>
    <n v="1259.5999999999999"/>
    <n v="1801.52"/>
    <n v="1830.81"/>
    <n v="1259.5999999999999"/>
    <n v="1655.05"/>
    <n v="954.41"/>
    <n v="983.04"/>
    <n v="1012.53"/>
    <n v="870.78"/>
    <n v="1001.4"/>
    <n v="1051.47"/>
    <n v="1545.2049999999999"/>
    <n v="9271.23"/>
    <n v="5873.6299999999992"/>
    <n v="3397.6000000000004"/>
    <x v="1683"/>
  </r>
  <r>
    <n v="5708"/>
    <x v="0"/>
    <x v="1"/>
    <s v="Owned"/>
    <x v="1"/>
    <x v="0"/>
    <x v="1"/>
    <n v="1"/>
    <n v="3"/>
    <n v="583.125"/>
    <n v="588.96"/>
    <n v="583.13"/>
    <n v="583.13"/>
    <n v="583.13"/>
    <n v="588.96"/>
    <n v="3676.06"/>
    <n v="3198.17"/>
    <n v="2750.43"/>
    <n v="3273.01"/>
    <n v="3338.47"/>
    <n v="2971.24"/>
    <n v="585.0725000000001"/>
    <n v="3510.4350000000004"/>
    <n v="19207.379999999997"/>
    <n v="-15696.944999999996"/>
    <x v="1684"/>
  </r>
  <r>
    <n v="5715"/>
    <x v="1"/>
    <x v="0"/>
    <s v="Rented"/>
    <x v="0"/>
    <x v="5"/>
    <x v="1"/>
    <n v="3"/>
    <n v="5"/>
    <n v="2872.7999999999997"/>
    <n v="2700.43"/>
    <n v="2183.33"/>
    <n v="3217.54"/>
    <n v="3447.36"/>
    <n v="2269.5100000000002"/>
    <n v="1519.68"/>
    <n v="1550.07"/>
    <n v="1457.07"/>
    <n v="1704.77"/>
    <n v="1807.06"/>
    <n v="1951.62"/>
    <n v="2781.8283333333334"/>
    <n v="16690.97"/>
    <n v="9990.27"/>
    <n v="6700.7000000000007"/>
    <x v="1685"/>
  </r>
  <r>
    <n v="5716"/>
    <x v="2"/>
    <x v="3"/>
    <s v="Owned"/>
    <x v="1"/>
    <x v="6"/>
    <x v="0"/>
    <n v="1"/>
    <n v="4"/>
    <n v="1771.42"/>
    <n v="1363.99"/>
    <n v="1771.42"/>
    <n v="1558.85"/>
    <n v="1983.99"/>
    <n v="2072.56"/>
    <n v="2161.5300000000002"/>
    <n v="2204.7600000000002"/>
    <n v="2469.33"/>
    <n v="2716.26"/>
    <n v="2852.07"/>
    <n v="3080.24"/>
    <n v="1753.7049999999999"/>
    <n v="10522.23"/>
    <n v="15484.19"/>
    <n v="-4961.9600000000009"/>
    <x v="1686"/>
  </r>
  <r>
    <n v="5718"/>
    <x v="3"/>
    <x v="0"/>
    <s v="Rented"/>
    <x v="1"/>
    <x v="1"/>
    <x v="1"/>
    <n v="2"/>
    <n v="4"/>
    <n v="2658.95"/>
    <n v="2446.23"/>
    <n v="2206.9299999999998"/>
    <n v="3004.61"/>
    <n v="2020.8"/>
    <n v="3190.74"/>
    <n v="2925.23"/>
    <n v="2544.9499999999998"/>
    <n v="2392.25"/>
    <n v="2798.93"/>
    <n v="3246.76"/>
    <n v="3474.03"/>
    <n v="2588.0433333333335"/>
    <n v="15528.26"/>
    <n v="17382.150000000001"/>
    <n v="-1853.8900000000012"/>
    <x v="1687"/>
  </r>
  <r>
    <n v="5725"/>
    <x v="0"/>
    <x v="2"/>
    <s v="Owned"/>
    <x v="0"/>
    <x v="6"/>
    <x v="1"/>
    <n v="2"/>
    <n v="4"/>
    <n v="5924.95"/>
    <n v="5154.71"/>
    <n v="7228.44"/>
    <n v="7050.69"/>
    <n v="7050.69"/>
    <n v="6043.45"/>
    <n v="2423.63"/>
    <n v="2157.0300000000002"/>
    <n v="1984.47"/>
    <n v="1885.25"/>
    <n v="1885.25"/>
    <n v="2054.92"/>
    <n v="6408.8216666666658"/>
    <n v="38452.929999999993"/>
    <n v="12390.550000000001"/>
    <n v="26062.37999999999"/>
    <x v="1688"/>
  </r>
  <r>
    <n v="5726"/>
    <x v="0"/>
    <x v="2"/>
    <s v="Owned"/>
    <x v="0"/>
    <x v="10"/>
    <x v="2"/>
    <n v="3"/>
    <n v="4"/>
    <n v="4373.4500000000007"/>
    <n v="4504.6499999999996"/>
    <n v="5073.2"/>
    <n v="3673.7"/>
    <n v="5423.08"/>
    <n v="3673.7"/>
    <n v="4031.32"/>
    <n v="4152.26"/>
    <n v="4567.49"/>
    <n v="4704.51"/>
    <n v="4281.1000000000004"/>
    <n v="4666.3999999999996"/>
    <n v="4453.63"/>
    <n v="26721.780000000002"/>
    <n v="26403.08"/>
    <n v="318.70000000000073"/>
    <x v="1689"/>
  </r>
  <r>
    <n v="5731"/>
    <x v="0"/>
    <x v="2"/>
    <s v="Rented"/>
    <x v="0"/>
    <x v="9"/>
    <x v="1"/>
    <n v="2"/>
    <n v="4"/>
    <n v="4591.3999999999996"/>
    <n v="4912.8"/>
    <n v="5693.34"/>
    <n v="3443.55"/>
    <n v="5004.63"/>
    <n v="3719.03"/>
    <n v="4395.63"/>
    <n v="4219.8"/>
    <n v="3713.42"/>
    <n v="4121.8999999999996"/>
    <n v="3586.05"/>
    <n v="4303.26"/>
    <n v="4560.791666666667"/>
    <n v="27364.75"/>
    <n v="24340.059999999998"/>
    <n v="3024.6900000000023"/>
    <x v="1690"/>
  </r>
  <r>
    <n v="5735"/>
    <x v="0"/>
    <x v="1"/>
    <s v="Owned"/>
    <x v="1"/>
    <x v="7"/>
    <x v="2"/>
    <n v="1"/>
    <n v="2"/>
    <n v="1695.6"/>
    <n v="1695.6"/>
    <n v="1712.56"/>
    <n v="1712.56"/>
    <n v="1712.56"/>
    <n v="1712.56"/>
    <n v="1589.19"/>
    <n v="1557.41"/>
    <n v="1557.41"/>
    <n v="1759.87"/>
    <n v="1724.67"/>
    <n v="1759.16"/>
    <n v="1706.9066666666665"/>
    <n v="10241.439999999999"/>
    <n v="9947.7100000000009"/>
    <n v="293.72999999999774"/>
    <x v="1691"/>
  </r>
  <r>
    <n v="5743"/>
    <x v="2"/>
    <x v="3"/>
    <s v="Rented"/>
    <x v="1"/>
    <x v="1"/>
    <x v="2"/>
    <n v="1"/>
    <n v="2"/>
    <n v="1028.26"/>
    <n v="781.48"/>
    <n v="1254.48"/>
    <n v="956.28"/>
    <n v="1079.67"/>
    <n v="1059.1099999999999"/>
    <n v="713.65"/>
    <n v="535.24"/>
    <n v="578.05999999999995"/>
    <n v="497.13"/>
    <n v="556.79"/>
    <n v="506.68"/>
    <n v="1026.5466666666666"/>
    <n v="6159.28"/>
    <n v="3387.5499999999997"/>
    <n v="2771.73"/>
    <x v="1692"/>
  </r>
  <r>
    <n v="5746"/>
    <x v="2"/>
    <x v="4"/>
    <s v="Rented"/>
    <x v="1"/>
    <x v="6"/>
    <x v="2"/>
    <n v="1"/>
    <n v="2"/>
    <n v="1060.96"/>
    <n v="933.64"/>
    <n v="1220.0999999999999"/>
    <n v="1304.98"/>
    <n v="923.04"/>
    <n v="1103.4000000000001"/>
    <n v="472.93"/>
    <n v="520.22"/>
    <n v="515.02"/>
    <n v="437.77"/>
    <n v="372.1"/>
    <n v="372.1"/>
    <n v="1091.0200000000002"/>
    <n v="6546.1200000000008"/>
    <n v="2690.14"/>
    <n v="3855.9800000000009"/>
    <x v="1693"/>
  </r>
  <r>
    <n v="5749"/>
    <x v="3"/>
    <x v="1"/>
    <s v="Owned"/>
    <x v="1"/>
    <x v="6"/>
    <x v="2"/>
    <n v="2"/>
    <n v="3"/>
    <n v="2463"/>
    <n v="2192.0700000000002"/>
    <n v="2955.6"/>
    <n v="2930.97"/>
    <n v="2807.82"/>
    <n v="3029.49"/>
    <n v="1374.2"/>
    <n v="1168.07"/>
    <n v="1051.26"/>
    <n v="1145.8699999999999"/>
    <n v="1111.49"/>
    <n v="1333.79"/>
    <n v="2729.8249999999998"/>
    <n v="16378.949999999999"/>
    <n v="7184.6799999999994"/>
    <n v="9194.27"/>
    <x v="1694"/>
  </r>
  <r>
    <n v="5752"/>
    <x v="3"/>
    <x v="1"/>
    <s v="Owned"/>
    <x v="0"/>
    <x v="2"/>
    <x v="2"/>
    <n v="1"/>
    <n v="2"/>
    <n v="1734.51"/>
    <n v="1977.34"/>
    <n v="2046.72"/>
    <n v="1595.75"/>
    <n v="1682.47"/>
    <n v="2064.0700000000002"/>
    <n v="2418.2399999999998"/>
    <n v="2297.33"/>
    <n v="2343.2800000000002"/>
    <n v="1991.79"/>
    <n v="1772.69"/>
    <n v="1577.69"/>
    <n v="1850.1433333333332"/>
    <n v="11100.859999999999"/>
    <n v="12401.02"/>
    <n v="-1300.1600000000017"/>
    <x v="1695"/>
  </r>
  <r>
    <n v="5753"/>
    <x v="0"/>
    <x v="2"/>
    <s v="Owned"/>
    <x v="0"/>
    <x v="1"/>
    <x v="1"/>
    <n v="3"/>
    <n v="5"/>
    <n v="5924.95"/>
    <n v="5213.96"/>
    <n v="4799.21"/>
    <n v="4799.21"/>
    <n v="6398.95"/>
    <n v="7406.19"/>
    <n v="4085.1"/>
    <n v="3349.78"/>
    <n v="3517.27"/>
    <n v="3833.82"/>
    <n v="4332.22"/>
    <n v="4505.51"/>
    <n v="5757.0783333333338"/>
    <n v="34542.47"/>
    <n v="23623.699999999997"/>
    <n v="10918.770000000004"/>
    <x v="1696"/>
  </r>
  <r>
    <n v="5754"/>
    <x v="2"/>
    <x v="3"/>
    <s v="Rented"/>
    <x v="1"/>
    <x v="2"/>
    <x v="2"/>
    <n v="1"/>
    <n v="2"/>
    <n v="747.21"/>
    <n v="620.17999999999995"/>
    <n v="814.46"/>
    <n v="732.27"/>
    <n v="896.65"/>
    <n v="859.29"/>
    <n v="452.28"/>
    <n v="492.99"/>
    <n v="438.76"/>
    <n v="456.31"/>
    <n v="497.38"/>
    <n v="467.54"/>
    <n v="778.34333333333325"/>
    <n v="4670.0599999999995"/>
    <n v="2805.2599999999998"/>
    <n v="1864.7999999999997"/>
    <x v="1697"/>
  </r>
  <r>
    <n v="5755"/>
    <x v="0"/>
    <x v="0"/>
    <s v="Owned"/>
    <x v="0"/>
    <x v="0"/>
    <x v="1"/>
    <n v="3"/>
    <n v="5"/>
    <n v="3986.3"/>
    <n v="3986.3"/>
    <n v="3986.3"/>
    <n v="3986.3"/>
    <n v="3986.3"/>
    <n v="4026.16"/>
    <n v="3179.01"/>
    <n v="3369.75"/>
    <n v="3369.75"/>
    <n v="2931.68"/>
    <n v="2785.1"/>
    <n v="2534.44"/>
    <n v="3992.9433333333332"/>
    <n v="23957.66"/>
    <n v="18169.73"/>
    <n v="5787.93"/>
    <x v="1698"/>
  </r>
  <r>
    <n v="5758"/>
    <x v="2"/>
    <x v="3"/>
    <s v="Owned"/>
    <x v="0"/>
    <x v="1"/>
    <x v="1"/>
    <n v="1"/>
    <n v="3"/>
    <n v="2879.1699999999996"/>
    <n v="2850.38"/>
    <n v="3368.63"/>
    <n v="3397.42"/>
    <n v="2188.17"/>
    <n v="3167.09"/>
    <n v="1280.02"/>
    <n v="1280.02"/>
    <n v="1446.42"/>
    <n v="1547.67"/>
    <n v="1841.73"/>
    <n v="1694.39"/>
    <n v="2975.1433333333334"/>
    <n v="17850.86"/>
    <n v="9090.25"/>
    <n v="8760.61"/>
    <x v="1699"/>
  </r>
  <r>
    <n v="5759"/>
    <x v="2"/>
    <x v="3"/>
    <s v="Rented"/>
    <x v="1"/>
    <x v="0"/>
    <x v="1"/>
    <n v="1"/>
    <n v="3"/>
    <n v="1091.25"/>
    <n v="949.39"/>
    <n v="1287.68"/>
    <n v="1003.95"/>
    <n v="840.26"/>
    <n v="1342.24"/>
    <n v="963.7"/>
    <n v="857.69"/>
    <n v="1020.65"/>
    <n v="1224.78"/>
    <n v="1065.56"/>
    <n v="1204.08"/>
    <n v="1085.7949999999998"/>
    <n v="6514.7699999999995"/>
    <n v="6336.4599999999991"/>
    <n v="178.3100000000004"/>
    <x v="1700"/>
  </r>
  <r>
    <n v="5763"/>
    <x v="0"/>
    <x v="1"/>
    <s v="Owned"/>
    <x v="0"/>
    <x v="8"/>
    <x v="0"/>
    <n v="2"/>
    <n v="5"/>
    <n v="4004.4250000000002"/>
    <n v="3764.16"/>
    <n v="3203.54"/>
    <n v="3203.54"/>
    <n v="3003.32"/>
    <n v="4845.3500000000004"/>
    <n v="5198.53"/>
    <n v="4314.78"/>
    <n v="4357.93"/>
    <n v="3704.24"/>
    <n v="4371"/>
    <n v="4239.87"/>
    <n v="3670.7224999999999"/>
    <n v="22024.334999999999"/>
    <n v="26186.35"/>
    <n v="-4162.0149999999994"/>
    <x v="1701"/>
  </r>
  <r>
    <n v="5764"/>
    <x v="0"/>
    <x v="0"/>
    <s v="Owned"/>
    <x v="0"/>
    <x v="1"/>
    <x v="0"/>
    <n v="1"/>
    <n v="4"/>
    <n v="2324"/>
    <n v="2324"/>
    <n v="2347.2399999999998"/>
    <n v="2324"/>
    <n v="2347.2399999999998"/>
    <n v="2324"/>
    <n v="2904.38"/>
    <n v="2642.99"/>
    <n v="2801.57"/>
    <n v="3165.77"/>
    <n v="3070.8"/>
    <n v="3101.51"/>
    <n v="2331.7466666666664"/>
    <n v="13990.48"/>
    <n v="17687.020000000004"/>
    <n v="-3696.5400000000045"/>
    <x v="1702"/>
  </r>
  <r>
    <n v="5765"/>
    <x v="0"/>
    <x v="2"/>
    <s v="Rented"/>
    <x v="1"/>
    <x v="9"/>
    <x v="1"/>
    <n v="1"/>
    <n v="3"/>
    <n v="3887.45"/>
    <n v="3926.32"/>
    <n v="3926.32"/>
    <n v="3926.32"/>
    <n v="3926.32"/>
    <n v="3887.45"/>
    <n v="5007.42"/>
    <n v="4356.46"/>
    <n v="4617.8500000000004"/>
    <n v="5402.88"/>
    <n v="5835.11"/>
    <n v="6943.78"/>
    <n v="3913.3633333333332"/>
    <n v="23480.18"/>
    <n v="32163.5"/>
    <n v="-8683.32"/>
    <x v="1703"/>
  </r>
  <r>
    <n v="5766"/>
    <x v="0"/>
    <x v="2"/>
    <s v="Owned"/>
    <x v="0"/>
    <x v="2"/>
    <x v="2"/>
    <n v="1"/>
    <n v="2"/>
    <n v="1892.45"/>
    <n v="1911.37"/>
    <n v="1892.45"/>
    <n v="1892.45"/>
    <n v="1892.45"/>
    <n v="1892.45"/>
    <n v="1731.39"/>
    <n v="1696.76"/>
    <n v="1696.76"/>
    <n v="2036.11"/>
    <n v="2341.5300000000002"/>
    <n v="1990.3"/>
    <n v="1895.6033333333335"/>
    <n v="11373.62"/>
    <n v="11492.849999999999"/>
    <n v="-119.22999999999774"/>
    <x v="1704"/>
  </r>
  <r>
    <n v="5767"/>
    <x v="0"/>
    <x v="2"/>
    <s v="Rented"/>
    <x v="0"/>
    <x v="1"/>
    <x v="1"/>
    <n v="3"/>
    <n v="5"/>
    <n v="3665.4500000000003"/>
    <n v="3665.45"/>
    <n v="3702.1"/>
    <n v="3665.45"/>
    <n v="3702.1"/>
    <n v="3702.1"/>
    <n v="2036"/>
    <n v="2015.64"/>
    <n v="1995.48"/>
    <n v="2075.3000000000002"/>
    <n v="2158.31"/>
    <n v="2266.23"/>
    <n v="3683.7749999999996"/>
    <n v="22102.649999999998"/>
    <n v="12546.960000000001"/>
    <n v="9555.6899999999969"/>
    <x v="1705"/>
  </r>
  <r>
    <n v="5770"/>
    <x v="2"/>
    <x v="3"/>
    <s v="Owned"/>
    <x v="0"/>
    <x v="1"/>
    <x v="1"/>
    <n v="1"/>
    <n v="3"/>
    <n v="2295.06"/>
    <n v="2065.5500000000002"/>
    <n v="2432.7600000000002"/>
    <n v="2570.4699999999998"/>
    <n v="2363.91"/>
    <n v="2226.21"/>
    <n v="1583.26"/>
    <n v="1456.6"/>
    <n v="1558.56"/>
    <n v="1340.36"/>
    <n v="1353.76"/>
    <n v="1583.9"/>
    <n v="2325.66"/>
    <n v="13953.96"/>
    <n v="8876.44"/>
    <n v="5077.5199999999986"/>
    <x v="1706"/>
  </r>
  <r>
    <n v="5772"/>
    <x v="2"/>
    <x v="3"/>
    <s v="Owned"/>
    <x v="1"/>
    <x v="7"/>
    <x v="1"/>
    <n v="1"/>
    <n v="3"/>
    <n v="1235.31"/>
    <n v="963.54"/>
    <n v="1544.14"/>
    <n v="1087.07"/>
    <n v="975.89"/>
    <n v="1309.43"/>
    <n v="884.14"/>
    <n v="795.73"/>
    <n v="843.47"/>
    <n v="784.43"/>
    <n v="917.78"/>
    <n v="972.85"/>
    <n v="1185.8966666666668"/>
    <n v="7115.38"/>
    <n v="5198.4000000000005"/>
    <n v="1916.9799999999996"/>
    <x v="1707"/>
  </r>
  <r>
    <n v="5774"/>
    <x v="1"/>
    <x v="3"/>
    <s v="Rented"/>
    <x v="0"/>
    <x v="7"/>
    <x v="2"/>
    <n v="1"/>
    <n v="2"/>
    <n v="355"/>
    <n v="433.1"/>
    <n v="397.6"/>
    <n v="284"/>
    <n v="429.55"/>
    <n v="418.9"/>
    <n v="355.58"/>
    <n v="270.24"/>
    <n v="299.97000000000003"/>
    <n v="269.97000000000003"/>
    <n v="229.47"/>
    <n v="259.3"/>
    <n v="386.35833333333335"/>
    <n v="2318.15"/>
    <n v="1684.53"/>
    <n v="633.62000000000012"/>
    <x v="1708"/>
  </r>
  <r>
    <n v="5776"/>
    <x v="1"/>
    <x v="0"/>
    <s v="Rented"/>
    <x v="1"/>
    <x v="10"/>
    <x v="2"/>
    <n v="1"/>
    <n v="2"/>
    <n v="1847.85"/>
    <n v="2217.42"/>
    <n v="2032.64"/>
    <n v="1736.98"/>
    <n v="1810.89"/>
    <n v="2051.11"/>
    <n v="1216.2"/>
    <n v="1228.3599999999999"/>
    <n v="1289.78"/>
    <n v="1380.06"/>
    <n v="1449.06"/>
    <n v="1564.98"/>
    <n v="1949.4816666666666"/>
    <n v="11696.89"/>
    <n v="8128.4399999999987"/>
    <n v="3568.4500000000007"/>
    <x v="1709"/>
  </r>
  <r>
    <n v="5778"/>
    <x v="2"/>
    <x v="3"/>
    <s v="Rented"/>
    <x v="0"/>
    <x v="5"/>
    <x v="2"/>
    <n v="1"/>
    <n v="2"/>
    <n v="36.3125"/>
    <n v="41.03"/>
    <n v="29.41"/>
    <n v="43.21"/>
    <n v="38.85"/>
    <n v="39.58"/>
    <n v="1462.08"/>
    <n v="1374.36"/>
    <n v="1346.87"/>
    <n v="1602.78"/>
    <n v="1698.95"/>
    <n v="1936.8"/>
    <n v="38.065416666666664"/>
    <n v="228.39249999999998"/>
    <n v="9421.8399999999983"/>
    <n v="-9193.4474999999984"/>
    <x v="1710"/>
  </r>
  <r>
    <n v="5780"/>
    <x v="2"/>
    <x v="3"/>
    <s v="Owned"/>
    <x v="1"/>
    <x v="0"/>
    <x v="2"/>
    <n v="1"/>
    <n v="2"/>
    <n v="1501.31"/>
    <n v="1561.36"/>
    <n v="1861.62"/>
    <n v="1441.26"/>
    <n v="1201.05"/>
    <n v="1861.62"/>
    <n v="2833.61"/>
    <n v="2550.25"/>
    <n v="2550.25"/>
    <n v="2346.23"/>
    <n v="2252.38"/>
    <n v="1982.09"/>
    <n v="1571.3700000000001"/>
    <n v="9428.2200000000012"/>
    <n v="14514.810000000001"/>
    <n v="-5086.59"/>
    <x v="1711"/>
  </r>
  <r>
    <n v="5785"/>
    <x v="0"/>
    <x v="2"/>
    <s v="Owned"/>
    <x v="0"/>
    <x v="0"/>
    <x v="1"/>
    <n v="3"/>
    <n v="5"/>
    <n v="5924.95"/>
    <n v="4976.96"/>
    <n v="4917.71"/>
    <n v="7169.19"/>
    <n v="4739.96"/>
    <n v="4799.21"/>
    <n v="5875"/>
    <n v="4876.25"/>
    <n v="5607.69"/>
    <n v="5383.38"/>
    <n v="4575.87"/>
    <n v="5124.97"/>
    <n v="5421.329999999999"/>
    <n v="32527.979999999996"/>
    <n v="31443.16"/>
    <n v="1084.8199999999961"/>
    <x v="1712"/>
  </r>
  <r>
    <n v="5790"/>
    <x v="0"/>
    <x v="2"/>
    <s v="Rented"/>
    <x v="1"/>
    <x v="9"/>
    <x v="1"/>
    <n v="1"/>
    <n v="3"/>
    <n v="3797.1243589743603"/>
    <n v="3797.12"/>
    <n v="3797.12"/>
    <n v="3797.12"/>
    <n v="3835.1"/>
    <n v="3797.12"/>
    <n v="1418.96"/>
    <n v="1277.06"/>
    <n v="1353.68"/>
    <n v="1177.7"/>
    <n v="1413.24"/>
    <n v="1243.6500000000001"/>
    <n v="3803.450726495726"/>
    <n v="22820.704358974355"/>
    <n v="7884.2899999999991"/>
    <n v="14936.414358974356"/>
    <x v="1713"/>
  </r>
  <r>
    <n v="5792"/>
    <x v="0"/>
    <x v="0"/>
    <s v="Owned"/>
    <x v="0"/>
    <x v="6"/>
    <x v="1"/>
    <n v="2"/>
    <n v="4"/>
    <n v="4387.8500000000004"/>
    <n v="3817.43"/>
    <n v="4343.97"/>
    <n v="4256.21"/>
    <n v="5265.42"/>
    <n v="4958.2700000000004"/>
    <n v="3869.41"/>
    <n v="3443.77"/>
    <n v="3925.9"/>
    <n v="4632.5600000000004"/>
    <n v="4030.33"/>
    <n v="4594.58"/>
    <n v="4504.8583333333327"/>
    <n v="27029.149999999998"/>
    <n v="24496.550000000003"/>
    <n v="2532.5999999999949"/>
    <x v="1714"/>
  </r>
  <r>
    <n v="5799"/>
    <x v="2"/>
    <x v="3"/>
    <s v="Owned"/>
    <x v="0"/>
    <x v="6"/>
    <x v="1"/>
    <n v="1"/>
    <n v="3"/>
    <n v="3060.02"/>
    <n v="3457.82"/>
    <n v="3763.82"/>
    <n v="2998.82"/>
    <n v="3060.02"/>
    <n v="2478.62"/>
    <n v="2022.93"/>
    <n v="2043.16"/>
    <n v="2002.3"/>
    <n v="2342.69"/>
    <n v="2787.8"/>
    <n v="2592.65"/>
    <n v="3136.52"/>
    <n v="18819.12"/>
    <n v="13791.53"/>
    <n v="5027.5899999999983"/>
    <x v="1715"/>
  </r>
  <r>
    <n v="5802"/>
    <x v="3"/>
    <x v="2"/>
    <s v="Owned"/>
    <x v="0"/>
    <x v="0"/>
    <x v="1"/>
    <n v="1"/>
    <n v="3"/>
    <n v="5924.95"/>
    <n v="6221.2"/>
    <n v="7406.19"/>
    <n v="5213.96"/>
    <n v="6813.69"/>
    <n v="5747.2"/>
    <n v="4898.6099999999997"/>
    <n v="4996.58"/>
    <n v="5696.1"/>
    <n v="5639.14"/>
    <n v="4849.66"/>
    <n v="5625.61"/>
    <n v="6221.1983333333328"/>
    <n v="37327.189999999995"/>
    <n v="31705.7"/>
    <n v="5621.4899999999943"/>
    <x v="1716"/>
  </r>
  <r>
    <n v="5808"/>
    <x v="2"/>
    <x v="3"/>
    <s v="Owned"/>
    <x v="0"/>
    <x v="10"/>
    <x v="2"/>
    <n v="1"/>
    <n v="2"/>
    <n v="866.34749999999997"/>
    <n v="675.75"/>
    <n v="736.4"/>
    <n v="1056.94"/>
    <n v="961.65"/>
    <n v="719.07"/>
    <n v="1232.33"/>
    <n v="1306.27"/>
    <n v="1449.96"/>
    <n v="1739.95"/>
    <n v="2053.14"/>
    <n v="2196.86"/>
    <n v="836.02624999999989"/>
    <n v="5016.1574999999993"/>
    <n v="9978.51"/>
    <n v="-4962.3525000000009"/>
    <x v="1717"/>
  </r>
  <r>
    <n v="5809"/>
    <x v="3"/>
    <x v="1"/>
    <s v="Owned"/>
    <x v="1"/>
    <x v="6"/>
    <x v="2"/>
    <n v="2"/>
    <n v="3"/>
    <n v="2410.5500000000002"/>
    <n v="2338.23"/>
    <n v="2193.6"/>
    <n v="2820.34"/>
    <n v="2386.44"/>
    <n v="2121.2800000000002"/>
    <n v="1383.36"/>
    <n v="1300.3599999999999"/>
    <n v="1521.42"/>
    <n v="1643.13"/>
    <n v="1528.11"/>
    <n v="1497.55"/>
    <n v="2378.4066666666672"/>
    <n v="14270.440000000002"/>
    <n v="8873.9299999999985"/>
    <n v="5396.5100000000039"/>
    <x v="1718"/>
  </r>
  <r>
    <n v="5814"/>
    <x v="2"/>
    <x v="3"/>
    <s v="Owned"/>
    <x v="0"/>
    <x v="1"/>
    <x v="2"/>
    <n v="1"/>
    <n v="2"/>
    <n v="1768.0600000000002"/>
    <n v="2192.39"/>
    <n v="2139.35"/>
    <n v="1697.34"/>
    <n v="1538.21"/>
    <n v="1821.1"/>
    <n v="1334.28"/>
    <n v="1334.28"/>
    <n v="1574.45"/>
    <n v="1889.34"/>
    <n v="1662.62"/>
    <n v="1612.74"/>
    <n v="1859.4083333333331"/>
    <n v="11156.449999999999"/>
    <n v="9407.7100000000009"/>
    <n v="1748.739999999998"/>
    <x v="1719"/>
  </r>
  <r>
    <n v="5816"/>
    <x v="0"/>
    <x v="0"/>
    <s v="Owned"/>
    <x v="1"/>
    <x v="10"/>
    <x v="1"/>
    <n v="1"/>
    <n v="3"/>
    <n v="1964.4499999999998"/>
    <n v="1964.45"/>
    <n v="1984.09"/>
    <n v="1964.45"/>
    <n v="1984.09"/>
    <n v="1964.45"/>
    <n v="2295.9299999999998"/>
    <n v="2479.6"/>
    <n v="2876.34"/>
    <n v="2473.65"/>
    <n v="2325.23"/>
    <n v="2418.2399999999998"/>
    <n v="1970.9966666666667"/>
    <n v="11825.98"/>
    <n v="14868.99"/>
    <n v="-3043.01"/>
    <x v="1720"/>
  </r>
  <r>
    <n v="5825"/>
    <x v="0"/>
    <x v="0"/>
    <s v="Rented"/>
    <x v="1"/>
    <x v="4"/>
    <x v="1"/>
    <n v="1"/>
    <n v="3"/>
    <n v="1919.8500000000001"/>
    <n v="1939.05"/>
    <n v="1919.85"/>
    <n v="1919.85"/>
    <n v="1939.05"/>
    <n v="1939.05"/>
    <n v="1922.63"/>
    <n v="2057.21"/>
    <n v="2057.21"/>
    <n v="2221.79"/>
    <n v="2532.84"/>
    <n v="2887.44"/>
    <n v="1929.4499999999998"/>
    <n v="11576.699999999999"/>
    <n v="13679.12"/>
    <n v="-2102.4200000000019"/>
    <x v="1721"/>
  </r>
  <r>
    <n v="5830"/>
    <x v="2"/>
    <x v="0"/>
    <s v="Rented"/>
    <x v="1"/>
    <x v="7"/>
    <x v="2"/>
    <n v="1"/>
    <n v="2"/>
    <n v="532.5"/>
    <n v="415.35"/>
    <n v="623.03"/>
    <n v="564.45000000000005"/>
    <n v="548.48"/>
    <n v="527.17999999999995"/>
    <n v="540.41999999999996"/>
    <n v="410.72"/>
    <n v="427.15"/>
    <n v="478.41"/>
    <n v="440.14"/>
    <n v="475.35"/>
    <n v="535.16499999999996"/>
    <n v="3210.99"/>
    <n v="2772.19"/>
    <n v="438.79999999999973"/>
    <x v="1722"/>
  </r>
  <r>
    <n v="5834"/>
    <x v="0"/>
    <x v="2"/>
    <s v="Owned"/>
    <x v="0"/>
    <x v="5"/>
    <x v="2"/>
    <n v="1"/>
    <n v="2"/>
    <n v="5924.95"/>
    <n v="5924.95"/>
    <n v="5984.2"/>
    <n v="5332.46"/>
    <n v="6102.7"/>
    <n v="7406.19"/>
    <n v="1752.17"/>
    <n v="1927.39"/>
    <n v="1850.29"/>
    <n v="1887.3"/>
    <n v="1981.67"/>
    <n v="2219.4699999999998"/>
    <n v="6112.5749999999998"/>
    <n v="36675.449999999997"/>
    <n v="11618.289999999999"/>
    <n v="25057.159999999996"/>
    <x v="1723"/>
  </r>
  <r>
    <n v="5835"/>
    <x v="2"/>
    <x v="3"/>
    <s v="Owned"/>
    <x v="0"/>
    <x v="3"/>
    <x v="2"/>
    <n v="1"/>
    <n v="2"/>
    <n v="1831.7599999999998"/>
    <n v="1923.35"/>
    <n v="2234.75"/>
    <n v="1868.4"/>
    <n v="2289.6999999999998"/>
    <n v="2069.89"/>
    <n v="2930.53"/>
    <n v="3077.06"/>
    <n v="3569.39"/>
    <n v="3890.64"/>
    <n v="4046.27"/>
    <n v="4167.66"/>
    <n v="2036.3083333333332"/>
    <n v="12217.849999999999"/>
    <n v="21681.55"/>
    <n v="-9463.7000000000007"/>
    <x v="1724"/>
  </r>
  <r>
    <n v="5836"/>
    <x v="3"/>
    <x v="2"/>
    <s v="Rented"/>
    <x v="0"/>
    <x v="6"/>
    <x v="1"/>
    <n v="1"/>
    <n v="3"/>
    <n v="5219.2"/>
    <n v="4853.8599999999997"/>
    <n v="5271.39"/>
    <n v="4488.51"/>
    <n v="4540.7"/>
    <n v="4018.78"/>
    <n v="3342.37"/>
    <n v="3643.18"/>
    <n v="3716.04"/>
    <n v="3455.92"/>
    <n v="3317.68"/>
    <n v="3649.45"/>
    <n v="4732.0733333333328"/>
    <n v="28392.44"/>
    <n v="21124.639999999999"/>
    <n v="7267.7999999999993"/>
    <x v="1725"/>
  </r>
  <r>
    <n v="5837"/>
    <x v="2"/>
    <x v="1"/>
    <s v="Owned"/>
    <x v="0"/>
    <x v="10"/>
    <x v="1"/>
    <n v="1"/>
    <n v="3"/>
    <n v="3215.7249999999999"/>
    <n v="2894.15"/>
    <n v="2894.15"/>
    <n v="3408.67"/>
    <n v="2894.15"/>
    <n v="3923.18"/>
    <n v="1836.54"/>
    <n v="1616.16"/>
    <n v="1842.42"/>
    <n v="1658.18"/>
    <n v="1558.69"/>
    <n v="1589.86"/>
    <n v="3205.0041666666662"/>
    <n v="19230.024999999998"/>
    <n v="10101.85"/>
    <n v="9128.1749999999975"/>
    <x v="1726"/>
  </r>
  <r>
    <n v="5842"/>
    <x v="0"/>
    <x v="2"/>
    <s v="Owned"/>
    <x v="0"/>
    <x v="9"/>
    <x v="1"/>
    <n v="1"/>
    <n v="3"/>
    <n v="5008.7"/>
    <n v="5910.27"/>
    <n v="3806.61"/>
    <n v="4858.4399999999996"/>
    <n v="5309.22"/>
    <n v="5559.66"/>
    <n v="4085.95"/>
    <n v="3432.2"/>
    <n v="3500.84"/>
    <n v="4166"/>
    <n v="3624.42"/>
    <n v="3733.15"/>
    <n v="5075.4833333333336"/>
    <n v="30452.9"/>
    <n v="22542.560000000001"/>
    <n v="7910.34"/>
    <x v="1727"/>
  </r>
  <r>
    <n v="5845"/>
    <x v="0"/>
    <x v="2"/>
    <s v="Rented"/>
    <x v="0"/>
    <x v="5"/>
    <x v="1"/>
    <n v="1"/>
    <n v="3"/>
    <n v="5924.95"/>
    <n v="6991.44"/>
    <n v="5687.95"/>
    <n v="5984.2"/>
    <n v="5924.95"/>
    <n v="6695.19"/>
    <n v="5093.79"/>
    <n v="5042.8500000000004"/>
    <n v="5950.56"/>
    <n v="5474.52"/>
    <n v="6569.42"/>
    <n v="7554.83"/>
    <n v="6201.4466666666667"/>
    <n v="37208.68"/>
    <n v="35685.97"/>
    <n v="1522.7099999999991"/>
    <x v="1728"/>
  </r>
  <r>
    <n v="5847"/>
    <x v="0"/>
    <x v="2"/>
    <s v="Owned"/>
    <x v="0"/>
    <x v="5"/>
    <x v="1"/>
    <n v="1"/>
    <n v="3"/>
    <n v="5309.3499999999995"/>
    <n v="4672.2299999999996"/>
    <n v="5734.1"/>
    <n v="4619.13"/>
    <n v="5521.72"/>
    <n v="4247.4799999999996"/>
    <n v="2467.92"/>
    <n v="2221.13"/>
    <n v="2487.67"/>
    <n v="2736.44"/>
    <n v="2544.89"/>
    <n v="2977.52"/>
    <n v="5017.335"/>
    <n v="30104.01"/>
    <n v="15435.57"/>
    <n v="14668.439999999999"/>
    <x v="1729"/>
  </r>
  <r>
    <n v="5859"/>
    <x v="0"/>
    <x v="0"/>
    <s v="Rented"/>
    <x v="0"/>
    <x v="9"/>
    <x v="0"/>
    <n v="3"/>
    <n v="6"/>
    <n v="5924.95"/>
    <n v="7050.69"/>
    <n v="4680.71"/>
    <n v="5332.46"/>
    <n v="6576.69"/>
    <n v="4621.46"/>
    <n v="2972.12"/>
    <n v="2466.86"/>
    <n v="2146.17"/>
    <n v="2060.3200000000002"/>
    <n v="2204.54"/>
    <n v="2336.81"/>
    <n v="5697.8266666666668"/>
    <n v="34186.959999999999"/>
    <n v="14186.819999999998"/>
    <n v="20000.14"/>
    <x v="1730"/>
  </r>
  <r>
    <n v="5866"/>
    <x v="0"/>
    <x v="2"/>
    <s v="Rented"/>
    <x v="1"/>
    <x v="3"/>
    <x v="1"/>
    <n v="1"/>
    <n v="3"/>
    <n v="5924.95"/>
    <n v="4562.21"/>
    <n v="5391.7"/>
    <n v="5332.46"/>
    <n v="5450.95"/>
    <n v="5865.7"/>
    <n v="3899.72"/>
    <n v="3782.73"/>
    <n v="4387.97"/>
    <n v="4475.7299999999996"/>
    <n v="3849.13"/>
    <n v="4272.53"/>
    <n v="5421.3283333333338"/>
    <n v="32527.97"/>
    <n v="24667.81"/>
    <n v="7860.16"/>
    <x v="1731"/>
  </r>
  <r>
    <n v="5867"/>
    <x v="0"/>
    <x v="2"/>
    <s v="Owned"/>
    <x v="0"/>
    <x v="5"/>
    <x v="1"/>
    <n v="1"/>
    <n v="3"/>
    <n v="5924.95"/>
    <n v="6280.45"/>
    <n v="6754.44"/>
    <n v="5213.96"/>
    <n v="7169.19"/>
    <n v="4680.71"/>
    <n v="3863.03"/>
    <n v="3399.47"/>
    <n v="3399.47"/>
    <n v="4045.37"/>
    <n v="4813.99"/>
    <n v="5150.97"/>
    <n v="6003.95"/>
    <n v="36023.699999999997"/>
    <n v="24672.300000000003"/>
    <n v="11351.399999999994"/>
    <x v="1732"/>
  </r>
  <r>
    <n v="5870"/>
    <x v="3"/>
    <x v="2"/>
    <s v="Rented"/>
    <x v="1"/>
    <x v="5"/>
    <x v="1"/>
    <n v="3"/>
    <n v="5"/>
    <n v="4051.1000000000004"/>
    <n v="4091.61"/>
    <n v="4334.68"/>
    <n v="4172.63"/>
    <n v="3200.37"/>
    <n v="4901.83"/>
    <n v="3484.46"/>
    <n v="3484.46"/>
    <n v="4146.51"/>
    <n v="4892.88"/>
    <n v="5382.17"/>
    <n v="5328.35"/>
    <n v="4125.37"/>
    <n v="24752.22"/>
    <n v="26718.83"/>
    <n v="-1966.6100000000006"/>
    <x v="1733"/>
  </r>
  <r>
    <n v="5876"/>
    <x v="2"/>
    <x v="4"/>
    <s v="Rented"/>
    <x v="1"/>
    <x v="10"/>
    <x v="2"/>
    <n v="1"/>
    <n v="2"/>
    <n v="1634.6000000000001"/>
    <n v="2010.56"/>
    <n v="1683.64"/>
    <n v="1471.14"/>
    <n v="2010.56"/>
    <n v="1683.64"/>
    <n v="1981.08"/>
    <n v="1961.27"/>
    <n v="2118.17"/>
    <n v="1969.9"/>
    <n v="1871.41"/>
    <n v="1609.41"/>
    <n v="1749.0233333333333"/>
    <n v="10494.14"/>
    <n v="11511.24"/>
    <n v="-1017.1000000000004"/>
    <x v="1734"/>
  </r>
  <r>
    <n v="5878"/>
    <x v="0"/>
    <x v="2"/>
    <s v="Owned"/>
    <x v="1"/>
    <x v="9"/>
    <x v="1"/>
    <n v="1"/>
    <n v="3"/>
    <n v="3830.7"/>
    <n v="3830.7"/>
    <n v="3830.7"/>
    <n v="3869.01"/>
    <n v="3830.7"/>
    <n v="3869.01"/>
    <n v="3304.2"/>
    <n v="3039.86"/>
    <n v="3617.43"/>
    <n v="3364.21"/>
    <n v="3465.14"/>
    <n v="4054.21"/>
    <n v="3843.47"/>
    <n v="23060.82"/>
    <n v="20845.05"/>
    <n v="2215.7700000000004"/>
    <x v="1735"/>
  </r>
  <r>
    <n v="5882"/>
    <x v="0"/>
    <x v="2"/>
    <s v="Owned"/>
    <x v="0"/>
    <x v="10"/>
    <x v="1"/>
    <n v="3"/>
    <n v="5"/>
    <n v="4195.7875000000004"/>
    <n v="3356.63"/>
    <n v="4363.62"/>
    <n v="3692.29"/>
    <n v="3398.59"/>
    <n v="3692.29"/>
    <n v="2172.56"/>
    <n v="1846.68"/>
    <n v="2123.6799999999998"/>
    <n v="1890.08"/>
    <n v="1852.28"/>
    <n v="1704.1"/>
    <n v="3783.2012500000001"/>
    <n v="22699.2075"/>
    <n v="11589.380000000001"/>
    <n v="11109.827499999999"/>
    <x v="1736"/>
  </r>
  <r>
    <n v="5883"/>
    <x v="1"/>
    <x v="4"/>
    <s v="Owned"/>
    <x v="0"/>
    <x v="6"/>
    <x v="2"/>
    <n v="1"/>
    <n v="2"/>
    <n v="2316.8375000000001"/>
    <n v="2757.04"/>
    <n v="1807.13"/>
    <n v="1946.14"/>
    <n v="2316.84"/>
    <n v="2015.65"/>
    <n v="1349.68"/>
    <n v="1282.2"/>
    <n v="1410.42"/>
    <n v="1410.42"/>
    <n v="1424.52"/>
    <n v="1453.01"/>
    <n v="2193.2729166666668"/>
    <n v="13159.637500000001"/>
    <n v="8330.25"/>
    <n v="4829.3875000000007"/>
    <x v="1737"/>
  </r>
  <r>
    <n v="5892"/>
    <x v="3"/>
    <x v="4"/>
    <s v="Rented"/>
    <x v="0"/>
    <x v="9"/>
    <x v="0"/>
    <n v="1"/>
    <n v="4"/>
    <n v="2771"/>
    <n v="2660.16"/>
    <n v="3103.52"/>
    <n v="2743.29"/>
    <n v="2687.87"/>
    <n v="3214.36"/>
    <n v="2608.4"/>
    <n v="2086.7199999999998"/>
    <n v="2211.92"/>
    <n v="2654.3"/>
    <n v="3132.07"/>
    <n v="2662.26"/>
    <n v="2863.3666666666668"/>
    <n v="17180.2"/>
    <n v="15355.67"/>
    <n v="1824.5300000000007"/>
    <x v="1738"/>
  </r>
  <r>
    <n v="5896"/>
    <x v="3"/>
    <x v="0"/>
    <s v="Owned"/>
    <x v="1"/>
    <x v="0"/>
    <x v="1"/>
    <n v="3"/>
    <n v="5"/>
    <n v="2903.65"/>
    <n v="3106.91"/>
    <n v="2468.1"/>
    <n v="2671.36"/>
    <n v="3135.94"/>
    <n v="2961.72"/>
    <n v="2278.84"/>
    <n v="2142.11"/>
    <n v="2484.85"/>
    <n v="2310.91"/>
    <n v="2334.02"/>
    <n v="2007.26"/>
    <n v="2874.6133333333332"/>
    <n v="17247.68"/>
    <n v="13557.990000000002"/>
    <n v="3689.6899999999987"/>
    <x v="1739"/>
  </r>
  <r>
    <n v="5899"/>
    <x v="0"/>
    <x v="1"/>
    <s v="Owned"/>
    <x v="0"/>
    <x v="4"/>
    <x v="1"/>
    <n v="1"/>
    <n v="3"/>
    <n v="5924.95"/>
    <n v="7406.19"/>
    <n v="5273.21"/>
    <n v="5273.21"/>
    <n v="4621.46"/>
    <n v="5154.71"/>
    <n v="1833.29"/>
    <n v="1778.29"/>
    <n v="1511.55"/>
    <n v="1541.78"/>
    <n v="1803.88"/>
    <n v="2110.54"/>
    <n v="5608.954999999999"/>
    <n v="33653.729999999996"/>
    <n v="10579.330000000002"/>
    <n v="23074.399999999994"/>
    <x v="1740"/>
  </r>
  <r>
    <n v="5902"/>
    <x v="0"/>
    <x v="2"/>
    <s v="Owned"/>
    <x v="1"/>
    <x v="3"/>
    <x v="1"/>
    <n v="3"/>
    <n v="5"/>
    <n v="4220.8999999999996"/>
    <n v="5065.08"/>
    <n v="4052.06"/>
    <n v="4558.57"/>
    <n v="4136.4799999999996"/>
    <n v="3292.3"/>
    <n v="2313.9899999999998"/>
    <n v="2545.39"/>
    <n v="2214.4899999999998"/>
    <n v="2280.92"/>
    <n v="2349.35"/>
    <n v="2631.27"/>
    <n v="4220.8983333333335"/>
    <n v="25325.39"/>
    <n v="14335.41"/>
    <n v="10989.98"/>
    <x v="1741"/>
  </r>
  <r>
    <n v="5904"/>
    <x v="2"/>
    <x v="3"/>
    <s v="Owned"/>
    <x v="0"/>
    <x v="4"/>
    <x v="1"/>
    <n v="1"/>
    <n v="3"/>
    <n v="5924.95"/>
    <n v="5391.7"/>
    <n v="6398.95"/>
    <n v="5450.95"/>
    <n v="5036.21"/>
    <n v="4917.71"/>
    <n v="5875"/>
    <n v="4993.75"/>
    <n v="4494.38"/>
    <n v="5213.4799999999996"/>
    <n v="4535.7299999999996"/>
    <n v="4898.59"/>
    <n v="5520.0783333333338"/>
    <n v="33120.47"/>
    <n v="30010.93"/>
    <n v="3109.5400000000009"/>
    <x v="1742"/>
  </r>
  <r>
    <n v="5905"/>
    <x v="0"/>
    <x v="2"/>
    <s v="Owned"/>
    <x v="0"/>
    <x v="6"/>
    <x v="1"/>
    <n v="3"/>
    <n v="5"/>
    <n v="5924.95"/>
    <n v="6932.19"/>
    <n v="4562.21"/>
    <n v="6754.44"/>
    <n v="6458.2"/>
    <n v="6102.7"/>
    <n v="5053.04"/>
    <n v="5053.04"/>
    <n v="4295.08"/>
    <n v="3908.52"/>
    <n v="4572.97"/>
    <n v="4710.16"/>
    <n v="6122.4483333333328"/>
    <n v="36734.689999999995"/>
    <n v="27592.81"/>
    <n v="9141.8799999999937"/>
    <x v="1743"/>
  </r>
  <r>
    <n v="5911"/>
    <x v="3"/>
    <x v="0"/>
    <s v="Rented"/>
    <x v="1"/>
    <x v="7"/>
    <x v="2"/>
    <n v="3"/>
    <n v="4"/>
    <n v="1476.85"/>
    <n v="1698.38"/>
    <n v="1358.7"/>
    <n v="1535.92"/>
    <n v="1491.62"/>
    <n v="1654.07"/>
    <n v="1364.39"/>
    <n v="1187.02"/>
    <n v="1127.67"/>
    <n v="1060.01"/>
    <n v="1123.6099999999999"/>
    <n v="1000.01"/>
    <n v="1535.9233333333334"/>
    <n v="9215.5400000000009"/>
    <n v="6862.71"/>
    <n v="2352.8300000000008"/>
    <x v="1744"/>
  </r>
  <r>
    <n v="5914"/>
    <x v="0"/>
    <x v="1"/>
    <s v="Owned"/>
    <x v="0"/>
    <x v="5"/>
    <x v="0"/>
    <n v="2"/>
    <n v="5"/>
    <n v="1692.3"/>
    <n v="1709.22"/>
    <n v="1709.22"/>
    <n v="1709.22"/>
    <n v="1709.22"/>
    <n v="1692.3"/>
    <n v="3985.05"/>
    <n v="4024.9"/>
    <n v="3944.4"/>
    <n v="3589.4"/>
    <n v="3912.45"/>
    <n v="3990.7"/>
    <n v="1703.58"/>
    <n v="10221.48"/>
    <n v="23446.9"/>
    <n v="-13225.420000000002"/>
    <x v="1745"/>
  </r>
  <r>
    <n v="5922"/>
    <x v="3"/>
    <x v="0"/>
    <s v="Owned"/>
    <x v="1"/>
    <x v="3"/>
    <x v="1"/>
    <n v="1"/>
    <n v="3"/>
    <n v="2815.3500000000004"/>
    <n v="3293.96"/>
    <n v="2815.35"/>
    <n v="2590.12"/>
    <n v="2815.35"/>
    <n v="3462.88"/>
    <n v="1152.3699999999999"/>
    <n v="887.32"/>
    <n v="887.32"/>
    <n v="887.32"/>
    <n v="763.1"/>
    <n v="869.93"/>
    <n v="2965.5016666666666"/>
    <n v="17793.009999999998"/>
    <n v="5447.3600000000006"/>
    <n v="12345.649999999998"/>
    <x v="1746"/>
  </r>
  <r>
    <n v="5923"/>
    <x v="0"/>
    <x v="2"/>
    <s v="Rented"/>
    <x v="0"/>
    <x v="3"/>
    <x v="2"/>
    <n v="1"/>
    <n v="2"/>
    <n v="3078.7"/>
    <n v="3078.7"/>
    <n v="3109.49"/>
    <n v="3109.49"/>
    <n v="3078.7"/>
    <n v="3109.49"/>
    <n v="2524.5300000000002"/>
    <n v="2145.85"/>
    <n v="1845.43"/>
    <n v="1734.7"/>
    <n v="1752.05"/>
    <n v="1646.93"/>
    <n v="3094.0949999999998"/>
    <n v="18564.57"/>
    <n v="11649.49"/>
    <n v="6915.08"/>
    <x v="1747"/>
  </r>
  <r>
    <n v="5924"/>
    <x v="2"/>
    <x v="3"/>
    <s v="Owned"/>
    <x v="1"/>
    <x v="9"/>
    <x v="2"/>
    <n v="1"/>
    <n v="2"/>
    <n v="1656.8975"/>
    <n v="1474.64"/>
    <n v="2004.85"/>
    <n v="1292.3800000000001"/>
    <n v="1789.45"/>
    <n v="1507.78"/>
    <n v="962.45"/>
    <n v="721.84"/>
    <n v="642.44000000000005"/>
    <n v="648.86"/>
    <n v="635.88"/>
    <n v="763.06"/>
    <n v="1620.9995833333335"/>
    <n v="9725.9975000000013"/>
    <n v="4374.5300000000007"/>
    <n v="5351.4675000000007"/>
    <x v="1748"/>
  </r>
  <r>
    <n v="5925"/>
    <x v="2"/>
    <x v="3"/>
    <s v="Rented"/>
    <x v="0"/>
    <x v="1"/>
    <x v="1"/>
    <n v="1"/>
    <n v="3"/>
    <n v="1299.9700000000003"/>
    <n v="1234.97"/>
    <n v="1325.97"/>
    <n v="1260.97"/>
    <n v="1013.98"/>
    <n v="1429.97"/>
    <n v="1277.5"/>
    <n v="1060.33"/>
    <n v="1251.19"/>
    <n v="1176.1199999999999"/>
    <n v="1034.99"/>
    <n v="879.74"/>
    <n v="1260.9716666666668"/>
    <n v="7565.8300000000008"/>
    <n v="6679.869999999999"/>
    <n v="885.96000000000186"/>
    <x v="1749"/>
  </r>
  <r>
    <n v="5926"/>
    <x v="0"/>
    <x v="2"/>
    <s v="Owned"/>
    <x v="0"/>
    <x v="6"/>
    <x v="1"/>
    <n v="1"/>
    <n v="3"/>
    <n v="5924.95"/>
    <n v="5628.7"/>
    <n v="4917.71"/>
    <n v="5924.95"/>
    <n v="5213.96"/>
    <n v="4739.96"/>
    <n v="5875"/>
    <n v="5992.5"/>
    <n v="5393.25"/>
    <n v="5015.72"/>
    <n v="4915.41"/>
    <n v="4669.6400000000003"/>
    <n v="5391.7049999999999"/>
    <n v="32350.23"/>
    <n v="31861.52"/>
    <n v="488.70999999999913"/>
    <x v="1750"/>
  </r>
  <r>
    <n v="5927"/>
    <x v="0"/>
    <x v="4"/>
    <s v="Rented"/>
    <x v="1"/>
    <x v="4"/>
    <x v="1"/>
    <n v="3"/>
    <n v="5"/>
    <n v="3286.3999999999996"/>
    <n v="3319.26"/>
    <n v="3319.26"/>
    <n v="3319.26"/>
    <n v="3319.26"/>
    <n v="3319.26"/>
    <n v="3396.34"/>
    <n v="3668.05"/>
    <n v="4401.66"/>
    <n v="3961.49"/>
    <n v="4119.95"/>
    <n v="3501.96"/>
    <n v="3313.7833333333342"/>
    <n v="19882.700000000004"/>
    <n v="23049.449999999997"/>
    <n v="-3166.7499999999927"/>
    <x v="1751"/>
  </r>
  <r>
    <n v="5930"/>
    <x v="0"/>
    <x v="1"/>
    <s v="Owned"/>
    <x v="0"/>
    <x v="1"/>
    <x v="1"/>
    <n v="1"/>
    <n v="3"/>
    <n v="4403.6000000000004"/>
    <n v="4315.53"/>
    <n v="4491.67"/>
    <n v="4007.28"/>
    <n v="5328.36"/>
    <n v="4491.67"/>
    <n v="1549.73"/>
    <n v="1162.3"/>
    <n v="1034.45"/>
    <n v="1189.6199999999999"/>
    <n v="1034.97"/>
    <n v="1148.82"/>
    <n v="4506.3516666666665"/>
    <n v="27038.11"/>
    <n v="7119.8899999999994"/>
    <n v="19918.22"/>
    <x v="1752"/>
  </r>
  <r>
    <n v="5931"/>
    <x v="2"/>
    <x v="3"/>
    <s v="Owned"/>
    <x v="1"/>
    <x v="9"/>
    <x v="2"/>
    <n v="1"/>
    <n v="2"/>
    <n v="655.21"/>
    <n v="714.18"/>
    <n v="629"/>
    <n v="819.01"/>
    <n v="714.18"/>
    <n v="805.91"/>
    <n v="740.26"/>
    <n v="747.66"/>
    <n v="777.57"/>
    <n v="668.71"/>
    <n v="628.59"/>
    <n v="678.88"/>
    <n v="722.91499999999996"/>
    <n v="4337.49"/>
    <n v="4241.67"/>
    <n v="95.819999999999709"/>
    <x v="1753"/>
  </r>
  <r>
    <n v="5942"/>
    <x v="0"/>
    <x v="2"/>
    <s v="Owned"/>
    <x v="0"/>
    <x v="10"/>
    <x v="1"/>
    <n v="1"/>
    <n v="3"/>
    <n v="5924.95"/>
    <n v="6754.44"/>
    <n v="5924.95"/>
    <n v="4917.71"/>
    <n v="6695.19"/>
    <n v="6932.19"/>
    <n v="2057.6"/>
    <n v="2201.63"/>
    <n v="2069.5300000000002"/>
    <n v="2317.87"/>
    <n v="2480.12"/>
    <n v="2554.52"/>
    <n v="6191.5716666666667"/>
    <n v="37149.43"/>
    <n v="13681.27"/>
    <n v="23468.16"/>
    <x v="1754"/>
  </r>
  <r>
    <n v="5950"/>
    <x v="2"/>
    <x v="3"/>
    <s v="Rented"/>
    <x v="1"/>
    <x v="6"/>
    <x v="2"/>
    <n v="1"/>
    <n v="2"/>
    <n v="707.6099999999999"/>
    <n v="834.98"/>
    <n v="615.62"/>
    <n v="849.13"/>
    <n v="856.21"/>
    <n v="863.28"/>
    <n v="451.53"/>
    <n v="424.44"/>
    <n v="365.02"/>
    <n v="346.77"/>
    <n v="367.58"/>
    <n v="396.99"/>
    <n v="787.80499999999995"/>
    <n v="4726.83"/>
    <n v="2352.33"/>
    <n v="2374.5"/>
    <x v="1755"/>
  </r>
  <r>
    <n v="5951"/>
    <x v="0"/>
    <x v="2"/>
    <s v="Rented"/>
    <x v="0"/>
    <x v="3"/>
    <x v="1"/>
    <n v="1"/>
    <n v="3"/>
    <n v="5924.95"/>
    <n v="7406.19"/>
    <n v="6398.95"/>
    <n v="4680.71"/>
    <n v="4621.46"/>
    <n v="7050.69"/>
    <n v="2408.91"/>
    <n v="2023.48"/>
    <n v="1821.13"/>
    <n v="1620.81"/>
    <n v="1669.43"/>
    <n v="1836.37"/>
    <n v="6013.8249999999998"/>
    <n v="36082.949999999997"/>
    <n v="11380.130000000001"/>
    <n v="24702.819999999996"/>
    <x v="1756"/>
  </r>
  <r>
    <n v="5954"/>
    <x v="2"/>
    <x v="2"/>
    <s v="Owned"/>
    <x v="0"/>
    <x v="10"/>
    <x v="0"/>
    <n v="1"/>
    <n v="4"/>
    <n v="5535.8874999999998"/>
    <n v="4151.92"/>
    <n v="5591.25"/>
    <n v="6698.42"/>
    <n v="4871.58"/>
    <n v="6144.84"/>
    <n v="5065.42"/>
    <n v="5369.35"/>
    <n v="5261.96"/>
    <n v="4683.1400000000003"/>
    <n v="4964.13"/>
    <n v="4914.49"/>
    <n v="5498.9829166666677"/>
    <n v="32993.897500000006"/>
    <n v="30258.489999999998"/>
    <n v="2735.4075000000084"/>
    <x v="1757"/>
  </r>
  <r>
    <n v="5955"/>
    <x v="2"/>
    <x v="3"/>
    <s v="Owned"/>
    <x v="1"/>
    <x v="0"/>
    <x v="2"/>
    <n v="1"/>
    <n v="2"/>
    <n v="1803"/>
    <n v="1514.52"/>
    <n v="2055.42"/>
    <n v="1965.27"/>
    <n v="2199.66"/>
    <n v="1875.12"/>
    <n v="999.8"/>
    <n v="899.82"/>
    <n v="944.81"/>
    <n v="925.91"/>
    <n v="935.17"/>
    <n v="907.11"/>
    <n v="1902.1650000000002"/>
    <n v="11412.990000000002"/>
    <n v="5612.619999999999"/>
    <n v="5800.3700000000026"/>
    <x v="1758"/>
  </r>
  <r>
    <n v="5964"/>
    <x v="0"/>
    <x v="2"/>
    <s v="Owned"/>
    <x v="1"/>
    <x v="1"/>
    <x v="1"/>
    <n v="1"/>
    <n v="3"/>
    <n v="5924.95"/>
    <n v="5213.96"/>
    <n v="6339.7"/>
    <n v="6221.2"/>
    <n v="7287.69"/>
    <n v="6517.45"/>
    <n v="1992.27"/>
    <n v="1673.51"/>
    <n v="1991.48"/>
    <n v="2369.86"/>
    <n v="2417.2600000000002"/>
    <n v="2441.4299999999998"/>
    <n v="6250.8249999999998"/>
    <n v="37504.949999999997"/>
    <n v="12885.810000000001"/>
    <n v="24619.139999999996"/>
    <x v="1759"/>
  </r>
  <r>
    <n v="5966"/>
    <x v="0"/>
    <x v="1"/>
    <s v="Rented"/>
    <x v="0"/>
    <x v="2"/>
    <x v="1"/>
    <n v="2"/>
    <n v="4"/>
    <n v="3984.8"/>
    <n v="3984.8"/>
    <n v="3984.8"/>
    <n v="4024.65"/>
    <n v="4024.65"/>
    <n v="3984.8"/>
    <n v="3139.31"/>
    <n v="3327.67"/>
    <n v="3993.2"/>
    <n v="4632.1099999999997"/>
    <n v="3937.29"/>
    <n v="3819.17"/>
    <n v="3998.0833333333335"/>
    <n v="23988.5"/>
    <n v="22848.75"/>
    <n v="1139.75"/>
    <x v="1760"/>
  </r>
  <r>
    <n v="5971"/>
    <x v="0"/>
    <x v="2"/>
    <s v="Owned"/>
    <x v="1"/>
    <x v="6"/>
    <x v="1"/>
    <n v="1"/>
    <n v="3"/>
    <n v="2835.3500000000004"/>
    <n v="2863.7"/>
    <n v="2863.7"/>
    <n v="2835.35"/>
    <n v="2835.35"/>
    <n v="2835.35"/>
    <n v="1827.39"/>
    <n v="1498.46"/>
    <n v="1723.23"/>
    <n v="1826.62"/>
    <n v="2155.41"/>
    <n v="2176.96"/>
    <n v="2844.7999999999997"/>
    <n v="17068.8"/>
    <n v="11208.07"/>
    <n v="5860.73"/>
    <x v="1761"/>
  </r>
  <r>
    <n v="5973"/>
    <x v="0"/>
    <x v="2"/>
    <s v="Owned"/>
    <x v="0"/>
    <x v="5"/>
    <x v="2"/>
    <n v="1"/>
    <n v="2"/>
    <n v="2037.45"/>
    <n v="2057.8200000000002"/>
    <n v="2057.8200000000002"/>
    <n v="2057.8200000000002"/>
    <n v="2037.45"/>
    <n v="2037.45"/>
    <n v="1101.83"/>
    <n v="1002.67"/>
    <n v="1183.1500000000001"/>
    <n v="1218.6400000000001"/>
    <n v="1048.03"/>
    <n v="1205.23"/>
    <n v="2047.6350000000002"/>
    <n v="12285.810000000001"/>
    <n v="6759.5499999999993"/>
    <n v="5526.260000000002"/>
    <x v="1762"/>
  </r>
  <r>
    <n v="5975"/>
    <x v="2"/>
    <x v="3"/>
    <s v="Owned"/>
    <x v="0"/>
    <x v="6"/>
    <x v="2"/>
    <n v="1"/>
    <n v="2"/>
    <n v="1721.91"/>
    <n v="1463.62"/>
    <n v="2135.17"/>
    <n v="2066.29"/>
    <n v="1653.03"/>
    <n v="1808.01"/>
    <n v="1023.32"/>
    <n v="798.19"/>
    <n v="758.28"/>
    <n v="909.94"/>
    <n v="864.44"/>
    <n v="916.31"/>
    <n v="1808.0050000000001"/>
    <n v="10848.03"/>
    <n v="5270.48"/>
    <n v="5577.5500000000011"/>
    <x v="1763"/>
  </r>
  <r>
    <n v="5981"/>
    <x v="2"/>
    <x v="3"/>
    <s v="Rented"/>
    <x v="0"/>
    <x v="3"/>
    <x v="2"/>
    <n v="1"/>
    <n v="2"/>
    <n v="810"/>
    <n v="785.7"/>
    <n v="777.6"/>
    <n v="745.2"/>
    <n v="891"/>
    <n v="980.1"/>
    <n v="651.16999999999996"/>
    <n v="625.12"/>
    <n v="650.12"/>
    <n v="565.6"/>
    <n v="588.22"/>
    <n v="517.63"/>
    <n v="831.6"/>
    <n v="4989.6000000000004"/>
    <n v="3597.8599999999997"/>
    <n v="1391.7400000000007"/>
    <x v="1764"/>
  </r>
  <r>
    <n v="5985"/>
    <x v="0"/>
    <x v="0"/>
    <s v="Owned"/>
    <x v="0"/>
    <x v="6"/>
    <x v="1"/>
    <n v="3"/>
    <n v="5"/>
    <n v="5924.95"/>
    <n v="6813.69"/>
    <n v="6280.45"/>
    <n v="7287.69"/>
    <n v="6991.44"/>
    <n v="6102.7"/>
    <n v="3208.01"/>
    <n v="2951.37"/>
    <n v="3246.51"/>
    <n v="3246.51"/>
    <n v="3278.98"/>
    <n v="3213.4"/>
    <n v="6566.82"/>
    <n v="39400.92"/>
    <n v="19144.78"/>
    <n v="20256.14"/>
    <x v="1765"/>
  </r>
  <r>
    <n v="5990"/>
    <x v="0"/>
    <x v="2"/>
    <s v="Rented"/>
    <x v="0"/>
    <x v="4"/>
    <x v="1"/>
    <n v="1"/>
    <n v="3"/>
    <n v="5924.95"/>
    <n v="4621.46"/>
    <n v="5687.95"/>
    <n v="4680.71"/>
    <n v="5687.95"/>
    <n v="6932.19"/>
    <n v="3043.28"/>
    <n v="2617.2199999999998"/>
    <n v="2957.46"/>
    <n v="2691.29"/>
    <n v="2987.33"/>
    <n v="2867.84"/>
    <n v="5589.2016666666668"/>
    <n v="33535.21"/>
    <n v="17164.419999999998"/>
    <n v="16370.79"/>
    <x v="1766"/>
  </r>
  <r>
    <n v="5995"/>
    <x v="2"/>
    <x v="3"/>
    <s v="Owned"/>
    <x v="0"/>
    <x v="10"/>
    <x v="1"/>
    <n v="1"/>
    <n v="3"/>
    <n v="2299.4700000000003"/>
    <n v="2621.4"/>
    <n v="2046.53"/>
    <n v="2437.44"/>
    <n v="2299.4699999999998"/>
    <n v="1862.57"/>
    <n v="1982"/>
    <n v="2061.2800000000002"/>
    <n v="1855.15"/>
    <n v="2133.42"/>
    <n v="1984.08"/>
    <n v="2003.92"/>
    <n v="2261.1466666666665"/>
    <n v="13566.88"/>
    <n v="12019.85"/>
    <n v="1547.0299999999988"/>
    <x v="1767"/>
  </r>
  <r>
    <n v="5997"/>
    <x v="0"/>
    <x v="2"/>
    <s v="Owned"/>
    <x v="0"/>
    <x v="0"/>
    <x v="1"/>
    <n v="1"/>
    <n v="3"/>
    <n v="5924.95"/>
    <n v="6517.45"/>
    <n v="5510.2"/>
    <n v="5747.2"/>
    <n v="5806.45"/>
    <n v="5865.7"/>
    <n v="5875"/>
    <n v="5170"/>
    <n v="6204"/>
    <n v="5769.72"/>
    <n v="5135.05"/>
    <n v="4621.55"/>
    <n v="5895.3249999999998"/>
    <n v="35371.949999999997"/>
    <n v="32775.32"/>
    <n v="2596.6299999999974"/>
    <x v="1768"/>
  </r>
  <r>
    <n v="6001"/>
    <x v="2"/>
    <x v="3"/>
    <s v="Owned"/>
    <x v="0"/>
    <x v="10"/>
    <x v="1"/>
    <n v="1"/>
    <n v="3"/>
    <n v="2526.3074999999999"/>
    <n v="3082.1"/>
    <n v="2753.68"/>
    <n v="2905.25"/>
    <n v="1894.73"/>
    <n v="2374.73"/>
    <n v="2077.35"/>
    <n v="2222.7600000000002"/>
    <n v="2578.4"/>
    <n v="2913.59"/>
    <n v="3001"/>
    <n v="3601.2"/>
    <n v="2589.4662499999999"/>
    <n v="15536.797499999999"/>
    <n v="16394.3"/>
    <n v="-857.50250000000051"/>
    <x v="1769"/>
  </r>
  <r>
    <n v="6023"/>
    <x v="0"/>
    <x v="0"/>
    <s v="Rented"/>
    <x v="0"/>
    <x v="5"/>
    <x v="2"/>
    <n v="3"/>
    <n v="4"/>
    <n v="1906.2625"/>
    <n v="1906.26"/>
    <n v="1925.33"/>
    <n v="1906.26"/>
    <n v="1906.26"/>
    <n v="1925.33"/>
    <n v="1873.18"/>
    <n v="1779.52"/>
    <n v="1637.16"/>
    <n v="1686.27"/>
    <n v="1720"/>
    <n v="1720"/>
    <n v="1912.6170833333333"/>
    <n v="11475.702499999999"/>
    <n v="10416.129999999999"/>
    <n v="1059.5725000000002"/>
    <x v="1770"/>
  </r>
  <r>
    <n v="6024"/>
    <x v="2"/>
    <x v="3"/>
    <s v="Owned"/>
    <x v="0"/>
    <x v="3"/>
    <x v="2"/>
    <n v="1"/>
    <n v="2"/>
    <n v="2083.5"/>
    <n v="1895.99"/>
    <n v="1583.46"/>
    <n v="2083.5"/>
    <n v="1687.64"/>
    <n v="2104.34"/>
    <n v="1643.76"/>
    <n v="1594.45"/>
    <n v="1737.95"/>
    <n v="1616.29"/>
    <n v="1470.82"/>
    <n v="1735.57"/>
    <n v="1906.405"/>
    <n v="11438.43"/>
    <n v="9798.84"/>
    <n v="1639.5900000000001"/>
    <x v="1771"/>
  </r>
  <r>
    <n v="6025"/>
    <x v="0"/>
    <x v="2"/>
    <s v="Rented"/>
    <x v="1"/>
    <x v="2"/>
    <x v="1"/>
    <n v="2"/>
    <n v="4"/>
    <n v="3219.2000000000003"/>
    <n v="3219.2"/>
    <n v="3219.2"/>
    <n v="3251.39"/>
    <n v="3219.2"/>
    <n v="3219.2"/>
    <n v="2326.19"/>
    <n v="1837.69"/>
    <n v="2131.7199999999998"/>
    <n v="1961.18"/>
    <n v="1804.29"/>
    <n v="2147.11"/>
    <n v="3224.5650000000001"/>
    <n v="19347.39"/>
    <n v="12208.18"/>
    <n v="7139.2099999999991"/>
    <x v="1772"/>
  </r>
  <r>
    <n v="6032"/>
    <x v="2"/>
    <x v="3"/>
    <s v="Owned"/>
    <x v="0"/>
    <x v="10"/>
    <x v="1"/>
    <n v="1"/>
    <n v="3"/>
    <n v="2662.57"/>
    <n v="2023.55"/>
    <n v="3221.71"/>
    <n v="2795.7"/>
    <n v="2742.45"/>
    <n v="2076.8000000000002"/>
    <n v="1070.49"/>
    <n v="1166.83"/>
    <n v="1353.52"/>
    <n v="1488.87"/>
    <n v="1444.2"/>
    <n v="1487.53"/>
    <n v="2587.1299999999997"/>
    <n v="15522.779999999999"/>
    <n v="8011.4399999999987"/>
    <n v="7511.34"/>
    <x v="1773"/>
  </r>
  <r>
    <n v="6037"/>
    <x v="2"/>
    <x v="3"/>
    <s v="Owned"/>
    <x v="1"/>
    <x v="6"/>
    <x v="1"/>
    <n v="1"/>
    <n v="3"/>
    <n v="890.76"/>
    <n v="730.42"/>
    <n v="1024.3699999999999"/>
    <n v="864.04"/>
    <n v="846.22"/>
    <n v="783.87"/>
    <n v="858.06"/>
    <n v="660.71"/>
    <n v="753.21"/>
    <n v="821"/>
    <n v="821"/>
    <n v="894.89"/>
    <n v="856.61333333333323"/>
    <n v="5139.6799999999994"/>
    <n v="4808.87"/>
    <n v="330.80999999999949"/>
    <x v="1774"/>
  </r>
  <r>
    <n v="6038"/>
    <x v="2"/>
    <x v="3"/>
    <s v="Owned"/>
    <x v="1"/>
    <x v="6"/>
    <x v="2"/>
    <n v="1"/>
    <n v="2"/>
    <n v="1019.375"/>
    <n v="1243.6400000000001"/>
    <n v="876.66"/>
    <n v="998.99"/>
    <n v="805.31"/>
    <n v="897.05"/>
    <n v="406.23"/>
    <n v="312.8"/>
    <n v="334.7"/>
    <n v="394.95"/>
    <n v="351.51"/>
    <n v="404.24"/>
    <n v="973.50416666666672"/>
    <n v="5841.0250000000005"/>
    <n v="2204.4300000000003"/>
    <n v="3636.5950000000003"/>
    <x v="1775"/>
  </r>
  <r>
    <n v="6044"/>
    <x v="2"/>
    <x v="3"/>
    <s v="Owned"/>
    <x v="0"/>
    <x v="1"/>
    <x v="3"/>
    <n v="1"/>
    <n v="5"/>
    <n v="5636.8600000000006"/>
    <n v="5185.91"/>
    <n v="4227.6499999999996"/>
    <n v="5636.86"/>
    <n v="4734.96"/>
    <n v="6087.81"/>
    <n v="2086.64"/>
    <n v="2190.9699999999998"/>
    <n v="2059.5100000000002"/>
    <n v="1894.75"/>
    <n v="1875.8"/>
    <n v="2025.86"/>
    <n v="5251.6750000000002"/>
    <n v="31510.05"/>
    <n v="12133.529999999999"/>
    <n v="19376.52"/>
    <x v="1776"/>
  </r>
  <r>
    <n v="6045"/>
    <x v="2"/>
    <x v="3"/>
    <s v="Owned"/>
    <x v="0"/>
    <x v="7"/>
    <x v="2"/>
    <n v="1"/>
    <n v="2"/>
    <n v="2292.96"/>
    <n v="2453.4699999999998"/>
    <n v="2545.19"/>
    <n v="2384.6799999999998"/>
    <n v="1949.02"/>
    <n v="1788.51"/>
    <n v="1487.16"/>
    <n v="1278.96"/>
    <n v="1087.1199999999999"/>
    <n v="1076.25"/>
    <n v="1076.25"/>
    <n v="1291.5"/>
    <n v="2235.6383333333338"/>
    <n v="13413.830000000002"/>
    <n v="7297.24"/>
    <n v="6116.590000000002"/>
    <x v="1777"/>
  </r>
  <r>
    <n v="6046"/>
    <x v="0"/>
    <x v="0"/>
    <s v="Owned"/>
    <x v="0"/>
    <x v="5"/>
    <x v="1"/>
    <n v="1"/>
    <n v="3"/>
    <n v="3550.8999999999996"/>
    <n v="3550.9"/>
    <n v="3586.41"/>
    <n v="3586.41"/>
    <n v="3550.9"/>
    <n v="3586.41"/>
    <n v="2912.37"/>
    <n v="2795.88"/>
    <n v="2684.04"/>
    <n v="3167.17"/>
    <n v="3293.86"/>
    <n v="2832.72"/>
    <n v="3568.6550000000002"/>
    <n v="21411.93"/>
    <n v="17686.04"/>
    <n v="3725.8899999999994"/>
    <x v="1778"/>
  </r>
  <r>
    <n v="6047"/>
    <x v="2"/>
    <x v="3"/>
    <s v="Owned"/>
    <x v="1"/>
    <x v="7"/>
    <x v="2"/>
    <n v="1"/>
    <n v="2"/>
    <n v="373.11"/>
    <n v="444"/>
    <n v="335.8"/>
    <n v="373.11"/>
    <n v="425.35"/>
    <n v="447.73"/>
    <n v="574.54"/>
    <n v="597.52"/>
    <n v="591.54"/>
    <n v="556.04999999999995"/>
    <n v="550.49"/>
    <n v="478.93"/>
    <n v="399.84999999999997"/>
    <n v="2399.1"/>
    <n v="3349.0699999999993"/>
    <n v="-949.96999999999935"/>
    <x v="1779"/>
  </r>
  <r>
    <n v="6048"/>
    <x v="0"/>
    <x v="0"/>
    <s v="Owned"/>
    <x v="1"/>
    <x v="9"/>
    <x v="2"/>
    <n v="1"/>
    <n v="2"/>
    <n v="1299.4000000000001"/>
    <n v="1312.39"/>
    <n v="1299.4000000000001"/>
    <n v="1299.4000000000001"/>
    <n v="1299.4000000000001"/>
    <n v="1299.4000000000001"/>
    <n v="912.9"/>
    <n v="903.77"/>
    <n v="903.77"/>
    <n v="813.39"/>
    <n v="829.66"/>
    <n v="887.74"/>
    <n v="1301.5649999999998"/>
    <n v="7809.3899999999994"/>
    <n v="5251.23"/>
    <n v="2558.16"/>
    <x v="1780"/>
  </r>
  <r>
    <n v="6049"/>
    <x v="2"/>
    <x v="4"/>
    <s v="Rented"/>
    <x v="1"/>
    <x v="10"/>
    <x v="2"/>
    <n v="1"/>
    <n v="2"/>
    <n v="0"/>
    <n v="0"/>
    <n v="0"/>
    <n v="0"/>
    <n v="0"/>
    <n v="0"/>
    <n v="736.68"/>
    <n v="685.11"/>
    <n v="664.56"/>
    <n v="717.72"/>
    <n v="610.05999999999995"/>
    <n v="671.07"/>
    <n v="0"/>
    <n v="0"/>
    <n v="4085.2"/>
    <n v="-4085.2"/>
    <x v="1781"/>
  </r>
  <r>
    <n v="6051"/>
    <x v="2"/>
    <x v="3"/>
    <s v="Owned"/>
    <x v="1"/>
    <x v="5"/>
    <x v="2"/>
    <n v="1"/>
    <n v="2"/>
    <n v="1990.2850000000001"/>
    <n v="1572.33"/>
    <n v="2388.34"/>
    <n v="2129.6"/>
    <n v="1890.77"/>
    <n v="1612.13"/>
    <n v="1727.81"/>
    <n v="1745.09"/>
    <n v="1814.89"/>
    <n v="2141.5700000000002"/>
    <n v="2120.15"/>
    <n v="2183.75"/>
    <n v="1930.5758333333335"/>
    <n v="11583.455000000002"/>
    <n v="11733.26"/>
    <n v="-149.80499999999847"/>
    <x v="1782"/>
  </r>
  <r>
    <n v="6052"/>
    <x v="2"/>
    <x v="3"/>
    <s v="Owned"/>
    <x v="1"/>
    <x v="5"/>
    <x v="0"/>
    <n v="1"/>
    <n v="4"/>
    <n v="5924.95"/>
    <n v="4858.46"/>
    <n v="7287.69"/>
    <n v="6043.45"/>
    <n v="7287.69"/>
    <n v="6932.19"/>
    <n v="5307.34"/>
    <n v="4564.3100000000004"/>
    <n v="4929.45"/>
    <n v="4929.45"/>
    <n v="4633.68"/>
    <n v="4819.03"/>
    <n v="6389.0716666666667"/>
    <n v="38334.43"/>
    <n v="29183.260000000002"/>
    <n v="9151.1699999999983"/>
    <x v="1783"/>
  </r>
  <r>
    <n v="6056"/>
    <x v="2"/>
    <x v="3"/>
    <s v="Owned"/>
    <x v="0"/>
    <x v="0"/>
    <x v="1"/>
    <n v="1"/>
    <n v="3"/>
    <n v="1621.9949999999999"/>
    <n v="1816.63"/>
    <n v="1346.26"/>
    <n v="2027.49"/>
    <n v="1524.68"/>
    <n v="1865.29"/>
    <n v="1327.42"/>
    <n v="1221.23"/>
    <n v="1074.68"/>
    <n v="1182.1500000000001"/>
    <n v="1418.58"/>
    <n v="1219.98"/>
    <n v="1700.3908333333336"/>
    <n v="10202.345000000001"/>
    <n v="7444.0399999999991"/>
    <n v="2758.3050000000021"/>
    <x v="1784"/>
  </r>
  <r>
    <n v="6057"/>
    <x v="0"/>
    <x v="1"/>
    <s v="Owned"/>
    <x v="1"/>
    <x v="4"/>
    <x v="1"/>
    <n v="2"/>
    <n v="4"/>
    <n v="2818.7"/>
    <n v="2818.7"/>
    <n v="2818.7"/>
    <n v="2818.7"/>
    <n v="2846.89"/>
    <n v="2846.89"/>
    <n v="1843.91"/>
    <n v="1899.23"/>
    <n v="2260.08"/>
    <n v="2147.08"/>
    <n v="2082.67"/>
    <n v="2332.59"/>
    <n v="2828.0966666666664"/>
    <n v="16968.579999999998"/>
    <n v="12565.560000000001"/>
    <n v="4403.0199999999968"/>
    <x v="1785"/>
  </r>
  <r>
    <n v="6059"/>
    <x v="1"/>
    <x v="2"/>
    <s v="Owned"/>
    <x v="1"/>
    <x v="6"/>
    <x v="1"/>
    <n v="3"/>
    <n v="5"/>
    <n v="2683.75"/>
    <n v="2576.4"/>
    <n v="3086.31"/>
    <n v="2925.29"/>
    <n v="2710.59"/>
    <n v="2978.96"/>
    <n v="4241.2299999999996"/>
    <n v="4156.41"/>
    <n v="4863"/>
    <n v="5543.82"/>
    <n v="5821.01"/>
    <n v="6868.79"/>
    <n v="2826.8833333333332"/>
    <n v="16961.3"/>
    <n v="31494.260000000002"/>
    <n v="-14532.960000000003"/>
    <x v="1786"/>
  </r>
  <r>
    <n v="6060"/>
    <x v="0"/>
    <x v="1"/>
    <s v="Rented"/>
    <x v="0"/>
    <x v="4"/>
    <x v="1"/>
    <n v="2"/>
    <n v="4"/>
    <n v="1530.95"/>
    <n v="1546.26"/>
    <n v="1530.95"/>
    <n v="1546.26"/>
    <n v="1530.95"/>
    <n v="1546.26"/>
    <n v="4913.1099999999997"/>
    <n v="4863.9799999999996"/>
    <n v="5690.86"/>
    <n v="6544.49"/>
    <n v="6937.16"/>
    <n v="8047.11"/>
    <n v="1538.6049999999998"/>
    <n v="9231.6299999999992"/>
    <n v="36996.71"/>
    <n v="-27765.08"/>
    <x v="1787"/>
  </r>
  <r>
    <n v="6062"/>
    <x v="2"/>
    <x v="3"/>
    <s v="Rented"/>
    <x v="1"/>
    <x v="4"/>
    <x v="2"/>
    <n v="1"/>
    <n v="2"/>
    <n v="20.21"/>
    <n v="19.809999999999999"/>
    <n v="15.36"/>
    <n v="15.56"/>
    <n v="22.64"/>
    <n v="22.03"/>
    <n v="1533.08"/>
    <n v="1180.47"/>
    <n v="1310.32"/>
    <n v="1441.35"/>
    <n v="1657.55"/>
    <n v="1889.61"/>
    <n v="19.268333333333334"/>
    <n v="115.61"/>
    <n v="9012.3799999999992"/>
    <n v="-8896.7699999999986"/>
    <x v="1788"/>
  </r>
  <r>
    <n v="6064"/>
    <x v="0"/>
    <x v="2"/>
    <s v="Owned"/>
    <x v="1"/>
    <x v="1"/>
    <x v="2"/>
    <n v="2"/>
    <n v="3"/>
    <n v="3857.3500000000004"/>
    <n v="3857.35"/>
    <n v="3895.92"/>
    <n v="3857.35"/>
    <n v="3895.92"/>
    <n v="3895.92"/>
    <n v="3047.72"/>
    <n v="2986.77"/>
    <n v="3195.84"/>
    <n v="3419.55"/>
    <n v="3419.55"/>
    <n v="3761.51"/>
    <n v="3876.6349999999998"/>
    <n v="23259.809999999998"/>
    <n v="19830.940000000002"/>
    <n v="3428.8699999999953"/>
    <x v="1789"/>
  </r>
  <r>
    <n v="6065"/>
    <x v="0"/>
    <x v="0"/>
    <s v="Owned"/>
    <x v="0"/>
    <x v="1"/>
    <x v="1"/>
    <n v="2"/>
    <n v="4"/>
    <n v="2797.4"/>
    <n v="2797.4"/>
    <n v="2797.4"/>
    <n v="2825.37"/>
    <n v="2797.4"/>
    <n v="2797.4"/>
    <n v="2163.54"/>
    <n v="1947.19"/>
    <n v="2200.3200000000002"/>
    <n v="2442.36"/>
    <n v="2491.21"/>
    <n v="2142.44"/>
    <n v="2802.0616666666665"/>
    <n v="16812.37"/>
    <n v="13387.06"/>
    <n v="3425.3099999999995"/>
    <x v="1790"/>
  </r>
  <r>
    <n v="6070"/>
    <x v="0"/>
    <x v="1"/>
    <s v="Owned"/>
    <x v="1"/>
    <x v="3"/>
    <x v="2"/>
    <n v="1"/>
    <n v="2"/>
    <n v="2397.9499999999998"/>
    <n v="2397.9499999999998"/>
    <n v="2397.9499999999998"/>
    <n v="2397.9499999999998"/>
    <n v="2421.9299999999998"/>
    <n v="2397.9499999999998"/>
    <n v="1879.8"/>
    <n v="1409.85"/>
    <n v="1593.13"/>
    <n v="1736.51"/>
    <n v="1719.14"/>
    <n v="1787.91"/>
    <n v="2401.9466666666667"/>
    <n v="14411.68"/>
    <n v="10126.34"/>
    <n v="4285.34"/>
    <x v="1791"/>
  </r>
  <r>
    <n v="6074"/>
    <x v="2"/>
    <x v="3"/>
    <s v="Owned"/>
    <x v="1"/>
    <x v="5"/>
    <x v="2"/>
    <n v="1"/>
    <n v="2"/>
    <n v="1781.4375"/>
    <n v="1371.71"/>
    <n v="1638.92"/>
    <n v="2048.65"/>
    <n v="1585.48"/>
    <n v="1656.74"/>
    <n v="1869.41"/>
    <n v="1925.49"/>
    <n v="2252.8200000000002"/>
    <n v="2185.2399999999998"/>
    <n v="2578.58"/>
    <n v="2655.94"/>
    <n v="1680.4895833333333"/>
    <n v="10082.9375"/>
    <n v="13467.48"/>
    <n v="-3384.5424999999996"/>
    <x v="1792"/>
  </r>
  <r>
    <n v="6075"/>
    <x v="0"/>
    <x v="2"/>
    <s v="Owned"/>
    <x v="1"/>
    <x v="3"/>
    <x v="3"/>
    <n v="1"/>
    <n v="5"/>
    <n v="5924.95"/>
    <n v="5984.2"/>
    <n v="4443.71"/>
    <n v="4739.96"/>
    <n v="5806.45"/>
    <n v="4799.21"/>
    <n v="2335.59"/>
    <n v="1845.12"/>
    <n v="2103.44"/>
    <n v="2187.58"/>
    <n v="2165.6999999999998"/>
    <n v="2382.27"/>
    <n v="5283.08"/>
    <n v="31698.48"/>
    <n v="13019.7"/>
    <n v="18678.78"/>
    <x v="1793"/>
  </r>
  <r>
    <n v="6079"/>
    <x v="0"/>
    <x v="1"/>
    <s v="Owned"/>
    <x v="1"/>
    <x v="10"/>
    <x v="1"/>
    <n v="2"/>
    <n v="4"/>
    <n v="4582.3500000000004"/>
    <n v="5498.82"/>
    <n v="3895"/>
    <n v="4903.1099999999997"/>
    <n v="5223.88"/>
    <n v="4719.82"/>
    <n v="1277.6600000000001"/>
    <n v="1290.44"/>
    <n v="1548.53"/>
    <n v="1331.74"/>
    <n v="1544.82"/>
    <n v="1328.55"/>
    <n v="4803.83"/>
    <n v="28822.98"/>
    <n v="8321.74"/>
    <n v="20501.239999999998"/>
    <x v="1794"/>
  </r>
  <r>
    <n v="6088"/>
    <x v="2"/>
    <x v="3"/>
    <s v="Owned"/>
    <x v="0"/>
    <x v="7"/>
    <x v="1"/>
    <n v="1"/>
    <n v="3"/>
    <n v="4881.0199999999995"/>
    <n v="3856.01"/>
    <n v="4490.54"/>
    <n v="4002.44"/>
    <n v="5466.74"/>
    <n v="4490.54"/>
    <n v="3355.64"/>
    <n v="3691.2"/>
    <n v="4281.79"/>
    <n v="4367.43"/>
    <n v="3843.34"/>
    <n v="4419.84"/>
    <n v="4531.2150000000001"/>
    <n v="27187.29"/>
    <n v="23959.24"/>
    <n v="3228.0499999999993"/>
    <x v="1795"/>
  </r>
  <r>
    <n v="6089"/>
    <x v="2"/>
    <x v="0"/>
    <s v="Rented"/>
    <x v="1"/>
    <x v="10"/>
    <x v="2"/>
    <n v="3"/>
    <n v="4"/>
    <n v="1117.25"/>
    <n v="860.28"/>
    <n v="1061.3900000000001"/>
    <n v="1228.98"/>
    <n v="1262.49"/>
    <n v="1385.39"/>
    <n v="447.78"/>
    <n v="416.44"/>
    <n v="483.07"/>
    <n v="420.27"/>
    <n v="474.91"/>
    <n v="512.9"/>
    <n v="1152.6299999999999"/>
    <n v="6915.78"/>
    <n v="2755.37"/>
    <n v="4160.41"/>
    <x v="1796"/>
  </r>
  <r>
    <n v="6093"/>
    <x v="0"/>
    <x v="2"/>
    <s v="Owned"/>
    <x v="0"/>
    <x v="6"/>
    <x v="1"/>
    <n v="1"/>
    <n v="3"/>
    <n v="2357.5500000000002"/>
    <n v="2357.5500000000002"/>
    <n v="2357.5500000000002"/>
    <n v="2381.13"/>
    <n v="2381.13"/>
    <n v="2381.13"/>
    <n v="977.06"/>
    <n v="977.06"/>
    <n v="947.75"/>
    <n v="834.02"/>
    <n v="984.14"/>
    <n v="846.36"/>
    <n v="2369.34"/>
    <n v="14216.04"/>
    <n v="5566.3899999999994"/>
    <n v="8649.6500000000015"/>
    <x v="1797"/>
  </r>
  <r>
    <n v="6097"/>
    <x v="3"/>
    <x v="0"/>
    <s v="Rented"/>
    <x v="1"/>
    <x v="5"/>
    <x v="1"/>
    <n v="3"/>
    <n v="5"/>
    <n v="1359.4499999999998"/>
    <n v="1468.21"/>
    <n v="1046.78"/>
    <n v="1685.72"/>
    <n v="1400.23"/>
    <n v="1223.51"/>
    <n v="2426.13"/>
    <n v="2353.35"/>
    <n v="2376.88"/>
    <n v="2685.87"/>
    <n v="3169.33"/>
    <n v="3803.2"/>
    <n v="1363.9833333333333"/>
    <n v="8183.9"/>
    <n v="16814.759999999998"/>
    <n v="-8630.8599999999988"/>
    <x v="1798"/>
  </r>
  <r>
    <n v="6101"/>
    <x v="3"/>
    <x v="2"/>
    <s v="Owned"/>
    <x v="0"/>
    <x v="0"/>
    <x v="1"/>
    <n v="1"/>
    <n v="3"/>
    <n v="5881.8600000000006"/>
    <n v="5881.86"/>
    <n v="5058.3999999999996"/>
    <n v="5058.3999999999996"/>
    <n v="6587.68"/>
    <n v="6999.41"/>
    <n v="5010.33"/>
    <n v="5060.43"/>
    <n v="5414.66"/>
    <n v="6172.71"/>
    <n v="6172.71"/>
    <n v="6296.16"/>
    <n v="5911.2683333333334"/>
    <n v="35467.61"/>
    <n v="34127"/>
    <n v="1340.6100000000006"/>
    <x v="1799"/>
  </r>
  <r>
    <n v="6102"/>
    <x v="2"/>
    <x v="3"/>
    <s v="Owned"/>
    <x v="0"/>
    <x v="6"/>
    <x v="1"/>
    <n v="1"/>
    <n v="3"/>
    <n v="1361.2200000000003"/>
    <n v="1619.85"/>
    <n v="1252.32"/>
    <n v="1687.91"/>
    <n v="1388.44"/>
    <n v="1497.34"/>
    <n v="1656.51"/>
    <n v="1391.47"/>
    <n v="1391.47"/>
    <n v="1516.7"/>
    <n v="1804.87"/>
    <n v="1949.26"/>
    <n v="1467.8466666666666"/>
    <n v="8807.08"/>
    <n v="9710.2799999999988"/>
    <n v="-903.19999999999891"/>
    <x v="1800"/>
  </r>
  <r>
    <n v="6107"/>
    <x v="3"/>
    <x v="1"/>
    <s v="Owned"/>
    <x v="1"/>
    <x v="7"/>
    <x v="1"/>
    <n v="1"/>
    <n v="3"/>
    <n v="1526.3999999999999"/>
    <n v="1556.93"/>
    <n v="1297.44"/>
    <n v="1541.66"/>
    <n v="1648.51"/>
    <n v="1801.15"/>
    <n v="2086.2600000000002"/>
    <n v="2086.2600000000002"/>
    <n v="2357.4699999999998"/>
    <n v="2734.67"/>
    <n v="2898.75"/>
    <n v="2579.89"/>
    <n v="1562.0150000000001"/>
    <n v="9372.09"/>
    <n v="14743.3"/>
    <n v="-5371.2099999999991"/>
    <x v="1801"/>
  </r>
  <r>
    <n v="6108"/>
    <x v="0"/>
    <x v="1"/>
    <s v="Owned"/>
    <x v="0"/>
    <x v="10"/>
    <x v="0"/>
    <n v="2"/>
    <n v="5"/>
    <n v="3294.3"/>
    <n v="3294.3"/>
    <n v="3294.3"/>
    <n v="3294.3"/>
    <n v="3294.3"/>
    <n v="3327.24"/>
    <n v="2038.5"/>
    <n v="2099.66"/>
    <n v="2435.61"/>
    <n v="2240.7600000000002"/>
    <n v="2375.21"/>
    <n v="2137.69"/>
    <n v="3299.7899999999995"/>
    <n v="19798.739999999998"/>
    <n v="13327.430000000002"/>
    <n v="6471.3099999999959"/>
    <x v="1802"/>
  </r>
  <r>
    <n v="6109"/>
    <x v="2"/>
    <x v="3"/>
    <s v="Owned"/>
    <x v="1"/>
    <x v="6"/>
    <x v="1"/>
    <n v="1"/>
    <n v="3"/>
    <n v="2496.5725000000002"/>
    <n v="2296.85"/>
    <n v="2771.2"/>
    <n v="2721.26"/>
    <n v="2246.92"/>
    <n v="2746.23"/>
    <n v="2962.75"/>
    <n v="2281.3200000000002"/>
    <n v="2646.33"/>
    <n v="2963.89"/>
    <n v="3438.11"/>
    <n v="4056.97"/>
    <n v="2546.5054166666664"/>
    <n v="15279.032499999999"/>
    <n v="18349.37"/>
    <n v="-3070.3374999999996"/>
    <x v="1803"/>
  </r>
  <r>
    <n v="6121"/>
    <x v="0"/>
    <x v="2"/>
    <s v="Owned"/>
    <x v="0"/>
    <x v="4"/>
    <x v="2"/>
    <n v="1"/>
    <n v="2"/>
    <n v="5924.95"/>
    <n v="6872.94"/>
    <n v="4917.71"/>
    <n v="5095.46"/>
    <n v="6872.94"/>
    <n v="6872.94"/>
    <n v="2489.8200000000002"/>
    <n v="2240.84"/>
    <n v="1971.94"/>
    <n v="2228.29"/>
    <n v="2005.46"/>
    <n v="1965.35"/>
    <n v="6092.8233333333328"/>
    <n v="36556.939999999995"/>
    <n v="12901.699999999999"/>
    <n v="23655.239999999998"/>
    <x v="1804"/>
  </r>
  <r>
    <n v="6123"/>
    <x v="0"/>
    <x v="1"/>
    <s v="Owned"/>
    <x v="0"/>
    <x v="3"/>
    <x v="2"/>
    <n v="1"/>
    <n v="2"/>
    <n v="1466.3625"/>
    <n v="1481.03"/>
    <n v="1466.36"/>
    <n v="1466.36"/>
    <n v="1466.36"/>
    <n v="1466.36"/>
    <n v="963"/>
    <n v="847.44"/>
    <n v="813.54"/>
    <n v="959.98"/>
    <n v="1017.58"/>
    <n v="1098.99"/>
    <n v="1468.8054166666664"/>
    <n v="8812.8324999999986"/>
    <n v="5700.53"/>
    <n v="3112.3024999999989"/>
    <x v="1805"/>
  </r>
  <r>
    <n v="6126"/>
    <x v="0"/>
    <x v="2"/>
    <s v="Owned"/>
    <x v="0"/>
    <x v="6"/>
    <x v="1"/>
    <n v="3"/>
    <n v="5"/>
    <n v="5924.95"/>
    <n v="4917.71"/>
    <n v="6339.7"/>
    <n v="5747.2"/>
    <n v="4443.71"/>
    <n v="7287.69"/>
    <n v="4222.34"/>
    <n v="4264.5600000000004"/>
    <n v="4861.6000000000004"/>
    <n v="4132.3599999999997"/>
    <n v="3512.51"/>
    <n v="3653.01"/>
    <n v="5776.8266666666668"/>
    <n v="34660.959999999999"/>
    <n v="24646.380000000005"/>
    <n v="10014.579999999994"/>
    <x v="1806"/>
  </r>
  <r>
    <n v="6128"/>
    <x v="0"/>
    <x v="2"/>
    <s v="Rented"/>
    <x v="0"/>
    <x v="1"/>
    <x v="2"/>
    <n v="1"/>
    <n v="2"/>
    <n v="2943.6624999999999"/>
    <n v="2973.1"/>
    <n v="2943.66"/>
    <n v="2973.1"/>
    <n v="2943.66"/>
    <n v="2943.66"/>
    <n v="2011.68"/>
    <n v="1870.86"/>
    <n v="1945.69"/>
    <n v="1790.03"/>
    <n v="1521.53"/>
    <n v="1399.81"/>
    <n v="2953.4737499999997"/>
    <n v="17720.842499999999"/>
    <n v="10539.599999999999"/>
    <n v="7181.2425000000003"/>
    <x v="1807"/>
  </r>
  <r>
    <n v="6130"/>
    <x v="0"/>
    <x v="1"/>
    <s v="Owned"/>
    <x v="1"/>
    <x v="7"/>
    <x v="1"/>
    <n v="1"/>
    <n v="3"/>
    <n v="2901.45"/>
    <n v="2901.45"/>
    <n v="2901.45"/>
    <n v="2930.46"/>
    <n v="2901.45"/>
    <n v="2901.45"/>
    <n v="2577.6799999999998"/>
    <n v="2526.13"/>
    <n v="2804"/>
    <n v="2467.52"/>
    <n v="2837.65"/>
    <n v="3320.05"/>
    <n v="2906.2849999999999"/>
    <n v="17437.71"/>
    <n v="16533.03"/>
    <n v="904.68000000000029"/>
    <x v="1808"/>
  </r>
  <r>
    <n v="6134"/>
    <x v="0"/>
    <x v="2"/>
    <s v="Rented"/>
    <x v="1"/>
    <x v="6"/>
    <x v="2"/>
    <n v="2"/>
    <n v="3"/>
    <n v="2240.35"/>
    <n v="2262.75"/>
    <n v="2262.75"/>
    <n v="2240.35"/>
    <n v="2240.35"/>
    <n v="2262.75"/>
    <n v="1505.63"/>
    <n v="1174.3900000000001"/>
    <n v="1021.72"/>
    <n v="1031.94"/>
    <n v="949.38"/>
    <n v="1110.77"/>
    <n v="2251.5500000000002"/>
    <n v="13509.300000000001"/>
    <n v="6793.83"/>
    <n v="6715.4700000000012"/>
    <x v="1809"/>
  </r>
  <r>
    <n v="6136"/>
    <x v="0"/>
    <x v="2"/>
    <s v="Owned"/>
    <x v="1"/>
    <x v="1"/>
    <x v="1"/>
    <n v="1"/>
    <n v="3"/>
    <n v="4612.3099999999995"/>
    <n v="4842.93"/>
    <n v="3505.36"/>
    <n v="3551.48"/>
    <n v="5073.54"/>
    <n v="5719.26"/>
    <n v="4061.24"/>
    <n v="3045.93"/>
    <n v="3502.82"/>
    <n v="3467.79"/>
    <n v="3606.5"/>
    <n v="3822.89"/>
    <n v="4550.8133333333344"/>
    <n v="27304.880000000005"/>
    <n v="21507.17"/>
    <n v="5797.7100000000064"/>
    <x v="1810"/>
  </r>
  <r>
    <n v="6139"/>
    <x v="0"/>
    <x v="1"/>
    <s v="Owned"/>
    <x v="0"/>
    <x v="6"/>
    <x v="0"/>
    <n v="2"/>
    <n v="5"/>
    <n v="4616.1499999999996"/>
    <n v="5354.73"/>
    <n v="4200.7"/>
    <n v="5724.03"/>
    <n v="4939.28"/>
    <n v="3877.57"/>
    <n v="3597.45"/>
    <n v="3417.58"/>
    <n v="3144.17"/>
    <n v="2829.75"/>
    <n v="2744.86"/>
    <n v="2827.21"/>
    <n v="4785.4099999999989"/>
    <n v="28712.459999999995"/>
    <n v="18561.02"/>
    <n v="10151.439999999995"/>
    <x v="1811"/>
  </r>
  <r>
    <n v="6141"/>
    <x v="2"/>
    <x v="3"/>
    <s v="Owned"/>
    <x v="0"/>
    <x v="0"/>
    <x v="1"/>
    <n v="1"/>
    <n v="3"/>
    <n v="2435.85"/>
    <n v="2046.11"/>
    <n v="2801.23"/>
    <n v="2435.85"/>
    <n v="2216.62"/>
    <n v="2362.77"/>
    <n v="1875.22"/>
    <n v="1593.94"/>
    <n v="1912.73"/>
    <n v="2084.88"/>
    <n v="1855.54"/>
    <n v="1799.87"/>
    <n v="2383.0716666666667"/>
    <n v="14298.43"/>
    <n v="11122.18"/>
    <n v="3176.25"/>
    <x v="1812"/>
  </r>
  <r>
    <n v="6146"/>
    <x v="2"/>
    <x v="3"/>
    <s v="Owned"/>
    <x v="0"/>
    <x v="9"/>
    <x v="1"/>
    <n v="1"/>
    <n v="3"/>
    <n v="3099.2075"/>
    <n v="3161.19"/>
    <n v="2572.34"/>
    <n v="3409.13"/>
    <n v="3161.19"/>
    <n v="2727.3"/>
    <n v="1162.42"/>
    <n v="1092.67"/>
    <n v="1103.5999999999999"/>
    <n v="1280.18"/>
    <n v="1113.76"/>
    <n v="1035.8"/>
    <n v="3021.7262500000002"/>
    <n v="18130.357500000002"/>
    <n v="6788.43"/>
    <n v="11341.927500000002"/>
    <x v="1813"/>
  </r>
  <r>
    <n v="6147"/>
    <x v="0"/>
    <x v="2"/>
    <s v="Owned"/>
    <x v="1"/>
    <x v="6"/>
    <x v="1"/>
    <n v="3"/>
    <n v="5"/>
    <n v="5924.95"/>
    <n v="7109.94"/>
    <n v="5391.7"/>
    <n v="5450.95"/>
    <n v="6576.69"/>
    <n v="5569.45"/>
    <n v="2929.33"/>
    <n v="2958.62"/>
    <n v="3076.96"/>
    <n v="3353.89"/>
    <n v="3454.51"/>
    <n v="3972.69"/>
    <n v="6003.9466666666667"/>
    <n v="36023.68"/>
    <n v="19746"/>
    <n v="16277.68"/>
    <x v="1814"/>
  </r>
  <r>
    <n v="6149"/>
    <x v="2"/>
    <x v="3"/>
    <s v="Owned"/>
    <x v="1"/>
    <x v="6"/>
    <x v="2"/>
    <n v="1"/>
    <n v="2"/>
    <n v="1170.51"/>
    <n v="1287.56"/>
    <n v="1123.69"/>
    <n v="889.59"/>
    <n v="1123.69"/>
    <n v="1205.6300000000001"/>
    <n v="812.75"/>
    <n v="812.75"/>
    <n v="707.09"/>
    <n v="806.08"/>
    <n v="685.17"/>
    <n v="712.58"/>
    <n v="1133.4449999999999"/>
    <n v="6800.6699999999992"/>
    <n v="4536.42"/>
    <n v="2264.2499999999991"/>
    <x v="1815"/>
  </r>
  <r>
    <n v="6154"/>
    <x v="0"/>
    <x v="2"/>
    <s v="Rented"/>
    <x v="0"/>
    <x v="3"/>
    <x v="1"/>
    <n v="3"/>
    <n v="5"/>
    <n v="3831.9"/>
    <n v="3870.22"/>
    <n v="3870.22"/>
    <n v="3831.9"/>
    <n v="3831.9"/>
    <n v="3831.9"/>
    <n v="5875"/>
    <n v="5992.5"/>
    <n v="5573.03"/>
    <n v="6018.87"/>
    <n v="6680.95"/>
    <n v="7349.05"/>
    <n v="3844.6733333333336"/>
    <n v="23068.04"/>
    <n v="37489.4"/>
    <n v="-14421.36"/>
    <x v="1816"/>
  </r>
  <r>
    <n v="6156"/>
    <x v="2"/>
    <x v="0"/>
    <s v="Owned"/>
    <x v="0"/>
    <x v="1"/>
    <x v="1"/>
    <n v="1"/>
    <n v="3"/>
    <n v="1507.15"/>
    <n v="1793.51"/>
    <n v="1220.79"/>
    <n v="1778.44"/>
    <n v="1883.94"/>
    <n v="1416.72"/>
    <n v="1262.01"/>
    <n v="1388.21"/>
    <n v="1235.51"/>
    <n v="1099.5999999999999"/>
    <n v="1143.58"/>
    <n v="1006.35"/>
    <n v="1600.0916666666665"/>
    <n v="9600.5499999999993"/>
    <n v="7135.26"/>
    <n v="2465.2899999999991"/>
    <x v="1817"/>
  </r>
  <r>
    <n v="6158"/>
    <x v="0"/>
    <x v="0"/>
    <s v="Owned"/>
    <x v="0"/>
    <x v="9"/>
    <x v="1"/>
    <n v="1"/>
    <n v="3"/>
    <n v="3982.25"/>
    <n v="4022.07"/>
    <n v="3982.25"/>
    <n v="3982.25"/>
    <n v="3982.25"/>
    <n v="4022.07"/>
    <n v="2101.42"/>
    <n v="2311.56"/>
    <n v="2773.87"/>
    <n v="2884.82"/>
    <n v="2769.43"/>
    <n v="3101.76"/>
    <n v="3995.5233333333331"/>
    <n v="23973.14"/>
    <n v="15942.86"/>
    <n v="8030.2799999999988"/>
    <x v="1818"/>
  </r>
  <r>
    <n v="6159"/>
    <x v="0"/>
    <x v="0"/>
    <s v="Rented"/>
    <x v="0"/>
    <x v="0"/>
    <x v="0"/>
    <n v="1"/>
    <n v="4"/>
    <n v="5218.7666666666501"/>
    <n v="3914.07"/>
    <n v="5375.33"/>
    <n v="4070.64"/>
    <n v="4331.58"/>
    <n v="4018.45"/>
    <n v="3498.38"/>
    <n v="3708.28"/>
    <n v="3522.87"/>
    <n v="2994.44"/>
    <n v="2545.27"/>
    <n v="2290.7399999999998"/>
    <n v="4488.1394444444422"/>
    <n v="26928.836666666652"/>
    <n v="18559.98"/>
    <n v="8368.856666666652"/>
    <x v="1819"/>
  </r>
  <r>
    <n v="6160"/>
    <x v="0"/>
    <x v="0"/>
    <s v="Owned"/>
    <x v="0"/>
    <x v="2"/>
    <x v="1"/>
    <n v="1"/>
    <n v="3"/>
    <n v="2656.1589743589752"/>
    <n v="2682.72"/>
    <n v="2682.72"/>
    <n v="2682.72"/>
    <n v="2656.16"/>
    <n v="2656.16"/>
    <n v="2653.82"/>
    <n v="2335.36"/>
    <n v="2312.0100000000002"/>
    <n v="2543.21"/>
    <n v="2212.59"/>
    <n v="2632.98"/>
    <n v="2669.4398290598288"/>
    <n v="16016.638974358973"/>
    <n v="14689.970000000001"/>
    <n v="1326.6689743589723"/>
    <x v="1820"/>
  </r>
  <r>
    <n v="6163"/>
    <x v="2"/>
    <x v="3"/>
    <s v="Owned"/>
    <x v="1"/>
    <x v="4"/>
    <x v="3"/>
    <n v="3"/>
    <n v="7"/>
    <n v="5409.15"/>
    <n v="4165.05"/>
    <n v="5517.33"/>
    <n v="5625.52"/>
    <n v="6490.98"/>
    <n v="5192.78"/>
    <n v="2265.5500000000002"/>
    <n v="1767.13"/>
    <n v="1890.83"/>
    <n v="1682.84"/>
    <n v="1615.53"/>
    <n v="1421.67"/>
    <n v="5400.1350000000002"/>
    <n v="32400.81"/>
    <n v="10643.550000000001"/>
    <n v="21757.260000000002"/>
    <x v="1821"/>
  </r>
  <r>
    <n v="6178"/>
    <x v="3"/>
    <x v="0"/>
    <s v="Owned"/>
    <x v="0"/>
    <x v="9"/>
    <x v="1"/>
    <n v="1"/>
    <n v="3"/>
    <n v="3213.6000000000004"/>
    <n v="2474.4699999999998"/>
    <n v="3567.1"/>
    <n v="2506.61"/>
    <n v="2731.56"/>
    <n v="2731.56"/>
    <n v="2830.06"/>
    <n v="2914.96"/>
    <n v="3468.8"/>
    <n v="3919.74"/>
    <n v="3958.94"/>
    <n v="4077.71"/>
    <n v="2870.8166666666671"/>
    <n v="17224.900000000001"/>
    <n v="21170.21"/>
    <n v="-3945.3099999999977"/>
    <x v="1822"/>
  </r>
  <r>
    <n v="6181"/>
    <x v="2"/>
    <x v="3"/>
    <s v="Owned"/>
    <x v="1"/>
    <x v="6"/>
    <x v="2"/>
    <n v="1"/>
    <n v="2"/>
    <n v="1587.885"/>
    <n v="1603.76"/>
    <n v="1889.58"/>
    <n v="1190.9100000000001"/>
    <n v="1365.58"/>
    <n v="1302.07"/>
    <n v="1343.32"/>
    <n v="1370.19"/>
    <n v="1616.82"/>
    <n v="1438.97"/>
    <n v="1438.97"/>
    <n v="1510.92"/>
    <n v="1489.9641666666666"/>
    <n v="8939.7849999999999"/>
    <n v="8719.19"/>
    <n v="220.59499999999935"/>
    <x v="1823"/>
  </r>
  <r>
    <n v="6183"/>
    <x v="0"/>
    <x v="0"/>
    <s v="Owned"/>
    <x v="1"/>
    <x v="4"/>
    <x v="1"/>
    <n v="1"/>
    <n v="3"/>
    <n v="3890.7999999999997"/>
    <n v="3890.8"/>
    <n v="3929.71"/>
    <n v="3929.71"/>
    <n v="3929.71"/>
    <n v="3890.8"/>
    <n v="1739.07"/>
    <n v="1443.43"/>
    <n v="1327.96"/>
    <n v="1487.32"/>
    <n v="1531.94"/>
    <n v="1823.01"/>
    <n v="3910.2549999999997"/>
    <n v="23461.53"/>
    <n v="9352.73"/>
    <n v="14108.8"/>
    <x v="1824"/>
  </r>
  <r>
    <n v="6184"/>
    <x v="2"/>
    <x v="3"/>
    <s v="Owned"/>
    <x v="0"/>
    <x v="0"/>
    <x v="1"/>
    <n v="1"/>
    <n v="3"/>
    <n v="3856.8575000000001"/>
    <n v="3046.92"/>
    <n v="4011.13"/>
    <n v="3008.35"/>
    <n v="2892.64"/>
    <n v="3972.56"/>
    <n v="2839.82"/>
    <n v="2839.82"/>
    <n v="3038.61"/>
    <n v="3099.38"/>
    <n v="3099.38"/>
    <n v="2975.4"/>
    <n v="3464.7429166666675"/>
    <n v="20788.457500000004"/>
    <n v="17892.410000000003"/>
    <n v="2896.0475000000006"/>
    <x v="1825"/>
  </r>
  <r>
    <n v="6188"/>
    <x v="0"/>
    <x v="2"/>
    <s v="Owned"/>
    <x v="0"/>
    <x v="0"/>
    <x v="1"/>
    <n v="1"/>
    <n v="3"/>
    <n v="4682.05"/>
    <n v="5150.26"/>
    <n v="5665.28"/>
    <n v="5712.1"/>
    <n v="4447.95"/>
    <n v="5524.82"/>
    <n v="3012.6"/>
    <n v="2440.21"/>
    <n v="2537.8200000000002"/>
    <n v="2207.9"/>
    <n v="2009.19"/>
    <n v="2210.11"/>
    <n v="5197.0766666666668"/>
    <n v="31182.460000000003"/>
    <n v="14417.83"/>
    <n v="16764.630000000005"/>
    <x v="1826"/>
  </r>
  <r>
    <n v="6189"/>
    <x v="2"/>
    <x v="0"/>
    <s v="Rented"/>
    <x v="0"/>
    <x v="0"/>
    <x v="2"/>
    <n v="1"/>
    <n v="2"/>
    <n v="1281.7599999999998"/>
    <n v="1320.21"/>
    <n v="1051.04"/>
    <n v="1025.4100000000001"/>
    <n v="1153.58"/>
    <n v="1230.49"/>
    <n v="1854.68"/>
    <n v="1761.95"/>
    <n v="1867.67"/>
    <n v="2091.79"/>
    <n v="2008.12"/>
    <n v="1927.8"/>
    <n v="1177.0816666666667"/>
    <n v="7062.49"/>
    <n v="11512.009999999998"/>
    <n v="-4449.5199999999986"/>
    <x v="1827"/>
  </r>
  <r>
    <n v="6191"/>
    <x v="0"/>
    <x v="2"/>
    <s v="Owned"/>
    <x v="0"/>
    <x v="10"/>
    <x v="1"/>
    <n v="1"/>
    <n v="3"/>
    <n v="5924.95"/>
    <n v="6280.45"/>
    <n v="5332.46"/>
    <n v="4443.71"/>
    <n v="7050.69"/>
    <n v="4502.96"/>
    <n v="3364.77"/>
    <n v="2994.65"/>
    <n v="2814.97"/>
    <n v="2786.82"/>
    <n v="2480.27"/>
    <n v="2753.1"/>
    <n v="5589.2033333333338"/>
    <n v="33535.22"/>
    <n v="17194.579999999998"/>
    <n v="16340.640000000003"/>
    <x v="1828"/>
  </r>
  <r>
    <n v="6194"/>
    <x v="3"/>
    <x v="0"/>
    <s v="Rented"/>
    <x v="0"/>
    <x v="6"/>
    <x v="1"/>
    <n v="2"/>
    <n v="4"/>
    <n v="1470"/>
    <n v="1131.9000000000001"/>
    <n v="1264.2"/>
    <n v="1411.2"/>
    <n v="1411.2"/>
    <n v="1587.6"/>
    <n v="1696.86"/>
    <n v="1323.55"/>
    <n v="1389.73"/>
    <n v="1389.73"/>
    <n v="1667.68"/>
    <n v="1600.97"/>
    <n v="1379.3500000000001"/>
    <n v="8276.1"/>
    <n v="9068.5199999999986"/>
    <n v="-792.41999999999825"/>
    <x v="1829"/>
  </r>
  <r>
    <n v="6195"/>
    <x v="0"/>
    <x v="1"/>
    <s v="Owned"/>
    <x v="0"/>
    <x v="2"/>
    <x v="2"/>
    <n v="1"/>
    <n v="2"/>
    <n v="1330.7875000000001"/>
    <n v="1330.79"/>
    <n v="1344.1"/>
    <n v="1344.1"/>
    <n v="1344.1"/>
    <n v="1330.79"/>
    <n v="612.04"/>
    <n v="624.28"/>
    <n v="730.41"/>
    <n v="876.49"/>
    <n v="885.25"/>
    <n v="752.46"/>
    <n v="1337.4445833333334"/>
    <n v="8024.6675000000005"/>
    <n v="4480.93"/>
    <n v="3543.7375000000002"/>
    <x v="1830"/>
  </r>
  <r>
    <n v="6198"/>
    <x v="2"/>
    <x v="3"/>
    <s v="Rented"/>
    <x v="0"/>
    <x v="3"/>
    <x v="1"/>
    <n v="1"/>
    <n v="3"/>
    <n v="1812.6"/>
    <n v="1975.73"/>
    <n v="1975.73"/>
    <n v="1413.83"/>
    <n v="1993.86"/>
    <n v="1522.58"/>
    <n v="729.43"/>
    <n v="765.9"/>
    <n v="788.88"/>
    <n v="725.77"/>
    <n v="805.6"/>
    <n v="716.98"/>
    <n v="1782.3883333333333"/>
    <n v="10694.33"/>
    <n v="4532.5599999999995"/>
    <n v="6161.77"/>
    <x v="1831"/>
  </r>
  <r>
    <n v="6202"/>
    <x v="0"/>
    <x v="0"/>
    <s v="Owned"/>
    <x v="0"/>
    <x v="1"/>
    <x v="0"/>
    <n v="1"/>
    <n v="4"/>
    <n v="4935.1000000000004"/>
    <n v="3997.43"/>
    <n v="4194.84"/>
    <n v="4490.9399999999996"/>
    <n v="4293.54"/>
    <n v="3849.38"/>
    <n v="4884.08"/>
    <n v="4542.1899999999996"/>
    <n v="4633.03"/>
    <n v="4308.72"/>
    <n v="4007.11"/>
    <n v="3646.47"/>
    <n v="4293.5383333333339"/>
    <n v="25761.230000000003"/>
    <n v="26021.600000000002"/>
    <n v="-260.36999999999898"/>
    <x v="1832"/>
  </r>
  <r>
    <n v="6204"/>
    <x v="2"/>
    <x v="2"/>
    <s v="Owned"/>
    <x v="1"/>
    <x v="7"/>
    <x v="2"/>
    <n v="1"/>
    <n v="2"/>
    <n v="2057.85"/>
    <n v="2304.79"/>
    <n v="1790.33"/>
    <n v="2284.21"/>
    <n v="2201.9"/>
    <n v="1790.33"/>
    <n v="2311.3000000000002"/>
    <n v="2103.2800000000002"/>
    <n v="2481.87"/>
    <n v="2878.97"/>
    <n v="3080.5"/>
    <n v="3419.36"/>
    <n v="2071.5683333333332"/>
    <n v="12429.41"/>
    <n v="16275.28"/>
    <n v="-3845.8700000000008"/>
    <x v="1833"/>
  </r>
  <r>
    <n v="6205"/>
    <x v="0"/>
    <x v="2"/>
    <s v="Owned"/>
    <x v="1"/>
    <x v="10"/>
    <x v="0"/>
    <n v="2"/>
    <n v="5"/>
    <n v="5924.95"/>
    <n v="7169.19"/>
    <n v="6635.94"/>
    <n v="6517.45"/>
    <n v="6754.44"/>
    <n v="6695.19"/>
    <n v="4239.83"/>
    <n v="3815.85"/>
    <n v="4044.8"/>
    <n v="3640.32"/>
    <n v="3749.53"/>
    <n v="3824.52"/>
    <n v="6616.1933333333336"/>
    <n v="39697.160000000003"/>
    <n v="23314.85"/>
    <n v="16382.310000000005"/>
    <x v="1834"/>
  </r>
  <r>
    <n v="6207"/>
    <x v="0"/>
    <x v="2"/>
    <s v="Owned"/>
    <x v="0"/>
    <x v="3"/>
    <x v="3"/>
    <n v="1"/>
    <n v="5"/>
    <n v="5924.95"/>
    <n v="7169.19"/>
    <n v="6221.2"/>
    <n v="5806.45"/>
    <n v="5213.96"/>
    <n v="4680.71"/>
    <n v="4615.38"/>
    <n v="4938.46"/>
    <n v="4938.46"/>
    <n v="5679.23"/>
    <n v="5054.51"/>
    <n v="5509.42"/>
    <n v="5836.0766666666668"/>
    <n v="35016.46"/>
    <n v="30735.46"/>
    <n v="4281"/>
    <x v="1835"/>
  </r>
  <r>
    <n v="6211"/>
    <x v="0"/>
    <x v="2"/>
    <s v="Owned"/>
    <x v="1"/>
    <x v="0"/>
    <x v="1"/>
    <n v="1"/>
    <n v="3"/>
    <n v="3016.2"/>
    <n v="3016.2"/>
    <n v="3046.36"/>
    <n v="3016.2"/>
    <n v="3016.2"/>
    <n v="3016.2"/>
    <n v="5183.62"/>
    <n v="4768.93"/>
    <n v="4101.28"/>
    <n v="4675.46"/>
    <n v="4581.95"/>
    <n v="5223.42"/>
    <n v="3021.2266666666669"/>
    <n v="18127.36"/>
    <n v="28534.659999999996"/>
    <n v="-10407.299999999996"/>
    <x v="1836"/>
  </r>
  <r>
    <n v="6214"/>
    <x v="2"/>
    <x v="3"/>
    <s v="Owned"/>
    <x v="0"/>
    <x v="6"/>
    <x v="0"/>
    <n v="1"/>
    <n v="4"/>
    <n v="2966.3315384615403"/>
    <n v="2373.0700000000002"/>
    <n v="3173.97"/>
    <n v="2343.4"/>
    <n v="3648.59"/>
    <n v="3322.29"/>
    <n v="3955.05"/>
    <n v="3519.99"/>
    <n v="3273.59"/>
    <n v="3568.21"/>
    <n v="3675.26"/>
    <n v="3307.73"/>
    <n v="2971.275256410257"/>
    <n v="17827.651538461541"/>
    <n v="21299.829999999998"/>
    <n v="-3472.1784615384568"/>
    <x v="1837"/>
  </r>
  <r>
    <n v="6215"/>
    <x v="2"/>
    <x v="3"/>
    <s v="Rented"/>
    <x v="0"/>
    <x v="3"/>
    <x v="2"/>
    <n v="1"/>
    <n v="2"/>
    <n v="905.1"/>
    <n v="715.03"/>
    <n v="968.46"/>
    <n v="1031.81"/>
    <n v="778.39"/>
    <n v="950.36"/>
    <n v="237.73"/>
    <n v="225.84"/>
    <n v="246.17"/>
    <n v="285.56"/>
    <n v="336.96"/>
    <n v="310"/>
    <n v="891.52499999999998"/>
    <n v="5349.15"/>
    <n v="1642.26"/>
    <n v="3706.8899999999994"/>
    <x v="1838"/>
  </r>
  <r>
    <n v="6219"/>
    <x v="2"/>
    <x v="3"/>
    <s v="Owned"/>
    <x v="0"/>
    <x v="1"/>
    <x v="1"/>
    <n v="1"/>
    <n v="3"/>
    <n v="2166.1099999999997"/>
    <n v="1841.19"/>
    <n v="1624.58"/>
    <n v="1841.19"/>
    <n v="1906.18"/>
    <n v="2664.32"/>
    <n v="622.23"/>
    <n v="560.01"/>
    <n v="476.01"/>
    <n v="466.49"/>
    <n v="410.51"/>
    <n v="398.19"/>
    <n v="2007.2616666666665"/>
    <n v="12043.57"/>
    <n v="2933.44"/>
    <n v="9110.1299999999992"/>
    <x v="1839"/>
  </r>
  <r>
    <n v="6228"/>
    <x v="2"/>
    <x v="3"/>
    <s v="Owned"/>
    <x v="0"/>
    <x v="7"/>
    <x v="1"/>
    <n v="1"/>
    <n v="3"/>
    <n v="2554.52"/>
    <n v="2477.88"/>
    <n v="2018.07"/>
    <n v="3065.42"/>
    <n v="2912.15"/>
    <n v="1966.98"/>
    <n v="2151.19"/>
    <n v="2280.2600000000002"/>
    <n v="2257.46"/>
    <n v="2708.95"/>
    <n v="3142.38"/>
    <n v="2765.29"/>
    <n v="2499.1699999999996"/>
    <n v="14995.019999999999"/>
    <n v="15305.530000000002"/>
    <n v="-310.51000000000386"/>
    <x v="1840"/>
  </r>
  <r>
    <n v="6230"/>
    <x v="0"/>
    <x v="2"/>
    <s v="Rented"/>
    <x v="0"/>
    <x v="0"/>
    <x v="1"/>
    <n v="1"/>
    <n v="3"/>
    <n v="5858.6"/>
    <n v="6210.12"/>
    <n v="6971.73"/>
    <n v="7147.49"/>
    <n v="6385.87"/>
    <n v="6678.8"/>
    <n v="2766.96"/>
    <n v="2268.91"/>
    <n v="1928.57"/>
    <n v="1639.28"/>
    <n v="1508.14"/>
    <n v="1432.73"/>
    <n v="6542.1016666666665"/>
    <n v="39252.61"/>
    <n v="11544.589999999998"/>
    <n v="27708.020000000004"/>
    <x v="1841"/>
  </r>
  <r>
    <n v="6231"/>
    <x v="2"/>
    <x v="0"/>
    <s v="Rented"/>
    <x v="1"/>
    <x v="2"/>
    <x v="1"/>
    <n v="1"/>
    <n v="3"/>
    <n v="940.31000000000006"/>
    <n v="1118.97"/>
    <n v="940.31"/>
    <n v="771.05"/>
    <n v="724.04"/>
    <n v="1043.74"/>
    <n v="1294.6500000000001"/>
    <n v="1035.72"/>
    <n v="1149.6500000000001"/>
    <n v="1276.1099999999999"/>
    <n v="1110.22"/>
    <n v="1332.26"/>
    <n v="923.07"/>
    <n v="5538.42"/>
    <n v="7198.6100000000006"/>
    <n v="-1660.1900000000005"/>
    <x v="1842"/>
  </r>
  <r>
    <n v="6232"/>
    <x v="0"/>
    <x v="2"/>
    <s v="Owned"/>
    <x v="0"/>
    <x v="3"/>
    <x v="1"/>
    <n v="3"/>
    <n v="5"/>
    <n v="5751.0874999999996"/>
    <n v="6613.75"/>
    <n v="7131.35"/>
    <n v="6383.71"/>
    <n v="4830.91"/>
    <n v="5175.9799999999996"/>
    <n v="3847.26"/>
    <n v="4039.62"/>
    <n v="4039.62"/>
    <n v="3474.07"/>
    <n v="3647.77"/>
    <n v="3757.2"/>
    <n v="5981.1312499999995"/>
    <n v="35886.787499999999"/>
    <n v="22805.54"/>
    <n v="13081.247499999998"/>
    <x v="1843"/>
  </r>
  <r>
    <n v="6236"/>
    <x v="2"/>
    <x v="3"/>
    <s v="Rented"/>
    <x v="1"/>
    <x v="6"/>
    <x v="1"/>
    <n v="1"/>
    <n v="3"/>
    <n v="2548.35"/>
    <n v="2777.7"/>
    <n v="2293.52"/>
    <n v="2013.2"/>
    <n v="2675.77"/>
    <n v="2573.83"/>
    <n v="1351.2"/>
    <n v="1229.5899999999999"/>
    <n v="1414.03"/>
    <n v="1611.99"/>
    <n v="1418.55"/>
    <n v="1361.81"/>
    <n v="2480.395"/>
    <n v="14882.37"/>
    <n v="8387.17"/>
    <n v="6495.2000000000007"/>
    <x v="1844"/>
  </r>
  <r>
    <n v="6247"/>
    <x v="2"/>
    <x v="3"/>
    <s v="Rented"/>
    <x v="1"/>
    <x v="6"/>
    <x v="2"/>
    <n v="1"/>
    <n v="2"/>
    <n v="350"/>
    <n v="269.5"/>
    <n v="322"/>
    <n v="427"/>
    <n v="308"/>
    <n v="395.5"/>
    <n v="645.51"/>
    <n v="555.14"/>
    <n v="621.76"/>
    <n v="540.92999999999995"/>
    <n v="649.12"/>
    <n v="636.14"/>
    <n v="345.33333333333331"/>
    <n v="2072"/>
    <n v="3648.6"/>
    <n v="-1576.6"/>
    <x v="1845"/>
  </r>
  <r>
    <n v="6253"/>
    <x v="2"/>
    <x v="3"/>
    <s v="Rented"/>
    <x v="1"/>
    <x v="0"/>
    <x v="2"/>
    <n v="1"/>
    <n v="2"/>
    <n v="748.66"/>
    <n v="628.87"/>
    <n v="905.88"/>
    <n v="583.95000000000005"/>
    <n v="756.15"/>
    <n v="643.85"/>
    <n v="571.30999999999995"/>
    <n v="537.03"/>
    <n v="510.18"/>
    <n v="581.61"/>
    <n v="610.69000000000005"/>
    <n v="641.22"/>
    <n v="711.22666666666657"/>
    <n v="4267.3599999999997"/>
    <n v="3452.04"/>
    <n v="815.31999999999971"/>
    <x v="1846"/>
  </r>
  <r>
    <n v="6254"/>
    <x v="0"/>
    <x v="2"/>
    <s v="Rented"/>
    <x v="0"/>
    <x v="7"/>
    <x v="1"/>
    <n v="1"/>
    <n v="3"/>
    <n v="4698"/>
    <n v="4979.88"/>
    <n v="5449.68"/>
    <n v="3523.5"/>
    <n v="4932.8999999999996"/>
    <n v="4744.9799999999996"/>
    <n v="3219.26"/>
    <n v="2832.95"/>
    <n v="2917.94"/>
    <n v="3355.63"/>
    <n v="3624.08"/>
    <n v="3261.67"/>
    <n v="4721.49"/>
    <n v="28328.94"/>
    <n v="19211.53"/>
    <n v="9117.41"/>
    <x v="1847"/>
  </r>
  <r>
    <n v="6256"/>
    <x v="2"/>
    <x v="3"/>
    <s v="Owned"/>
    <x v="0"/>
    <x v="3"/>
    <x v="1"/>
    <n v="1"/>
    <n v="3"/>
    <n v="3190.9075000000003"/>
    <n v="2457"/>
    <n v="3190.91"/>
    <n v="3892.91"/>
    <n v="2808"/>
    <n v="3063.27"/>
    <n v="2024.31"/>
    <n v="1700.42"/>
    <n v="1666.41"/>
    <n v="1433.11"/>
    <n v="1232.47"/>
    <n v="1392.69"/>
    <n v="3100.4995833333337"/>
    <n v="18602.997500000001"/>
    <n v="9449.41"/>
    <n v="9153.5875000000015"/>
    <x v="1848"/>
  </r>
  <r>
    <n v="6260"/>
    <x v="0"/>
    <x v="2"/>
    <s v="Owned"/>
    <x v="0"/>
    <x v="3"/>
    <x v="1"/>
    <n v="3"/>
    <n v="5"/>
    <n v="5836.35"/>
    <n v="4435.63"/>
    <n v="4960.8999999999996"/>
    <n v="4727.4399999999996"/>
    <n v="6011.44"/>
    <n v="4552.3500000000004"/>
    <n v="4528.32"/>
    <n v="4528.32"/>
    <n v="4483.04"/>
    <n v="4348.55"/>
    <n v="3739.75"/>
    <n v="3216.19"/>
    <n v="5087.3516666666665"/>
    <n v="30524.11"/>
    <n v="24844.17"/>
    <n v="5679.9400000000023"/>
    <x v="1849"/>
  </r>
  <r>
    <n v="6261"/>
    <x v="0"/>
    <x v="0"/>
    <s v="Owned"/>
    <x v="0"/>
    <x v="1"/>
    <x v="1"/>
    <n v="2"/>
    <n v="4"/>
    <n v="3461.3"/>
    <n v="3461.3"/>
    <n v="3495.91"/>
    <n v="3495.91"/>
    <n v="3461.3"/>
    <n v="3461.3"/>
    <n v="3112.4"/>
    <n v="2489.92"/>
    <n v="2763.81"/>
    <n v="2984.91"/>
    <n v="2626.72"/>
    <n v="2941.93"/>
    <n v="3472.8366666666666"/>
    <n v="20837.02"/>
    <n v="16919.689999999999"/>
    <n v="3917.3300000000017"/>
    <x v="1850"/>
  </r>
  <r>
    <n v="6262"/>
    <x v="2"/>
    <x v="3"/>
    <s v="Owned"/>
    <x v="1"/>
    <x v="2"/>
    <x v="1"/>
    <n v="1"/>
    <n v="3"/>
    <n v="5801.1324999999997"/>
    <n v="6961.36"/>
    <n v="4582.8900000000003"/>
    <n v="6439.26"/>
    <n v="5221.0200000000004"/>
    <n v="6439.26"/>
    <n v="2260.2800000000002"/>
    <n v="2441.1"/>
    <n v="2074.94"/>
    <n v="2220.19"/>
    <n v="1909.36"/>
    <n v="1699.33"/>
    <n v="5907.4870833333334"/>
    <n v="35444.922500000001"/>
    <n v="12605.2"/>
    <n v="22839.7225"/>
    <x v="1851"/>
  </r>
  <r>
    <n v="6265"/>
    <x v="0"/>
    <x v="2"/>
    <s v="Owned"/>
    <x v="1"/>
    <x v="1"/>
    <x v="1"/>
    <n v="2"/>
    <n v="4"/>
    <n v="5924.95"/>
    <n v="6754.44"/>
    <n v="4917.71"/>
    <n v="4621.46"/>
    <n v="7287.69"/>
    <n v="5213.96"/>
    <n v="2578.41"/>
    <n v="2604.19"/>
    <n v="2942.73"/>
    <n v="2589.6"/>
    <n v="2641.39"/>
    <n v="2350.84"/>
    <n v="5786.7016666666668"/>
    <n v="34720.21"/>
    <n v="15707.16"/>
    <n v="19013.05"/>
    <x v="1852"/>
  </r>
  <r>
    <n v="6266"/>
    <x v="0"/>
    <x v="2"/>
    <s v="Owned"/>
    <x v="1"/>
    <x v="10"/>
    <x v="2"/>
    <n v="1"/>
    <n v="2"/>
    <n v="5924.95"/>
    <n v="4917.71"/>
    <n v="6339.7"/>
    <n v="4502.96"/>
    <n v="4502.96"/>
    <n v="6695.19"/>
    <n v="3252.48"/>
    <n v="3057.33"/>
    <n v="2996.18"/>
    <n v="3595.42"/>
    <n v="3919.01"/>
    <n v="3605.49"/>
    <n v="5480.5783333333338"/>
    <n v="32883.47"/>
    <n v="20425.909999999996"/>
    <n v="12457.560000000005"/>
    <x v="1853"/>
  </r>
  <r>
    <n v="6270"/>
    <x v="3"/>
    <x v="1"/>
    <s v="Owned"/>
    <x v="1"/>
    <x v="3"/>
    <x v="1"/>
    <n v="2"/>
    <n v="4"/>
    <n v="3223.65"/>
    <n v="3546.02"/>
    <n v="3771.67"/>
    <n v="3932.85"/>
    <n v="4029.56"/>
    <n v="3449.31"/>
    <n v="1828.59"/>
    <n v="1389.73"/>
    <n v="1459.22"/>
    <n v="1546.77"/>
    <n v="1361.16"/>
    <n v="1156.99"/>
    <n v="3658.8433333333337"/>
    <n v="21953.06"/>
    <n v="8742.4599999999991"/>
    <n v="13210.600000000002"/>
    <x v="1854"/>
  </r>
  <r>
    <n v="6273"/>
    <x v="0"/>
    <x v="2"/>
    <s v="Owned"/>
    <x v="1"/>
    <x v="5"/>
    <x v="2"/>
    <n v="2"/>
    <n v="3"/>
    <n v="5010.875"/>
    <n v="5712.4"/>
    <n v="5962.94"/>
    <n v="5161.2"/>
    <n v="4309.3500000000004"/>
    <n v="5461.85"/>
    <n v="3578.42"/>
    <n v="3149.01"/>
    <n v="3369.44"/>
    <n v="3605.3"/>
    <n v="3857.67"/>
    <n v="3664.79"/>
    <n v="5269.769166666666"/>
    <n v="31618.614999999998"/>
    <n v="21224.630000000005"/>
    <n v="10393.984999999993"/>
    <x v="1855"/>
  </r>
  <r>
    <n v="6274"/>
    <x v="0"/>
    <x v="0"/>
    <s v="Owned"/>
    <x v="0"/>
    <x v="0"/>
    <x v="1"/>
    <n v="3"/>
    <n v="5"/>
    <n v="3907.75"/>
    <n v="3946.83"/>
    <n v="3907.75"/>
    <n v="3946.83"/>
    <n v="3907.75"/>
    <n v="3907.75"/>
    <n v="3797.82"/>
    <n v="3607.93"/>
    <n v="3788.33"/>
    <n v="3636.8"/>
    <n v="3855.01"/>
    <n v="4163.41"/>
    <n v="3920.7766666666666"/>
    <n v="23524.66"/>
    <n v="22849.3"/>
    <n v="675.36000000000058"/>
    <x v="1856"/>
  </r>
  <r>
    <n v="6275"/>
    <x v="2"/>
    <x v="3"/>
    <s v="Owned"/>
    <x v="1"/>
    <x v="1"/>
    <x v="2"/>
    <n v="1"/>
    <n v="2"/>
    <n v="1116.76"/>
    <n v="1139.0999999999999"/>
    <n v="1317.78"/>
    <n v="949.25"/>
    <n v="1016.25"/>
    <n v="960.41"/>
    <n v="566.15"/>
    <n v="566.15"/>
    <n v="673.72"/>
    <n v="579.4"/>
    <n v="573.61"/>
    <n v="619.5"/>
    <n v="1083.2583333333332"/>
    <n v="6499.5499999999993"/>
    <n v="3578.53"/>
    <n v="2921.0199999999991"/>
    <x v="1857"/>
  </r>
  <r>
    <n v="6279"/>
    <x v="2"/>
    <x v="3"/>
    <s v="Rented"/>
    <x v="0"/>
    <x v="10"/>
    <x v="1"/>
    <n v="1"/>
    <n v="3"/>
    <n v="1308.6699999999998"/>
    <n v="1230.1500000000001"/>
    <n v="1151.6300000000001"/>
    <n v="1334.84"/>
    <n v="994.59"/>
    <n v="1203.98"/>
    <n v="1652.65"/>
    <n v="1437.81"/>
    <n v="1250.8900000000001"/>
    <n v="1113.29"/>
    <n v="1269.1500000000001"/>
    <n v="1446.83"/>
    <n v="1203.9766666666667"/>
    <n v="7223.8600000000006"/>
    <n v="8170.6200000000008"/>
    <n v="-946.76000000000022"/>
    <x v="1858"/>
  </r>
  <r>
    <n v="6280"/>
    <x v="2"/>
    <x v="3"/>
    <s v="Owned"/>
    <x v="0"/>
    <x v="9"/>
    <x v="1"/>
    <n v="1"/>
    <n v="3"/>
    <n v="2501.7224999999999"/>
    <n v="2076.4299999999998"/>
    <n v="2476.71"/>
    <n v="2676.84"/>
    <n v="2876.98"/>
    <n v="2301.58"/>
    <n v="1950.85"/>
    <n v="1482.65"/>
    <n v="1334.39"/>
    <n v="1374.42"/>
    <n v="1525.61"/>
    <n v="1357.79"/>
    <n v="2485.0437499999998"/>
    <n v="14910.262499999999"/>
    <n v="9025.7099999999991"/>
    <n v="5884.5524999999998"/>
    <x v="1859"/>
  </r>
  <r>
    <n v="6281"/>
    <x v="0"/>
    <x v="0"/>
    <s v="Owned"/>
    <x v="0"/>
    <x v="4"/>
    <x v="1"/>
    <n v="1"/>
    <n v="3"/>
    <n v="2999.3858974359"/>
    <n v="2999.39"/>
    <n v="2999.39"/>
    <n v="3029.38"/>
    <n v="2999.39"/>
    <n v="3029.38"/>
    <n v="1928.34"/>
    <n v="1523.39"/>
    <n v="1767.13"/>
    <n v="1908.5"/>
    <n v="2042.1"/>
    <n v="2021.68"/>
    <n v="3009.3859829059834"/>
    <n v="18056.315897435899"/>
    <n v="11191.140000000001"/>
    <n v="6865.1758974358982"/>
    <x v="1860"/>
  </r>
  <r>
    <n v="6284"/>
    <x v="1"/>
    <x v="4"/>
    <s v="Rented"/>
    <x v="0"/>
    <x v="7"/>
    <x v="1"/>
    <n v="1"/>
    <n v="3"/>
    <n v="735.86"/>
    <n v="772.65"/>
    <n v="662.27"/>
    <n v="846.24"/>
    <n v="610.76"/>
    <n v="875.67"/>
    <n v="561.21"/>
    <n v="566.82000000000005"/>
    <n v="646.16999999999996"/>
    <n v="633.25"/>
    <n v="614.25"/>
    <n v="694.1"/>
    <n v="750.57499999999993"/>
    <n v="4503.45"/>
    <n v="3715.8"/>
    <n v="787.64999999999964"/>
    <x v="1861"/>
  </r>
  <r>
    <n v="6286"/>
    <x v="0"/>
    <x v="0"/>
    <s v="Owned"/>
    <x v="0"/>
    <x v="9"/>
    <x v="1"/>
    <n v="3"/>
    <n v="5"/>
    <n v="2712.9038461538448"/>
    <n v="2740.03"/>
    <n v="2712.9"/>
    <n v="2740.03"/>
    <n v="2712.9"/>
    <n v="2740.03"/>
    <n v="2443.12"/>
    <n v="2369.83"/>
    <n v="2038.05"/>
    <n v="2384.52"/>
    <n v="2074.5300000000002"/>
    <n v="1950.06"/>
    <n v="2726.4656410256407"/>
    <n v="16358.793846153845"/>
    <n v="13260.11"/>
    <n v="3098.6838461538446"/>
    <x v="1862"/>
  </r>
  <r>
    <n v="6289"/>
    <x v="2"/>
    <x v="0"/>
    <s v="Owned"/>
    <x v="0"/>
    <x v="7"/>
    <x v="2"/>
    <n v="1"/>
    <n v="2"/>
    <n v="2051.15"/>
    <n v="2338.31"/>
    <n v="2399.85"/>
    <n v="1805.01"/>
    <n v="2235.75"/>
    <n v="1763.99"/>
    <n v="1548.67"/>
    <n v="1641.59"/>
    <n v="1772.92"/>
    <n v="2003.4"/>
    <n v="2023.43"/>
    <n v="2084.13"/>
    <n v="2099.0099999999998"/>
    <n v="12594.06"/>
    <n v="11074.14"/>
    <n v="1519.92"/>
    <x v="1863"/>
  </r>
  <r>
    <n v="6290"/>
    <x v="0"/>
    <x v="0"/>
    <s v="Owned"/>
    <x v="0"/>
    <x v="3"/>
    <x v="0"/>
    <n v="1"/>
    <n v="4"/>
    <n v="5022.0951923077"/>
    <n v="3917.23"/>
    <n v="5524.3"/>
    <n v="4971.87"/>
    <n v="5524.3"/>
    <n v="6076.74"/>
    <n v="2820.41"/>
    <n v="2510.16"/>
    <n v="2861.58"/>
    <n v="2489.5700000000002"/>
    <n v="2887.9"/>
    <n v="3263.33"/>
    <n v="5172.7558653846163"/>
    <n v="31036.535192307696"/>
    <n v="16832.949999999997"/>
    <n v="14203.585192307699"/>
    <x v="1864"/>
  </r>
  <r>
    <n v="6299"/>
    <x v="2"/>
    <x v="3"/>
    <s v="Rented"/>
    <x v="0"/>
    <x v="6"/>
    <x v="2"/>
    <n v="1"/>
    <n v="2"/>
    <n v="967.31"/>
    <n v="754.5"/>
    <n v="1054.3699999999999"/>
    <n v="889.93"/>
    <n v="735.16"/>
    <n v="793.19"/>
    <n v="1626.61"/>
    <n v="1268.76"/>
    <n v="1319.51"/>
    <n v="1425.07"/>
    <n v="1268.31"/>
    <n v="1369.77"/>
    <n v="865.74333333333323"/>
    <n v="5194.4599999999991"/>
    <n v="8278.0300000000007"/>
    <n v="-3083.5700000000015"/>
    <x v="1865"/>
  </r>
  <r>
    <n v="6307"/>
    <x v="0"/>
    <x v="0"/>
    <s v="Rented"/>
    <x v="0"/>
    <x v="1"/>
    <x v="1"/>
    <n v="2"/>
    <n v="4"/>
    <n v="2305.1499999999996"/>
    <n v="2305.15"/>
    <n v="2305.15"/>
    <n v="2305.15"/>
    <n v="2328.1999999999998"/>
    <n v="2305.15"/>
    <n v="2377.5500000000002"/>
    <n v="2615.31"/>
    <n v="2955.3"/>
    <n v="2896.19"/>
    <n v="3156.85"/>
    <n v="3377.83"/>
    <n v="2308.9916666666663"/>
    <n v="13853.949999999999"/>
    <n v="17379.03"/>
    <n v="-3525.08"/>
    <x v="1866"/>
  </r>
  <r>
    <n v="6309"/>
    <x v="2"/>
    <x v="3"/>
    <s v="Owned"/>
    <x v="0"/>
    <x v="3"/>
    <x v="1"/>
    <n v="1"/>
    <n v="3"/>
    <n v="3247.1075000000001"/>
    <n v="2532.7399999999998"/>
    <n v="3149.69"/>
    <n v="3376.99"/>
    <n v="3506.88"/>
    <n v="3571.82"/>
    <n v="1831.02"/>
    <n v="1647.92"/>
    <n v="1516.09"/>
    <n v="1485.77"/>
    <n v="1723.49"/>
    <n v="1930.31"/>
    <n v="3230.8712500000001"/>
    <n v="19385.227500000001"/>
    <n v="10134.599999999999"/>
    <n v="9250.6275000000023"/>
    <x v="1867"/>
  </r>
  <r>
    <n v="6311"/>
    <x v="2"/>
    <x v="3"/>
    <s v="Owned"/>
    <x v="0"/>
    <x v="10"/>
    <x v="1"/>
    <n v="1"/>
    <n v="3"/>
    <n v="1847.4700000000003"/>
    <n v="1829"/>
    <n v="1792.05"/>
    <n v="1773.57"/>
    <n v="1441.03"/>
    <n v="1588.82"/>
    <n v="1086.3499999999999"/>
    <n v="825.63"/>
    <n v="916.45"/>
    <n v="815.64"/>
    <n v="905.36"/>
    <n v="860.09"/>
    <n v="1711.99"/>
    <n v="10271.94"/>
    <n v="5409.52"/>
    <n v="4862.42"/>
    <x v="1868"/>
  </r>
  <r>
    <n v="6318"/>
    <x v="2"/>
    <x v="3"/>
    <s v="Owned"/>
    <x v="0"/>
    <x v="10"/>
    <x v="1"/>
    <n v="1"/>
    <n v="3"/>
    <n v="1908.47"/>
    <n v="2042.06"/>
    <n v="2042.06"/>
    <n v="1889.39"/>
    <n v="1488.61"/>
    <n v="2328.33"/>
    <n v="956.43"/>
    <n v="927.74"/>
    <n v="844.24"/>
    <n v="903.34"/>
    <n v="849.14"/>
    <n v="806.68"/>
    <n v="1949.82"/>
    <n v="11698.92"/>
    <n v="5287.5700000000006"/>
    <n v="6411.3499999999995"/>
    <x v="1869"/>
  </r>
  <r>
    <n v="6323"/>
    <x v="3"/>
    <x v="0"/>
    <s v="Owned"/>
    <x v="0"/>
    <x v="4"/>
    <x v="1"/>
    <n v="1"/>
    <n v="3"/>
    <n v="3030.1"/>
    <n v="3545.22"/>
    <n v="2969.5"/>
    <n v="3424.01"/>
    <n v="3696.72"/>
    <n v="3211.91"/>
    <n v="4123.46"/>
    <n v="3133.83"/>
    <n v="3227.84"/>
    <n v="3066.45"/>
    <n v="3434.42"/>
    <n v="3297.04"/>
    <n v="3312.91"/>
    <n v="19877.46"/>
    <n v="20283.04"/>
    <n v="-405.58000000000175"/>
    <x v="1870"/>
  </r>
  <r>
    <n v="6325"/>
    <x v="2"/>
    <x v="3"/>
    <s v="Owned"/>
    <x v="0"/>
    <x v="6"/>
    <x v="1"/>
    <n v="1"/>
    <n v="3"/>
    <n v="2684.8700000000003"/>
    <n v="2765.42"/>
    <n v="2658.02"/>
    <n v="2201.59"/>
    <n v="3168.15"/>
    <n v="3356.09"/>
    <n v="2202.14"/>
    <n v="1805.75"/>
    <n v="2040.5"/>
    <n v="1734.43"/>
    <n v="1630.36"/>
    <n v="1581.45"/>
    <n v="2805.69"/>
    <n v="16834.14"/>
    <n v="10994.630000000001"/>
    <n v="5839.5099999999984"/>
    <x v="1871"/>
  </r>
  <r>
    <n v="6326"/>
    <x v="2"/>
    <x v="0"/>
    <s v="Rented"/>
    <x v="0"/>
    <x v="6"/>
    <x v="0"/>
    <n v="3"/>
    <n v="6"/>
    <n v="1559.91"/>
    <n v="1700.3"/>
    <n v="1637.91"/>
    <n v="1481.91"/>
    <n v="1466.32"/>
    <n v="1653.5"/>
    <n v="2471.0300000000002"/>
    <n v="1927.4"/>
    <n v="2255.06"/>
    <n v="2638.42"/>
    <n v="2269.04"/>
    <n v="2155.59"/>
    <n v="1583.3083333333332"/>
    <n v="9499.8499999999985"/>
    <n v="13716.54"/>
    <n v="-4216.6900000000023"/>
    <x v="1872"/>
  </r>
  <r>
    <n v="6327"/>
    <x v="2"/>
    <x v="3"/>
    <s v="Owned"/>
    <x v="1"/>
    <x v="6"/>
    <x v="2"/>
    <n v="1"/>
    <n v="2"/>
    <n v="1230.8"/>
    <n v="1390.8"/>
    <n v="1193.8800000000001"/>
    <n v="923.1"/>
    <n v="1132.3399999999999"/>
    <n v="1218.49"/>
    <n v="623.29999999999995"/>
    <n v="492.41"/>
    <n v="590.89"/>
    <n v="655.89"/>
    <n v="760.83"/>
    <n v="905.39"/>
    <n v="1181.5683333333334"/>
    <n v="7089.41"/>
    <n v="4028.7099999999996"/>
    <n v="3060.7000000000003"/>
    <x v="1873"/>
  </r>
  <r>
    <n v="6329"/>
    <x v="0"/>
    <x v="1"/>
    <s v="Owned"/>
    <x v="1"/>
    <x v="3"/>
    <x v="1"/>
    <n v="1"/>
    <n v="3"/>
    <n v="1079.0125"/>
    <n v="1089.8"/>
    <n v="1079.01"/>
    <n v="1079.01"/>
    <n v="1079.01"/>
    <n v="1079.01"/>
    <n v="1077.71"/>
    <n v="1013.05"/>
    <n v="1134.6199999999999"/>
    <n v="1009.81"/>
    <n v="949.22"/>
    <n v="825.82"/>
    <n v="1080.8087500000001"/>
    <n v="6484.8525000000009"/>
    <n v="6010.2300000000005"/>
    <n v="474.6225000000004"/>
    <x v="1874"/>
  </r>
  <r>
    <n v="6333"/>
    <x v="3"/>
    <x v="0"/>
    <s v="Owned"/>
    <x v="1"/>
    <x v="6"/>
    <x v="0"/>
    <n v="1"/>
    <n v="4"/>
    <n v="2063.75"/>
    <n v="2311.4"/>
    <n v="2352.6799999999998"/>
    <n v="2455.86"/>
    <n v="2476.5"/>
    <n v="1836.74"/>
    <n v="3612.98"/>
    <n v="3143.29"/>
    <n v="3457.62"/>
    <n v="3630.5"/>
    <n v="3085.93"/>
    <n v="2653.9"/>
    <n v="2249.4883333333332"/>
    <n v="13496.93"/>
    <n v="19584.22"/>
    <n v="-6087.2900000000009"/>
    <x v="1875"/>
  </r>
  <r>
    <n v="6342"/>
    <x v="2"/>
    <x v="2"/>
    <s v="Rented"/>
    <x v="1"/>
    <x v="3"/>
    <x v="1"/>
    <n v="3"/>
    <n v="5"/>
    <n v="1505"/>
    <n v="1324.4"/>
    <n v="1219.05"/>
    <n v="1790.95"/>
    <n v="1625.4"/>
    <n v="1354.5"/>
    <n v="2138.91"/>
    <n v="2181.69"/>
    <n v="2596.21"/>
    <n v="3089.49"/>
    <n v="2626.07"/>
    <n v="2783.63"/>
    <n v="1469.8833333333332"/>
    <n v="8819.2999999999993"/>
    <n v="15416"/>
    <n v="-6596.7000000000007"/>
    <x v="1876"/>
  </r>
  <r>
    <n v="6343"/>
    <x v="2"/>
    <x v="3"/>
    <s v="Rented"/>
    <x v="1"/>
    <x v="3"/>
    <x v="2"/>
    <n v="1"/>
    <n v="2"/>
    <n v="1605.75"/>
    <n v="1991.13"/>
    <n v="1461.23"/>
    <n v="1702.1"/>
    <n v="1429.12"/>
    <n v="1910.84"/>
    <n v="2540.79"/>
    <n v="2439.16"/>
    <n v="2731.86"/>
    <n v="2404.04"/>
    <n v="2860.81"/>
    <n v="2689.16"/>
    <n v="1683.3616666666667"/>
    <n v="10100.17"/>
    <n v="15665.819999999998"/>
    <n v="-5565.6499999999978"/>
    <x v="1877"/>
  </r>
  <r>
    <n v="6348"/>
    <x v="2"/>
    <x v="2"/>
    <s v="Owned"/>
    <x v="0"/>
    <x v="6"/>
    <x v="1"/>
    <n v="1"/>
    <n v="3"/>
    <n v="5924.95"/>
    <n v="5154.71"/>
    <n v="6754.44"/>
    <n v="5095.46"/>
    <n v="6635.94"/>
    <n v="7287.69"/>
    <n v="4612.78"/>
    <n v="4843.42"/>
    <n v="5085.59"/>
    <n v="4373.6099999999997"/>
    <n v="4592.29"/>
    <n v="4913.75"/>
    <n v="6142.1983333333328"/>
    <n v="36853.189999999995"/>
    <n v="28421.440000000002"/>
    <n v="8431.7499999999927"/>
    <x v="1878"/>
  </r>
  <r>
    <n v="6353"/>
    <x v="0"/>
    <x v="2"/>
    <s v="Owned"/>
    <x v="0"/>
    <x v="10"/>
    <x v="1"/>
    <n v="3"/>
    <n v="5"/>
    <n v="5924.95"/>
    <n v="5687.95"/>
    <n v="5450.95"/>
    <n v="5924.95"/>
    <n v="6161.95"/>
    <n v="4917.71"/>
    <n v="4743.71"/>
    <n v="3794.97"/>
    <n v="4022.67"/>
    <n v="3901.99"/>
    <n v="3941.01"/>
    <n v="4335.1099999999997"/>
    <n v="5678.0766666666668"/>
    <n v="34068.46"/>
    <n v="24739.46"/>
    <n v="9329"/>
    <x v="1879"/>
  </r>
  <r>
    <n v="6356"/>
    <x v="0"/>
    <x v="1"/>
    <s v="Owned"/>
    <x v="0"/>
    <x v="6"/>
    <x v="0"/>
    <n v="1"/>
    <n v="4"/>
    <n v="5629.9"/>
    <n v="6418.09"/>
    <n v="4503.92"/>
    <n v="6136.59"/>
    <n v="5179.51"/>
    <n v="5798.8"/>
    <n v="1524.64"/>
    <n v="1417.92"/>
    <n v="1290.31"/>
    <n v="1341.92"/>
    <n v="1341.92"/>
    <n v="1422.44"/>
    <n v="5611.1350000000011"/>
    <n v="33666.810000000005"/>
    <n v="8339.1500000000015"/>
    <n v="25327.660000000003"/>
    <x v="1880"/>
  </r>
  <r>
    <n v="6360"/>
    <x v="3"/>
    <x v="1"/>
    <s v="Owned"/>
    <x v="1"/>
    <x v="6"/>
    <x v="2"/>
    <n v="1"/>
    <n v="2"/>
    <n v="629.04750000000001"/>
    <n v="490.66"/>
    <n v="572.42999999999995"/>
    <n v="622.76"/>
    <n v="717.11"/>
    <n v="780.02"/>
    <n v="968.33"/>
    <n v="803.71"/>
    <n v="916.23"/>
    <n v="1044.5"/>
    <n v="1054.95"/>
    <n v="1265.94"/>
    <n v="635.33791666666673"/>
    <n v="3812.0275000000001"/>
    <n v="6053.66"/>
    <n v="-2241.6324999999997"/>
    <x v="1881"/>
  </r>
  <r>
    <n v="6362"/>
    <x v="0"/>
    <x v="1"/>
    <s v="Rented"/>
    <x v="0"/>
    <x v="0"/>
    <x v="2"/>
    <n v="1"/>
    <n v="2"/>
    <n v="923.8"/>
    <n v="923.8"/>
    <n v="923.8"/>
    <n v="923.8"/>
    <n v="933.04"/>
    <n v="923.8"/>
    <n v="776.5"/>
    <n v="660.03"/>
    <n v="772.24"/>
    <n v="818.57"/>
    <n v="867.68"/>
    <n v="954.45"/>
    <n v="925.34"/>
    <n v="5552.04"/>
    <n v="4849.47"/>
    <n v="702.56999999999971"/>
    <x v="1882"/>
  </r>
  <r>
    <n v="6363"/>
    <x v="0"/>
    <x v="2"/>
    <s v="Owned"/>
    <x v="0"/>
    <x v="1"/>
    <x v="1"/>
    <n v="3"/>
    <n v="5"/>
    <n v="5924.95"/>
    <n v="5687.95"/>
    <n v="6932.19"/>
    <n v="4621.46"/>
    <n v="5154.71"/>
    <n v="4502.96"/>
    <n v="3938.76"/>
    <n v="4253.8599999999997"/>
    <n v="4849.3999999999996"/>
    <n v="5576.81"/>
    <n v="6078.72"/>
    <n v="5531.64"/>
    <n v="5470.7033333333338"/>
    <n v="32824.22"/>
    <n v="30229.19"/>
    <n v="2595.0300000000025"/>
    <x v="1883"/>
  </r>
  <r>
    <n v="6367"/>
    <x v="0"/>
    <x v="1"/>
    <s v="Owned"/>
    <x v="0"/>
    <x v="6"/>
    <x v="1"/>
    <n v="1"/>
    <n v="3"/>
    <n v="3040.2874999999999"/>
    <n v="3040.29"/>
    <n v="3040.29"/>
    <n v="3070.69"/>
    <n v="3070.69"/>
    <n v="3040.29"/>
    <n v="2085.6799999999998"/>
    <n v="1939.68"/>
    <n v="1765.11"/>
    <n v="1818.06"/>
    <n v="1908.96"/>
    <n v="2042.59"/>
    <n v="3050.4229166666669"/>
    <n v="18302.537500000002"/>
    <n v="11560.079999999998"/>
    <n v="6742.4575000000041"/>
    <x v="1884"/>
  </r>
  <r>
    <n v="6375"/>
    <x v="2"/>
    <x v="3"/>
    <s v="Owned"/>
    <x v="1"/>
    <x v="3"/>
    <x v="1"/>
    <n v="1"/>
    <n v="3"/>
    <n v="4639.92"/>
    <n v="5707.1"/>
    <n v="4918.32"/>
    <n v="3990.33"/>
    <n v="5382.31"/>
    <n v="5011.1099999999997"/>
    <n v="2596.23"/>
    <n v="2855.85"/>
    <n v="2770.17"/>
    <n v="3213.4"/>
    <n v="3534.74"/>
    <n v="3322.66"/>
    <n v="4941.5150000000003"/>
    <n v="29649.09"/>
    <n v="18293.05"/>
    <n v="11356.04"/>
    <x v="1885"/>
  </r>
  <r>
    <n v="6377"/>
    <x v="0"/>
    <x v="2"/>
    <s v="Owned"/>
    <x v="0"/>
    <x v="0"/>
    <x v="1"/>
    <n v="3"/>
    <n v="5"/>
    <n v="5547.7"/>
    <n v="5048.41"/>
    <n v="6324.38"/>
    <n v="5825.09"/>
    <n v="5603.18"/>
    <n v="4382.68"/>
    <n v="3010.26"/>
    <n v="2378.11"/>
    <n v="2829.95"/>
    <n v="2858.25"/>
    <n v="2801.09"/>
    <n v="2801.09"/>
    <n v="5455.2400000000007"/>
    <n v="32731.440000000002"/>
    <n v="16678.75"/>
    <n v="16052.690000000002"/>
    <x v="1886"/>
  </r>
  <r>
    <n v="6379"/>
    <x v="0"/>
    <x v="2"/>
    <s v="Owned"/>
    <x v="1"/>
    <x v="1"/>
    <x v="2"/>
    <n v="1"/>
    <n v="2"/>
    <n v="2461.6"/>
    <n v="2486.2199999999998"/>
    <n v="2486.2199999999998"/>
    <n v="2486.2199999999998"/>
    <n v="2461.6"/>
    <n v="2486.2199999999998"/>
    <n v="1398.52"/>
    <n v="1230.7"/>
    <n v="1316.85"/>
    <n v="1172"/>
    <n v="1101.68"/>
    <n v="1013.55"/>
    <n v="2478.0133333333329"/>
    <n v="14868.079999999998"/>
    <n v="7233.3"/>
    <n v="7634.7799999999979"/>
    <x v="1887"/>
  </r>
  <r>
    <n v="6384"/>
    <x v="0"/>
    <x v="1"/>
    <s v="Rented"/>
    <x v="1"/>
    <x v="5"/>
    <x v="2"/>
    <n v="2"/>
    <n v="3"/>
    <n v="1047.0999999999999"/>
    <n v="1057.57"/>
    <n v="1047.0999999999999"/>
    <n v="1047.0999999999999"/>
    <n v="1047.0999999999999"/>
    <n v="1047.0999999999999"/>
    <n v="1557.83"/>
    <n v="1666.88"/>
    <n v="1966.92"/>
    <n v="1770.23"/>
    <n v="1770.23"/>
    <n v="1646.31"/>
    <n v="1048.845"/>
    <n v="6293.07"/>
    <n v="10378.4"/>
    <n v="-4085.33"/>
    <x v="1888"/>
  </r>
  <r>
    <n v="6387"/>
    <x v="2"/>
    <x v="3"/>
    <s v="Owned"/>
    <x v="0"/>
    <x v="7"/>
    <x v="1"/>
    <n v="1"/>
    <n v="3"/>
    <n v="3304.51"/>
    <n v="3502.78"/>
    <n v="3007.1"/>
    <n v="3469.74"/>
    <n v="3139.28"/>
    <n v="4130.6400000000003"/>
    <n v="3129.92"/>
    <n v="2942.12"/>
    <n v="2883.28"/>
    <n v="2854.45"/>
    <n v="3254.07"/>
    <n v="3319.15"/>
    <n v="3425.6749999999997"/>
    <n v="20554.05"/>
    <n v="18382.990000000002"/>
    <n v="2171.0599999999977"/>
    <x v="1889"/>
  </r>
  <r>
    <n v="6389"/>
    <x v="1"/>
    <x v="4"/>
    <s v="Rented"/>
    <x v="1"/>
    <x v="4"/>
    <x v="1"/>
    <n v="1"/>
    <n v="3"/>
    <n v="2548.5499999999997"/>
    <n v="2625.01"/>
    <n v="2777.92"/>
    <n v="2421.12"/>
    <n v="2701.46"/>
    <n v="2981.8"/>
    <n v="1744.08"/>
    <n v="1639.44"/>
    <n v="1573.86"/>
    <n v="1463.69"/>
    <n v="1756.43"/>
    <n v="1598.35"/>
    <n v="2675.976666666666"/>
    <n v="16055.859999999997"/>
    <n v="9775.85"/>
    <n v="6280.0099999999966"/>
    <x v="1890"/>
  </r>
  <r>
    <n v="6390"/>
    <x v="2"/>
    <x v="2"/>
    <s v="Rented"/>
    <x v="1"/>
    <x v="7"/>
    <x v="2"/>
    <n v="2"/>
    <n v="3"/>
    <n v="694"/>
    <n v="798.1"/>
    <n v="694"/>
    <n v="652.36"/>
    <n v="707.88"/>
    <n v="728.7"/>
    <n v="539.6"/>
    <n v="420.89"/>
    <n v="475.61"/>
    <n v="418.54"/>
    <n v="443.65"/>
    <n v="501.32"/>
    <n v="712.50666666666666"/>
    <n v="4275.04"/>
    <n v="2799.61"/>
    <n v="1475.4299999999998"/>
    <x v="1891"/>
  </r>
  <r>
    <n v="6392"/>
    <x v="0"/>
    <x v="0"/>
    <s v="Owned"/>
    <x v="1"/>
    <x v="0"/>
    <x v="1"/>
    <n v="2"/>
    <n v="4"/>
    <n v="2803.75"/>
    <n v="2803.75"/>
    <n v="2831.79"/>
    <n v="2831.79"/>
    <n v="2803.75"/>
    <n v="2803.75"/>
    <n v="2325.9499999999998"/>
    <n v="1977.06"/>
    <n v="2234.08"/>
    <n v="1921.31"/>
    <n v="1786.82"/>
    <n v="2001.24"/>
    <n v="2813.0966666666668"/>
    <n v="16878.580000000002"/>
    <n v="12246.46"/>
    <n v="4632.1200000000026"/>
    <x v="1892"/>
  </r>
  <r>
    <n v="6395"/>
    <x v="1"/>
    <x v="4"/>
    <s v="Rented"/>
    <x v="1"/>
    <x v="4"/>
    <x v="1"/>
    <n v="2"/>
    <n v="4"/>
    <n v="5924.95"/>
    <n v="5569.45"/>
    <n v="4739.96"/>
    <n v="6102.7"/>
    <n v="7169.19"/>
    <n v="6280.45"/>
    <n v="2230.4699999999998"/>
    <n v="1695.16"/>
    <n v="1525.64"/>
    <n v="1388.33"/>
    <n v="1457.75"/>
    <n v="1501.48"/>
    <n v="5964.45"/>
    <n v="35786.699999999997"/>
    <n v="9798.83"/>
    <n v="25987.869999999995"/>
    <x v="1893"/>
  </r>
  <r>
    <n v="6400"/>
    <x v="0"/>
    <x v="0"/>
    <s v="Owned"/>
    <x v="0"/>
    <x v="1"/>
    <x v="1"/>
    <n v="3"/>
    <n v="5"/>
    <n v="4368.05"/>
    <n v="4455.41"/>
    <n v="3843.88"/>
    <n v="4542.7700000000004"/>
    <n v="3931.25"/>
    <n v="4586.45"/>
    <n v="3933.1"/>
    <n v="3500.46"/>
    <n v="3920.52"/>
    <n v="3410.85"/>
    <n v="2899.22"/>
    <n v="3392.09"/>
    <n v="4287.9683333333332"/>
    <n v="25727.81"/>
    <n v="21056.240000000002"/>
    <n v="4671.57"/>
    <x v="1894"/>
  </r>
  <r>
    <n v="6401"/>
    <x v="2"/>
    <x v="3"/>
    <s v="Rented"/>
    <x v="0"/>
    <x v="6"/>
    <x v="1"/>
    <n v="1"/>
    <n v="3"/>
    <n v="1025.22"/>
    <n v="1127.74"/>
    <n v="1261.02"/>
    <n v="820.18"/>
    <n v="871.44"/>
    <n v="973.96"/>
    <n v="757.35"/>
    <n v="772.5"/>
    <n v="911.55"/>
    <n v="1011.82"/>
    <n v="991.58"/>
    <n v="1011.41"/>
    <n v="1013.2600000000001"/>
    <n v="6079.56"/>
    <n v="5456.21"/>
    <n v="623.35000000000036"/>
    <x v="1895"/>
  </r>
  <r>
    <n v="6408"/>
    <x v="2"/>
    <x v="3"/>
    <s v="Owned"/>
    <x v="1"/>
    <x v="2"/>
    <x v="2"/>
    <n v="1"/>
    <n v="2"/>
    <n v="903.85"/>
    <n v="885.77"/>
    <n v="777.31"/>
    <n v="1129.81"/>
    <n v="858.66"/>
    <n v="686.93"/>
    <n v="161.78"/>
    <n v="143.97999999999999"/>
    <n v="155.5"/>
    <n v="152.38999999999999"/>
    <n v="172.2"/>
    <n v="154.97999999999999"/>
    <n v="873.72166666666669"/>
    <n v="5242.33"/>
    <n v="940.82999999999993"/>
    <n v="4301.5"/>
    <x v="1896"/>
  </r>
  <r>
    <n v="6425"/>
    <x v="0"/>
    <x v="2"/>
    <s v="Owned"/>
    <x v="0"/>
    <x v="1"/>
    <x v="1"/>
    <n v="3"/>
    <n v="5"/>
    <n v="5682.2249999999995"/>
    <n v="5511.76"/>
    <n v="6591.38"/>
    <n v="6364.09"/>
    <n v="4773.07"/>
    <n v="5170.82"/>
    <n v="4096.7700000000004"/>
    <n v="3891.93"/>
    <n v="4320.04"/>
    <n v="5011.25"/>
    <n v="5462.26"/>
    <n v="5844.62"/>
    <n v="5682.2241666666669"/>
    <n v="34093.345000000001"/>
    <n v="28626.87"/>
    <n v="5466.4750000000022"/>
    <x v="1897"/>
  </r>
  <r>
    <n v="6435"/>
    <x v="0"/>
    <x v="0"/>
    <s v="Owned"/>
    <x v="0"/>
    <x v="3"/>
    <x v="1"/>
    <n v="3"/>
    <n v="5"/>
    <n v="3800.7"/>
    <n v="3800.7"/>
    <n v="3800.7"/>
    <n v="3800.7"/>
    <n v="3838.71"/>
    <n v="3838.71"/>
    <n v="2460.7199999999998"/>
    <n v="2608.36"/>
    <n v="2973.53"/>
    <n v="3538.5"/>
    <n v="3007.73"/>
    <n v="3067.88"/>
    <n v="3813.3699999999994"/>
    <n v="22880.219999999998"/>
    <n v="17656.72"/>
    <n v="5223.4999999999964"/>
    <x v="1898"/>
  </r>
  <r>
    <n v="6438"/>
    <x v="2"/>
    <x v="3"/>
    <s v="Rented"/>
    <x v="0"/>
    <x v="5"/>
    <x v="1"/>
    <n v="1"/>
    <n v="3"/>
    <n v="2184.42"/>
    <n v="2337.33"/>
    <n v="2424.71"/>
    <n v="2730.53"/>
    <n v="1878.6"/>
    <n v="2512.08"/>
    <n v="1967.21"/>
    <n v="2104.91"/>
    <n v="1852.32"/>
    <n v="1778.23"/>
    <n v="1547.06"/>
    <n v="1315"/>
    <n v="2344.6116666666667"/>
    <n v="14067.67"/>
    <n v="10564.73"/>
    <n v="3502.9400000000005"/>
    <x v="1899"/>
  </r>
  <r>
    <n v="6439"/>
    <x v="0"/>
    <x v="1"/>
    <s v="Owned"/>
    <x v="0"/>
    <x v="5"/>
    <x v="1"/>
    <n v="1"/>
    <n v="3"/>
    <n v="3249.2200000000003"/>
    <n v="3249.22"/>
    <n v="3249.22"/>
    <n v="3281.71"/>
    <n v="3281.71"/>
    <n v="3249.22"/>
    <n v="2806.16"/>
    <n v="2806.16"/>
    <n v="2637.79"/>
    <n v="2374.0100000000002"/>
    <n v="2753.85"/>
    <n v="3029.24"/>
    <n v="3260.0499999999997"/>
    <n v="19560.3"/>
    <n v="16407.21"/>
    <n v="3153.09"/>
    <x v="1900"/>
  </r>
  <r>
    <n v="6442"/>
    <x v="2"/>
    <x v="3"/>
    <s v="Owned"/>
    <x v="0"/>
    <x v="3"/>
    <x v="1"/>
    <n v="1"/>
    <n v="3"/>
    <n v="2658.77"/>
    <n v="2579.0100000000002"/>
    <n v="2286.54"/>
    <n v="2685.36"/>
    <n v="1994.08"/>
    <n v="2898.06"/>
    <n v="4443.6400000000003"/>
    <n v="3954.84"/>
    <n v="4666.71"/>
    <n v="5180.05"/>
    <n v="5024.6499999999996"/>
    <n v="5527.12"/>
    <n v="2516.9699999999998"/>
    <n v="15101.82"/>
    <n v="28797.01"/>
    <n v="-13695.189999999999"/>
    <x v="1901"/>
  </r>
  <r>
    <n v="6444"/>
    <x v="3"/>
    <x v="2"/>
    <s v="Owned"/>
    <x v="1"/>
    <x v="6"/>
    <x v="1"/>
    <n v="1"/>
    <n v="3"/>
    <n v="2580.9500000000003"/>
    <n v="3097.14"/>
    <n v="2813.24"/>
    <n v="2297.0500000000002"/>
    <n v="2116.38"/>
    <n v="2813.24"/>
    <n v="1432.02"/>
    <n v="1174.26"/>
    <n v="1174.26"/>
    <n v="1021.61"/>
    <n v="909.23"/>
    <n v="836.49"/>
    <n v="2619.666666666667"/>
    <n v="15718.000000000002"/>
    <n v="6547.869999999999"/>
    <n v="9170.1300000000028"/>
    <x v="1902"/>
  </r>
  <r>
    <n v="6445"/>
    <x v="0"/>
    <x v="2"/>
    <s v="Owned"/>
    <x v="0"/>
    <x v="3"/>
    <x v="1"/>
    <n v="3"/>
    <n v="5"/>
    <n v="5924.95"/>
    <n v="5865.7"/>
    <n v="6517.45"/>
    <n v="5213.96"/>
    <n v="4502.96"/>
    <n v="5806.45"/>
    <n v="5875"/>
    <n v="4582.5"/>
    <n v="4857.45"/>
    <n v="4274.5600000000004"/>
    <n v="4060.83"/>
    <n v="4832.3900000000003"/>
    <n v="5638.578333333332"/>
    <n v="33831.469999999994"/>
    <n v="28482.730000000003"/>
    <n v="5348.7399999999907"/>
    <x v="1903"/>
  </r>
  <r>
    <n v="6446"/>
    <x v="2"/>
    <x v="4"/>
    <s v="Rented"/>
    <x v="0"/>
    <x v="2"/>
    <x v="1"/>
    <n v="3"/>
    <n v="5"/>
    <n v="2201.0499999999997"/>
    <n v="2289.09"/>
    <n v="2443.17"/>
    <n v="1716.82"/>
    <n v="1738.83"/>
    <n v="2751.31"/>
    <n v="1608.79"/>
    <n v="1287.03"/>
    <n v="1351.38"/>
    <n v="1162.19"/>
    <n v="1348.14"/>
    <n v="1469.47"/>
    <n v="2190.0449999999996"/>
    <n v="13140.269999999999"/>
    <n v="8227"/>
    <n v="4913.2699999999986"/>
    <x v="1904"/>
  </r>
  <r>
    <n v="6450"/>
    <x v="2"/>
    <x v="3"/>
    <s v="Owned"/>
    <x v="0"/>
    <x v="6"/>
    <x v="1"/>
    <n v="1"/>
    <n v="3"/>
    <n v="1655.02"/>
    <n v="1522.62"/>
    <n v="1655.02"/>
    <n v="1903.27"/>
    <n v="1324.02"/>
    <n v="1952.92"/>
    <n v="559.98"/>
    <n v="503.98"/>
    <n v="579.58000000000004"/>
    <n v="614.35"/>
    <n v="620.49"/>
    <n v="657.72"/>
    <n v="1668.8116666666667"/>
    <n v="10012.870000000001"/>
    <n v="3536.1000000000004"/>
    <n v="6476.77"/>
    <x v="1905"/>
  </r>
  <r>
    <n v="6452"/>
    <x v="0"/>
    <x v="2"/>
    <s v="Owned"/>
    <x v="0"/>
    <x v="6"/>
    <x v="3"/>
    <n v="1"/>
    <n v="5"/>
    <n v="5924.95"/>
    <n v="5213.96"/>
    <n v="5806.45"/>
    <n v="7346.94"/>
    <n v="6754.44"/>
    <n v="5391.7"/>
    <n v="4428.5"/>
    <n v="4074.22"/>
    <n v="3463.09"/>
    <n v="3324.57"/>
    <n v="3823.26"/>
    <n v="4396.75"/>
    <n v="6073.0733333333328"/>
    <n v="36438.439999999995"/>
    <n v="23510.39"/>
    <n v="12928.049999999996"/>
    <x v="1906"/>
  </r>
  <r>
    <n v="6453"/>
    <x v="0"/>
    <x v="2"/>
    <s v="Owned"/>
    <x v="1"/>
    <x v="6"/>
    <x v="0"/>
    <n v="1"/>
    <n v="4"/>
    <n v="5924.95"/>
    <n v="6517.45"/>
    <n v="6813.69"/>
    <n v="5273.21"/>
    <n v="7169.19"/>
    <n v="5747.2"/>
    <n v="5393.26"/>
    <n v="5662.92"/>
    <n v="5209.8900000000003"/>
    <n v="6043.47"/>
    <n v="6587.38"/>
    <n v="7114.37"/>
    <n v="6240.9483333333328"/>
    <n v="37445.689999999995"/>
    <n v="36011.29"/>
    <n v="1434.3999999999942"/>
    <x v="1907"/>
  </r>
  <r>
    <n v="6455"/>
    <x v="0"/>
    <x v="2"/>
    <s v="Owned"/>
    <x v="0"/>
    <x v="0"/>
    <x v="1"/>
    <n v="3"/>
    <n v="5"/>
    <n v="3158.1375000000003"/>
    <n v="3158.14"/>
    <n v="3189.72"/>
    <n v="3189.72"/>
    <n v="3158.14"/>
    <n v="3189.72"/>
    <n v="4204.08"/>
    <n v="3447.35"/>
    <n v="3585.24"/>
    <n v="3800.35"/>
    <n v="3838.35"/>
    <n v="3838.35"/>
    <n v="3173.9295833333331"/>
    <n v="19043.577499999999"/>
    <n v="22713.719999999998"/>
    <n v="-3670.1424999999981"/>
    <x v="1908"/>
  </r>
  <r>
    <n v="6456"/>
    <x v="2"/>
    <x v="3"/>
    <s v="Rented"/>
    <x v="0"/>
    <x v="4"/>
    <x v="2"/>
    <n v="1"/>
    <n v="2"/>
    <n v="1102.21"/>
    <n v="892.79"/>
    <n v="991.99"/>
    <n v="1146.3"/>
    <n v="1179.3599999999999"/>
    <n v="1322.65"/>
    <n v="460.53"/>
    <n v="432.9"/>
    <n v="497.84"/>
    <n v="542.65"/>
    <n v="564.36"/>
    <n v="536.14"/>
    <n v="1105.8833333333332"/>
    <n v="6635.2999999999993"/>
    <n v="3034.42"/>
    <n v="3600.8799999999992"/>
    <x v="1909"/>
  </r>
  <r>
    <n v="6457"/>
    <x v="0"/>
    <x v="2"/>
    <s v="Owned"/>
    <x v="1"/>
    <x v="9"/>
    <x v="2"/>
    <n v="2"/>
    <n v="3"/>
    <n v="3918.35"/>
    <n v="3918.35"/>
    <n v="3918.35"/>
    <n v="3957.53"/>
    <n v="3957.53"/>
    <n v="3957.53"/>
    <n v="3239.09"/>
    <n v="3563"/>
    <n v="3812.41"/>
    <n v="4117.3999999999996"/>
    <n v="4570.3100000000004"/>
    <n v="4981.6400000000003"/>
    <n v="3937.94"/>
    <n v="23627.64"/>
    <n v="24283.85"/>
    <n v="-656.20999999999913"/>
    <x v="1910"/>
  </r>
  <r>
    <n v="6464"/>
    <x v="0"/>
    <x v="2"/>
    <s v="Owned"/>
    <x v="0"/>
    <x v="3"/>
    <x v="0"/>
    <n v="3"/>
    <n v="6"/>
    <n v="5924.95"/>
    <n v="7406.19"/>
    <n v="6695.19"/>
    <n v="4621.46"/>
    <n v="6102.7"/>
    <n v="7228.44"/>
    <n v="3025.95"/>
    <n v="2693.1"/>
    <n v="2477.65"/>
    <n v="2130.7800000000002"/>
    <n v="2194.6999999999998"/>
    <n v="2633.64"/>
    <n v="6329.8216666666667"/>
    <n v="37978.93"/>
    <n v="15155.82"/>
    <n v="22823.11"/>
    <x v="1911"/>
  </r>
  <r>
    <n v="6465"/>
    <x v="2"/>
    <x v="3"/>
    <s v="Owned"/>
    <x v="0"/>
    <x v="3"/>
    <x v="1"/>
    <n v="1"/>
    <n v="3"/>
    <n v="2070.7200000000003"/>
    <n v="2070.7199999999998"/>
    <n v="1905.06"/>
    <n v="1780.82"/>
    <n v="1987.89"/>
    <n v="2132.84"/>
    <n v="1698.46"/>
    <n v="1341.78"/>
    <n v="1288.1099999999999"/>
    <n v="1313.87"/>
    <n v="1116.79"/>
    <n v="1284.31"/>
    <n v="1991.3416666666665"/>
    <n v="11948.05"/>
    <n v="8043.32"/>
    <n v="3904.7299999999996"/>
    <x v="1912"/>
  </r>
  <r>
    <n v="6470"/>
    <x v="3"/>
    <x v="0"/>
    <s v="Owned"/>
    <x v="0"/>
    <x v="1"/>
    <x v="1"/>
    <n v="3"/>
    <n v="5"/>
    <n v="2534.6999999999998"/>
    <n v="2560.0500000000002"/>
    <n v="2534.6999999999998"/>
    <n v="2788.17"/>
    <n v="2357.27"/>
    <n v="2788.17"/>
    <n v="1128.1600000000001"/>
    <n v="1150.72"/>
    <n v="1047.1600000000001"/>
    <n v="1162.3499999999999"/>
    <n v="1011.24"/>
    <n v="1082.03"/>
    <n v="2593.8433333333332"/>
    <n v="15563.06"/>
    <n v="6581.6599999999989"/>
    <n v="8981.4000000000015"/>
    <x v="1913"/>
  </r>
  <r>
    <n v="6471"/>
    <x v="2"/>
    <x v="3"/>
    <s v="Owned"/>
    <x v="0"/>
    <x v="0"/>
    <x v="1"/>
    <n v="1"/>
    <n v="3"/>
    <n v="1380.4825000000001"/>
    <n v="1173.4100000000001"/>
    <n v="1601.36"/>
    <n v="1049.17"/>
    <n v="1228.6300000000001"/>
    <n v="1504.73"/>
    <n v="1401.64"/>
    <n v="1135.33"/>
    <n v="1078.56"/>
    <n v="1207.99"/>
    <n v="1171.75"/>
    <n v="1406.1"/>
    <n v="1322.9637499999999"/>
    <n v="7937.7824999999993"/>
    <n v="7401.3700000000008"/>
    <n v="536.41249999999854"/>
    <x v="1914"/>
  </r>
  <r>
    <n v="6472"/>
    <x v="2"/>
    <x v="3"/>
    <s v="Owned"/>
    <x v="1"/>
    <x v="1"/>
    <x v="2"/>
    <n v="1"/>
    <n v="2"/>
    <n v="961.26"/>
    <n v="807.46"/>
    <n v="1095.8399999999999"/>
    <n v="836.3"/>
    <n v="1047.77"/>
    <n v="807.46"/>
    <n v="589.80999999999995"/>
    <n v="631.1"/>
    <n v="738.39"/>
    <n v="649.78"/>
    <n v="643.28"/>
    <n v="694.74"/>
    <n v="926.01499999999987"/>
    <n v="5556.0899999999992"/>
    <n v="3947.0999999999995"/>
    <n v="1608.9899999999998"/>
    <x v="1915"/>
  </r>
  <r>
    <n v="6477"/>
    <x v="0"/>
    <x v="1"/>
    <s v="Owned"/>
    <x v="0"/>
    <x v="2"/>
    <x v="2"/>
    <n v="1"/>
    <n v="2"/>
    <n v="3037.9"/>
    <n v="3068.28"/>
    <n v="3068.28"/>
    <n v="3037.9"/>
    <n v="3068.28"/>
    <n v="3037.9"/>
    <n v="2628.36"/>
    <n v="2391.81"/>
    <n v="2176.5500000000002"/>
    <n v="2459.5"/>
    <n v="2828.43"/>
    <n v="3224.41"/>
    <n v="3053.09"/>
    <n v="18318.54"/>
    <n v="15709.060000000001"/>
    <n v="2609.4799999999996"/>
    <x v="1916"/>
  </r>
  <r>
    <n v="6478"/>
    <x v="2"/>
    <x v="3"/>
    <s v="Owned"/>
    <x v="0"/>
    <x v="10"/>
    <x v="1"/>
    <n v="1"/>
    <n v="3"/>
    <n v="1341.72"/>
    <n v="1220.97"/>
    <n v="1086.79"/>
    <n v="1583.23"/>
    <n v="1220.97"/>
    <n v="1583.23"/>
    <n v="2773.06"/>
    <n v="2301.64"/>
    <n v="2048.46"/>
    <n v="2396.6999999999998"/>
    <n v="2612.4"/>
    <n v="2638.52"/>
    <n v="1339.4849999999999"/>
    <n v="8036.91"/>
    <n v="14770.78"/>
    <n v="-6733.8700000000008"/>
    <x v="1917"/>
  </r>
  <r>
    <n v="6485"/>
    <x v="0"/>
    <x v="1"/>
    <s v="Owned"/>
    <x v="0"/>
    <x v="10"/>
    <x v="1"/>
    <n v="2"/>
    <n v="4"/>
    <n v="4206.5"/>
    <n v="4585.09"/>
    <n v="4963.67"/>
    <n v="4753.3500000000004"/>
    <n v="3912.05"/>
    <n v="4416.83"/>
    <n v="2666.5"/>
    <n v="1999.88"/>
    <n v="2359.86"/>
    <n v="2501.4499999999998"/>
    <n v="2576.4899999999998"/>
    <n v="2962.96"/>
    <n v="4472.915"/>
    <n v="26837.489999999998"/>
    <n v="15067.14"/>
    <n v="11770.349999999999"/>
    <x v="1918"/>
  </r>
  <r>
    <n v="6486"/>
    <x v="2"/>
    <x v="0"/>
    <s v="Owned"/>
    <x v="0"/>
    <x v="6"/>
    <x v="1"/>
    <n v="1"/>
    <n v="3"/>
    <n v="1445.75"/>
    <n v="1633.7"/>
    <n v="1705.99"/>
    <n v="1373.46"/>
    <n v="1127.69"/>
    <n v="1214.43"/>
    <n v="957.77"/>
    <n v="938.61"/>
    <n v="910.45"/>
    <n v="837.61"/>
    <n v="929.75"/>
    <n v="1022.73"/>
    <n v="1416.8366666666668"/>
    <n v="8501.02"/>
    <n v="5596.92"/>
    <n v="2904.1000000000004"/>
    <x v="1919"/>
  </r>
  <r>
    <n v="6491"/>
    <x v="0"/>
    <x v="0"/>
    <s v="Rented"/>
    <x v="0"/>
    <x v="6"/>
    <x v="1"/>
    <n v="3"/>
    <n v="5"/>
    <n v="2124.0500000000002"/>
    <n v="2145.29"/>
    <n v="2124.0500000000002"/>
    <n v="2145.29"/>
    <n v="2145.29"/>
    <n v="2124.0500000000002"/>
    <n v="4459.51"/>
    <n v="3835.18"/>
    <n v="4410.46"/>
    <n v="4234.04"/>
    <n v="4064.68"/>
    <n v="3536.27"/>
    <n v="2134.67"/>
    <n v="12808.02"/>
    <n v="24540.140000000003"/>
    <n v="-11732.120000000003"/>
    <x v="1920"/>
  </r>
  <r>
    <n v="6495"/>
    <x v="2"/>
    <x v="3"/>
    <s v="Owned"/>
    <x v="0"/>
    <x v="3"/>
    <x v="1"/>
    <n v="1"/>
    <n v="3"/>
    <n v="3664.3450000000003"/>
    <n v="4214"/>
    <n v="4104.07"/>
    <n v="3957.49"/>
    <n v="3371.2"/>
    <n v="4104.07"/>
    <n v="2471.17"/>
    <n v="2570.02"/>
    <n v="2878.42"/>
    <n v="3338.97"/>
    <n v="2871.51"/>
    <n v="2555.64"/>
    <n v="3902.5291666666667"/>
    <n v="23415.174999999999"/>
    <n v="16685.73"/>
    <n v="6729.4449999999997"/>
    <x v="1921"/>
  </r>
  <r>
    <n v="6501"/>
    <x v="2"/>
    <x v="0"/>
    <s v="Rented"/>
    <x v="1"/>
    <x v="4"/>
    <x v="1"/>
    <n v="1"/>
    <n v="3"/>
    <n v="712.05"/>
    <n v="797.5"/>
    <n v="598.12"/>
    <n v="861.58"/>
    <n v="868.7"/>
    <n v="847.34"/>
    <n v="604.98"/>
    <n v="550.53"/>
    <n v="589.07000000000005"/>
    <n v="589.07000000000005"/>
    <n v="700.99"/>
    <n v="708"/>
    <n v="780.88166666666666"/>
    <n v="4685.29"/>
    <n v="3742.6400000000003"/>
    <n v="942.64999999999964"/>
    <x v="1922"/>
  </r>
  <r>
    <n v="6509"/>
    <x v="2"/>
    <x v="3"/>
    <s v="Rented"/>
    <x v="1"/>
    <x v="7"/>
    <x v="2"/>
    <n v="1"/>
    <n v="2"/>
    <n v="1245.01"/>
    <n v="1319.71"/>
    <n v="1406.86"/>
    <n v="1307.26"/>
    <n v="1319.71"/>
    <n v="1269.9100000000001"/>
    <n v="1128.77"/>
    <n v="925.59"/>
    <n v="1036.6600000000001"/>
    <n v="1212.8900000000001"/>
    <n v="1358.44"/>
    <n v="1399.19"/>
    <n v="1311.41"/>
    <n v="7868.46"/>
    <n v="7061.5400000000009"/>
    <n v="806.91999999999916"/>
    <x v="1923"/>
  </r>
  <r>
    <n v="6512"/>
    <x v="0"/>
    <x v="1"/>
    <s v="Rented"/>
    <x v="0"/>
    <x v="1"/>
    <x v="1"/>
    <n v="1"/>
    <n v="3"/>
    <n v="1823.8"/>
    <n v="1823.8"/>
    <n v="1842.04"/>
    <n v="1842.04"/>
    <n v="1823.8"/>
    <n v="1823.8"/>
    <n v="2121.2399999999998"/>
    <n v="1845.48"/>
    <n v="1900.84"/>
    <n v="2262"/>
    <n v="2171.52"/>
    <n v="1954.37"/>
    <n v="1829.8799999999999"/>
    <n v="10979.279999999999"/>
    <n v="12255.45"/>
    <n v="-1276.1700000000019"/>
    <x v="1924"/>
  </r>
  <r>
    <n v="6514"/>
    <x v="3"/>
    <x v="2"/>
    <s v="Owned"/>
    <x v="0"/>
    <x v="3"/>
    <x v="2"/>
    <n v="1"/>
    <n v="2"/>
    <n v="3091.3999999999996"/>
    <n v="2658.6"/>
    <n v="2813.17"/>
    <n v="2565.86"/>
    <n v="3462.37"/>
    <n v="3400.54"/>
    <n v="1624.51"/>
    <n v="1494.55"/>
    <n v="1494.55"/>
    <n v="1763.57"/>
    <n v="1869.38"/>
    <n v="2187.17"/>
    <n v="2998.6566666666672"/>
    <n v="17991.940000000002"/>
    <n v="10433.73"/>
    <n v="7558.2100000000028"/>
    <x v="1925"/>
  </r>
  <r>
    <n v="6517"/>
    <x v="2"/>
    <x v="3"/>
    <s v="Owned"/>
    <x v="1"/>
    <x v="9"/>
    <x v="2"/>
    <n v="1"/>
    <n v="2"/>
    <n v="768.96"/>
    <n v="922.75"/>
    <n v="930.44"/>
    <n v="576.72"/>
    <n v="899.68"/>
    <n v="630.54999999999995"/>
    <n v="1033.18"/>
    <n v="857.54"/>
    <n v="960.44"/>
    <n v="979.65"/>
    <n v="1087.4100000000001"/>
    <n v="1283.1400000000001"/>
    <n v="788.18333333333339"/>
    <n v="4729.1000000000004"/>
    <n v="6201.3600000000006"/>
    <n v="-1472.2600000000002"/>
    <x v="1926"/>
  </r>
  <r>
    <n v="6524"/>
    <x v="0"/>
    <x v="2"/>
    <s v="Owned"/>
    <x v="1"/>
    <x v="1"/>
    <x v="1"/>
    <n v="1"/>
    <n v="3"/>
    <n v="4952.6625000000004"/>
    <n v="5497.46"/>
    <n v="4209.76"/>
    <n v="5348.88"/>
    <n v="5299.35"/>
    <n v="4556.45"/>
    <n v="2428.39"/>
    <n v="1869.86"/>
    <n v="1738.97"/>
    <n v="1617.24"/>
    <n v="1390.83"/>
    <n v="1502.1"/>
    <n v="4977.4270833333339"/>
    <n v="29864.562500000004"/>
    <n v="10547.390000000001"/>
    <n v="19317.172500000001"/>
    <x v="1927"/>
  </r>
  <r>
    <n v="6526"/>
    <x v="0"/>
    <x v="2"/>
    <s v="Owned"/>
    <x v="0"/>
    <x v="3"/>
    <x v="1"/>
    <n v="1"/>
    <n v="3"/>
    <n v="4812.4323717948701"/>
    <n v="3994.32"/>
    <n v="4716.18"/>
    <n v="4523.6899999999996"/>
    <n v="4234.9399999999996"/>
    <n v="4379.3100000000004"/>
    <n v="3386.72"/>
    <n v="2946.45"/>
    <n v="2710.73"/>
    <n v="2493.87"/>
    <n v="2693.38"/>
    <n v="2989.65"/>
    <n v="4443.4787286324781"/>
    <n v="26660.872371794871"/>
    <n v="17220.800000000003"/>
    <n v="9440.0723717948676"/>
    <x v="1928"/>
  </r>
  <r>
    <n v="6528"/>
    <x v="0"/>
    <x v="2"/>
    <s v="Owned"/>
    <x v="0"/>
    <x v="6"/>
    <x v="2"/>
    <n v="1"/>
    <n v="2"/>
    <n v="3106.2"/>
    <n v="3106.2"/>
    <n v="3137.26"/>
    <n v="3137.26"/>
    <n v="3137.26"/>
    <n v="3106.2"/>
    <n v="1812.85"/>
    <n v="1504.67"/>
    <n v="1670.18"/>
    <n v="1586.67"/>
    <n v="1539.07"/>
    <n v="1708.37"/>
    <n v="3121.73"/>
    <n v="18730.38"/>
    <n v="9821.81"/>
    <n v="8908.5700000000015"/>
    <x v="1929"/>
  </r>
  <r>
    <n v="6533"/>
    <x v="2"/>
    <x v="3"/>
    <s v="Owned"/>
    <x v="0"/>
    <x v="5"/>
    <x v="1"/>
    <n v="1"/>
    <n v="3"/>
    <n v="2946.7200000000003"/>
    <n v="3653.93"/>
    <n v="2769.92"/>
    <n v="2210.04"/>
    <n v="3123.52"/>
    <n v="3624.47"/>
    <n v="2447.34"/>
    <n v="2324.9699999999998"/>
    <n v="2534.2199999999998"/>
    <n v="2736.96"/>
    <n v="3256.98"/>
    <n v="2866.14"/>
    <n v="3054.7666666666669"/>
    <n v="18328.600000000002"/>
    <n v="16166.609999999997"/>
    <n v="2161.9900000000052"/>
    <x v="1930"/>
  </r>
  <r>
    <n v="6534"/>
    <x v="2"/>
    <x v="3"/>
    <s v="Owned"/>
    <x v="1"/>
    <x v="0"/>
    <x v="2"/>
    <n v="1"/>
    <n v="2"/>
    <n v="978.96"/>
    <n v="949.59"/>
    <n v="802.75"/>
    <n v="871.27"/>
    <n v="783.17"/>
    <n v="1184.54"/>
    <n v="869.78"/>
    <n v="948.06"/>
    <n v="1071.31"/>
    <n v="964.18"/>
    <n v="906.33"/>
    <n v="842.89"/>
    <n v="928.38"/>
    <n v="5570.28"/>
    <n v="5602.55"/>
    <n v="-32.270000000000437"/>
    <x v="1931"/>
  </r>
  <r>
    <n v="6535"/>
    <x v="0"/>
    <x v="0"/>
    <s v="Owned"/>
    <x v="0"/>
    <x v="0"/>
    <x v="1"/>
    <n v="2"/>
    <n v="4"/>
    <n v="5651.3"/>
    <n v="5820.84"/>
    <n v="4238.4799999999996"/>
    <n v="5651.3"/>
    <n v="7064.13"/>
    <n v="6103.4"/>
    <n v="4688.68"/>
    <n v="4829.34"/>
    <n v="5408.86"/>
    <n v="5571.13"/>
    <n v="5849.69"/>
    <n v="5908.19"/>
    <n v="5754.9083333333328"/>
    <n v="34529.449999999997"/>
    <n v="32255.89"/>
    <n v="2273.5599999999977"/>
    <x v="1932"/>
  </r>
  <r>
    <n v="6540"/>
    <x v="0"/>
    <x v="2"/>
    <s v="Owned"/>
    <x v="0"/>
    <x v="5"/>
    <x v="1"/>
    <n v="1"/>
    <n v="3"/>
    <n v="4004.8500000000004"/>
    <n v="3964.8"/>
    <n v="3924.75"/>
    <n v="4765.7700000000004"/>
    <n v="3083.73"/>
    <n v="3524.27"/>
    <n v="2609.35"/>
    <n v="2452.79"/>
    <n v="2330.15"/>
    <n v="2306.85"/>
    <n v="1960.82"/>
    <n v="1823.56"/>
    <n v="3878.0283333333336"/>
    <n v="23268.170000000002"/>
    <n v="13483.519999999999"/>
    <n v="9784.6500000000033"/>
    <x v="1933"/>
  </r>
  <r>
    <n v="6547"/>
    <x v="0"/>
    <x v="1"/>
    <s v="Owned"/>
    <x v="0"/>
    <x v="3"/>
    <x v="1"/>
    <n v="3"/>
    <n v="5"/>
    <n v="5164.8"/>
    <n v="5887.87"/>
    <n v="5887.87"/>
    <n v="4286.78"/>
    <n v="4854.91"/>
    <n v="5939.52"/>
    <n v="3601.51"/>
    <n v="3241.36"/>
    <n v="3662.74"/>
    <n v="3809.25"/>
    <n v="3923.53"/>
    <n v="3609.65"/>
    <n v="5336.958333333333"/>
    <n v="32021.75"/>
    <n v="21848.04"/>
    <n v="10173.709999999999"/>
    <x v="1934"/>
  </r>
  <r>
    <n v="6561"/>
    <x v="3"/>
    <x v="0"/>
    <s v="Rented"/>
    <x v="1"/>
    <x v="3"/>
    <x v="1"/>
    <n v="3"/>
    <n v="5"/>
    <n v="3340"/>
    <n v="4175"/>
    <n v="3273.2"/>
    <n v="3206.4"/>
    <n v="3006"/>
    <n v="2839"/>
    <n v="3272.4"/>
    <n v="2650.64"/>
    <n v="2703.65"/>
    <n v="2703.65"/>
    <n v="2703.65"/>
    <n v="2568.4699999999998"/>
    <n v="3306.6"/>
    <n v="19839.599999999999"/>
    <n v="16602.46"/>
    <n v="3237.1399999999994"/>
    <x v="1935"/>
  </r>
  <r>
    <n v="6567"/>
    <x v="0"/>
    <x v="0"/>
    <s v="Owned"/>
    <x v="1"/>
    <x v="7"/>
    <x v="1"/>
    <n v="1"/>
    <n v="3"/>
    <n v="5924.95"/>
    <n v="5806.45"/>
    <n v="5450.95"/>
    <n v="5924.95"/>
    <n v="4443.71"/>
    <n v="6932.19"/>
    <n v="2407.3000000000002"/>
    <n v="2238.79"/>
    <n v="2037.3"/>
    <n v="1833.57"/>
    <n v="2181.9499999999998"/>
    <n v="2072.85"/>
    <n v="5747.2"/>
    <n v="34483.199999999997"/>
    <n v="12771.76"/>
    <n v="21711.439999999995"/>
    <x v="19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62AF12-6B53-40A0-BB60-892A46A66407}"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C21:H34" firstHeaderRow="1" firstDataRow="2" firstDataCol="1"/>
  <pivotFields count="26">
    <pivotField showAll="0"/>
    <pivotField axis="axisCol" dataField="1" showAll="0">
      <items count="5">
        <item x="2"/>
        <item x="0"/>
        <item x="3"/>
        <item x="1"/>
        <item t="default"/>
      </items>
    </pivotField>
    <pivotField showAll="0"/>
    <pivotField showAll="0"/>
    <pivotField showAll="0"/>
    <pivotField axis="axisRow" showAll="0">
      <items count="12">
        <item x="5"/>
        <item x="4"/>
        <item x="6"/>
        <item x="7"/>
        <item x="1"/>
        <item x="8"/>
        <item x="0"/>
        <item x="3"/>
        <item x="9"/>
        <item x="2"/>
        <item x="10"/>
        <item t="default"/>
      </items>
    </pivotField>
    <pivotField showAll="0"/>
    <pivotField showAll="0"/>
    <pivotField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s>
  <rowFields count="1">
    <field x="5"/>
  </rowFields>
  <rowItems count="12">
    <i>
      <x/>
    </i>
    <i>
      <x v="1"/>
    </i>
    <i>
      <x v="2"/>
    </i>
    <i>
      <x v="3"/>
    </i>
    <i>
      <x v="4"/>
    </i>
    <i>
      <x v="5"/>
    </i>
    <i>
      <x v="6"/>
    </i>
    <i>
      <x v="7"/>
    </i>
    <i>
      <x v="8"/>
    </i>
    <i>
      <x v="9"/>
    </i>
    <i>
      <x v="10"/>
    </i>
    <i t="grand">
      <x/>
    </i>
  </rowItems>
  <colFields count="1">
    <field x="1"/>
  </colFields>
  <colItems count="5">
    <i>
      <x/>
    </i>
    <i>
      <x v="1"/>
    </i>
    <i>
      <x v="2"/>
    </i>
    <i>
      <x v="3"/>
    </i>
    <i t="grand">
      <x/>
    </i>
  </colItems>
  <dataFields count="1">
    <dataField name="Count of Economic Position" fld="1" subtotal="count" showDataAs="percentOfRow" baseField="5" baseItem="0" numFmtId="10"/>
  </dataFields>
  <formats count="21">
    <format dxfId="164">
      <pivotArea type="all" dataOnly="0" outline="0" fieldPosition="0"/>
    </format>
    <format dxfId="163">
      <pivotArea outline="0" collapsedLevelsAreSubtotals="1" fieldPosition="0">
        <references count="1">
          <reference field="1" count="1" selected="0">
            <x v="1"/>
          </reference>
        </references>
      </pivotArea>
    </format>
    <format dxfId="162">
      <pivotArea type="topRight" dataOnly="0" labelOnly="1" outline="0" offset="A1" fieldPosition="0"/>
    </format>
    <format dxfId="161">
      <pivotArea dataOnly="0" labelOnly="1" fieldPosition="0">
        <references count="1">
          <reference field="1" count="1">
            <x v="1"/>
          </reference>
        </references>
      </pivotArea>
    </format>
    <format dxfId="160">
      <pivotArea dataOnly="0" outline="0" fieldPosition="0">
        <references count="1">
          <reference field="1" count="1">
            <x v="3"/>
          </reference>
        </references>
      </pivotArea>
    </format>
    <format dxfId="159">
      <pivotArea dataOnly="0" labelOnly="1" fieldPosition="0">
        <references count="1">
          <reference field="1" count="1">
            <x v="3"/>
          </reference>
        </references>
      </pivotArea>
    </format>
    <format dxfId="158">
      <pivotArea type="origin" dataOnly="0" labelOnly="1" outline="0" fieldPosition="0"/>
    </format>
    <format dxfId="157">
      <pivotArea field="1" type="button" dataOnly="0" labelOnly="1" outline="0" axis="axisCol" fieldPosition="0"/>
    </format>
    <format dxfId="156">
      <pivotArea type="topRight" dataOnly="0" labelOnly="1" outline="0" fieldPosition="0"/>
    </format>
    <format dxfId="155">
      <pivotArea field="5" type="button" dataOnly="0" labelOnly="1" outline="0" axis="axisRow" fieldPosition="0"/>
    </format>
    <format dxfId="154">
      <pivotArea dataOnly="0" labelOnly="1" fieldPosition="0">
        <references count="1">
          <reference field="1" count="0"/>
        </references>
      </pivotArea>
    </format>
    <format dxfId="153">
      <pivotArea dataOnly="0" labelOnly="1" grandCol="1" outline="0" fieldPosition="0"/>
    </format>
    <format dxfId="152">
      <pivotArea type="topRight" dataOnly="0" labelOnly="1" outline="0" offset="C1" fieldPosition="0"/>
    </format>
    <format dxfId="151">
      <pivotArea type="topRight" dataOnly="0" labelOnly="1" outline="0" offset="C1" fieldPosition="0"/>
    </format>
    <format dxfId="150">
      <pivotArea dataOnly="0" labelOnly="1" fieldPosition="0">
        <references count="1">
          <reference field="1" count="1">
            <x v="3"/>
          </reference>
        </references>
      </pivotArea>
    </format>
    <format dxfId="149">
      <pivotArea type="origin" dataOnly="0" labelOnly="1" outline="0" fieldPosition="0"/>
    </format>
    <format dxfId="148">
      <pivotArea field="5" type="button" dataOnly="0" labelOnly="1" outline="0" axis="axisRow" fieldPosition="0"/>
    </format>
    <format dxfId="147">
      <pivotArea dataOnly="0" labelOnly="1" fieldPosition="0">
        <references count="1">
          <reference field="5" count="0"/>
        </references>
      </pivotArea>
    </format>
    <format dxfId="146">
      <pivotArea dataOnly="0" labelOnly="1" grandRow="1" outline="0" fieldPosition="0"/>
    </format>
    <format dxfId="145">
      <pivotArea grandRow="1" outline="0" collapsedLevelsAreSubtotals="1" fieldPosition="0"/>
    </format>
    <format dxfId="144">
      <pivotArea dataOnly="0" labelOnly="1" grandRow="1" outline="0" fieldPosition="0"/>
    </format>
  </formats>
  <chartFormats count="8">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2" format="8" series="1">
      <pivotArea type="data" outline="0" fieldPosition="0">
        <references count="2">
          <reference field="4294967294" count="1" selected="0">
            <x v="0"/>
          </reference>
          <reference field="1" count="1" selected="0">
            <x v="0"/>
          </reference>
        </references>
      </pivotArea>
    </chartFormat>
    <chartFormat chart="2" format="9" series="1">
      <pivotArea type="data" outline="0" fieldPosition="0">
        <references count="2">
          <reference field="4294967294" count="1" selected="0">
            <x v="0"/>
          </reference>
          <reference field="1" count="1" selected="0">
            <x v="1"/>
          </reference>
        </references>
      </pivotArea>
    </chartFormat>
    <chartFormat chart="2" format="10" series="1">
      <pivotArea type="data" outline="0" fieldPosition="0">
        <references count="2">
          <reference field="4294967294" count="1" selected="0">
            <x v="0"/>
          </reference>
          <reference field="1" count="1" selected="0">
            <x v="2"/>
          </reference>
        </references>
      </pivotArea>
    </chartFormat>
    <chartFormat chart="2" format="11"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A0E8FF-752C-4472-AEA3-28ADE4402543}"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C8:F14" firstHeaderRow="1" firstDataRow="2" firstDataCol="1"/>
  <pivotFields count="26">
    <pivotField showAll="0"/>
    <pivotField showAll="0"/>
    <pivotField showAll="0">
      <items count="6">
        <item h="1" x="1"/>
        <item x="4"/>
        <item h="1" x="2"/>
        <item x="3"/>
        <item h="1" x="0"/>
        <item t="default"/>
      </items>
    </pivotField>
    <pivotField showAll="0"/>
    <pivotField axis="axisCol" showAll="0">
      <items count="3">
        <item x="1"/>
        <item x="0"/>
        <item t="default"/>
      </items>
    </pivotField>
    <pivotField showAll="0">
      <items count="12">
        <item h="1" x="5"/>
        <item x="4"/>
        <item h="1" x="6"/>
        <item h="1" x="7"/>
        <item h="1" x="1"/>
        <item h="1" x="8"/>
        <item x="0"/>
        <item h="1" x="3"/>
        <item x="9"/>
        <item x="2"/>
        <item h="1" x="10"/>
        <item t="default"/>
      </items>
    </pivotField>
    <pivotField axis="axisRow" showAll="0">
      <items count="5">
        <item x="2"/>
        <item x="1"/>
        <item x="0"/>
        <item x="3"/>
        <item t="default"/>
      </items>
    </pivotField>
    <pivotField showAll="0"/>
    <pivotField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s>
  <rowFields count="1">
    <field x="6"/>
  </rowFields>
  <rowItems count="5">
    <i>
      <x/>
    </i>
    <i>
      <x v="1"/>
    </i>
    <i>
      <x v="2"/>
    </i>
    <i>
      <x v="3"/>
    </i>
    <i t="grand">
      <x/>
    </i>
  </rowItems>
  <colFields count="1">
    <field x="4"/>
  </colFields>
  <colItems count="3">
    <i>
      <x/>
    </i>
    <i>
      <x v="1"/>
    </i>
    <i t="grand">
      <x/>
    </i>
  </colItems>
  <dataFields count="1">
    <dataField name="Sum of Total Income" fld="22" baseField="0" baseItem="0"/>
  </dataFields>
  <formats count="11">
    <format dxfId="122">
      <pivotArea type="all" dataOnly="0" outline="0" fieldPosition="0"/>
    </format>
    <format dxfId="121">
      <pivotArea type="origin" dataOnly="0" labelOnly="1" outline="0" fieldPosition="0"/>
    </format>
    <format dxfId="120">
      <pivotArea field="4" type="button" dataOnly="0" labelOnly="1" outline="0" axis="axisCol" fieldPosition="0"/>
    </format>
    <format dxfId="119">
      <pivotArea type="topRight" dataOnly="0" labelOnly="1" outline="0" fieldPosition="0"/>
    </format>
    <format dxfId="118">
      <pivotArea field="6" type="button" dataOnly="0" labelOnly="1" outline="0" axis="axisRow" fieldPosition="0"/>
    </format>
    <format dxfId="117">
      <pivotArea dataOnly="0" labelOnly="1" fieldPosition="0">
        <references count="1">
          <reference field="4" count="0"/>
        </references>
      </pivotArea>
    </format>
    <format dxfId="116">
      <pivotArea dataOnly="0" labelOnly="1" grandCol="1" outline="0" fieldPosition="0"/>
    </format>
    <format dxfId="115">
      <pivotArea outline="0" collapsedLevelsAreSubtotals="1" fieldPosition="0">
        <references count="1">
          <reference field="4" count="1" selected="0">
            <x v="0"/>
          </reference>
        </references>
      </pivotArea>
    </format>
    <format dxfId="114">
      <pivotArea grandCol="1" outline="0" collapsedLevelsAreSubtotals="1" fieldPosition="0"/>
    </format>
    <format dxfId="113">
      <pivotArea dataOnly="0" labelOnly="1" fieldPosition="0">
        <references count="1">
          <reference field="4" count="0"/>
        </references>
      </pivotArea>
    </format>
    <format dxfId="112">
      <pivotArea dataOnly="0" labelOnly="1" grandCol="1" outline="0" fieldPosition="0"/>
    </format>
  </formats>
  <chartFormats count="27">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pivotArea type="data" outline="0" fieldPosition="0">
        <references count="3">
          <reference field="4294967294" count="1" selected="0">
            <x v="0"/>
          </reference>
          <reference field="4" count="1" selected="0">
            <x v="0"/>
          </reference>
          <reference field="6" count="1" selected="0">
            <x v="0"/>
          </reference>
        </references>
      </pivotArea>
    </chartFormat>
    <chartFormat chart="0" format="3">
      <pivotArea type="data" outline="0" fieldPosition="0">
        <references count="3">
          <reference field="4294967294" count="1" selected="0">
            <x v="0"/>
          </reference>
          <reference field="4" count="1" selected="0">
            <x v="1"/>
          </reference>
          <reference field="6" count="1" selected="0">
            <x v="0"/>
          </reference>
        </references>
      </pivotArea>
    </chartFormat>
    <chartFormat chart="0" format="4">
      <pivotArea type="data" outline="0" fieldPosition="0">
        <references count="3">
          <reference field="4294967294" count="1" selected="0">
            <x v="0"/>
          </reference>
          <reference field="4" count="1" selected="0">
            <x v="1"/>
          </reference>
          <reference field="6" count="1" selected="0">
            <x v="1"/>
          </reference>
        </references>
      </pivotArea>
    </chartFormat>
    <chartFormat chart="0" format="5">
      <pivotArea type="data" outline="0" fieldPosition="0">
        <references count="3">
          <reference field="4294967294" count="1" selected="0">
            <x v="0"/>
          </reference>
          <reference field="4" count="1" selected="0">
            <x v="1"/>
          </reference>
          <reference field="6" count="1" selected="0">
            <x v="3"/>
          </reference>
        </references>
      </pivotArea>
    </chartFormat>
    <chartFormat chart="0" format="6">
      <pivotArea type="data" outline="0" fieldPosition="0">
        <references count="3">
          <reference field="4294967294" count="1" selected="0">
            <x v="0"/>
          </reference>
          <reference field="4" count="1" selected="0">
            <x v="0"/>
          </reference>
          <reference field="6" count="1" selected="0">
            <x v="3"/>
          </reference>
        </references>
      </pivotArea>
    </chartFormat>
    <chartFormat chart="0" format="7">
      <pivotArea type="data" outline="0" fieldPosition="0">
        <references count="3">
          <reference field="4294967294" count="1" selected="0">
            <x v="0"/>
          </reference>
          <reference field="4" count="1" selected="0">
            <x v="0"/>
          </reference>
          <reference field="6" count="1" selected="0">
            <x v="2"/>
          </reference>
        </references>
      </pivotArea>
    </chartFormat>
    <chartFormat chart="0" format="8">
      <pivotArea type="data" outline="0" fieldPosition="0">
        <references count="3">
          <reference field="4294967294" count="1" selected="0">
            <x v="0"/>
          </reference>
          <reference field="4" count="1" selected="0">
            <x v="1"/>
          </reference>
          <reference field="6" count="1" selected="0">
            <x v="2"/>
          </reference>
        </references>
      </pivotArea>
    </chartFormat>
    <chartFormat chart="3" format="9" series="1">
      <pivotArea type="data" outline="0" fieldPosition="0">
        <references count="2">
          <reference field="4294967294" count="1" selected="0">
            <x v="0"/>
          </reference>
          <reference field="4" count="1" selected="0">
            <x v="0"/>
          </reference>
        </references>
      </pivotArea>
    </chartFormat>
    <chartFormat chart="3" format="10">
      <pivotArea type="data" outline="0" fieldPosition="0">
        <references count="3">
          <reference field="4294967294" count="1" selected="0">
            <x v="0"/>
          </reference>
          <reference field="4" count="1" selected="0">
            <x v="0"/>
          </reference>
          <reference field="6" count="1" selected="0">
            <x v="0"/>
          </reference>
        </references>
      </pivotArea>
    </chartFormat>
    <chartFormat chart="3" format="11">
      <pivotArea type="data" outline="0" fieldPosition="0">
        <references count="3">
          <reference field="4294967294" count="1" selected="0">
            <x v="0"/>
          </reference>
          <reference field="4" count="1" selected="0">
            <x v="0"/>
          </reference>
          <reference field="6" count="1" selected="0">
            <x v="2"/>
          </reference>
        </references>
      </pivotArea>
    </chartFormat>
    <chartFormat chart="3" format="12">
      <pivotArea type="data" outline="0" fieldPosition="0">
        <references count="3">
          <reference field="4294967294" count="1" selected="0">
            <x v="0"/>
          </reference>
          <reference field="4" count="1" selected="0">
            <x v="0"/>
          </reference>
          <reference field="6" count="1" selected="0">
            <x v="3"/>
          </reference>
        </references>
      </pivotArea>
    </chartFormat>
    <chartFormat chart="3" format="13" series="1">
      <pivotArea type="data" outline="0" fieldPosition="0">
        <references count="2">
          <reference field="4294967294" count="1" selected="0">
            <x v="0"/>
          </reference>
          <reference field="4" count="1" selected="0">
            <x v="1"/>
          </reference>
        </references>
      </pivotArea>
    </chartFormat>
    <chartFormat chart="3" format="14">
      <pivotArea type="data" outline="0" fieldPosition="0">
        <references count="3">
          <reference field="4294967294" count="1" selected="0">
            <x v="0"/>
          </reference>
          <reference field="4" count="1" selected="0">
            <x v="1"/>
          </reference>
          <reference field="6" count="1" selected="0">
            <x v="0"/>
          </reference>
        </references>
      </pivotArea>
    </chartFormat>
    <chartFormat chart="3" format="15">
      <pivotArea type="data" outline="0" fieldPosition="0">
        <references count="3">
          <reference field="4294967294" count="1" selected="0">
            <x v="0"/>
          </reference>
          <reference field="4" count="1" selected="0">
            <x v="1"/>
          </reference>
          <reference field="6" count="1" selected="0">
            <x v="1"/>
          </reference>
        </references>
      </pivotArea>
    </chartFormat>
    <chartFormat chart="3" format="16">
      <pivotArea type="data" outline="0" fieldPosition="0">
        <references count="3">
          <reference field="4294967294" count="1" selected="0">
            <x v="0"/>
          </reference>
          <reference field="4" count="1" selected="0">
            <x v="1"/>
          </reference>
          <reference field="6" count="1" selected="0">
            <x v="2"/>
          </reference>
        </references>
      </pivotArea>
    </chartFormat>
    <chartFormat chart="3" format="17">
      <pivotArea type="data" outline="0" fieldPosition="0">
        <references count="3">
          <reference field="4294967294" count="1" selected="0">
            <x v="0"/>
          </reference>
          <reference field="4" count="1" selected="0">
            <x v="1"/>
          </reference>
          <reference field="6" count="1" selected="0">
            <x v="3"/>
          </reference>
        </references>
      </pivotArea>
    </chartFormat>
    <chartFormat chart="4" format="18" series="1">
      <pivotArea type="data" outline="0" fieldPosition="0">
        <references count="2">
          <reference field="4294967294" count="1" selected="0">
            <x v="0"/>
          </reference>
          <reference field="4" count="1" selected="0">
            <x v="0"/>
          </reference>
        </references>
      </pivotArea>
    </chartFormat>
    <chartFormat chart="4" format="19">
      <pivotArea type="data" outline="0" fieldPosition="0">
        <references count="3">
          <reference field="4294967294" count="1" selected="0">
            <x v="0"/>
          </reference>
          <reference field="4" count="1" selected="0">
            <x v="0"/>
          </reference>
          <reference field="6" count="1" selected="0">
            <x v="0"/>
          </reference>
        </references>
      </pivotArea>
    </chartFormat>
    <chartFormat chart="4" format="20">
      <pivotArea type="data" outline="0" fieldPosition="0">
        <references count="3">
          <reference field="4294967294" count="1" selected="0">
            <x v="0"/>
          </reference>
          <reference field="4" count="1" selected="0">
            <x v="0"/>
          </reference>
          <reference field="6" count="1" selected="0">
            <x v="2"/>
          </reference>
        </references>
      </pivotArea>
    </chartFormat>
    <chartFormat chart="4" format="21">
      <pivotArea type="data" outline="0" fieldPosition="0">
        <references count="3">
          <reference field="4294967294" count="1" selected="0">
            <x v="0"/>
          </reference>
          <reference field="4" count="1" selected="0">
            <x v="0"/>
          </reference>
          <reference field="6" count="1" selected="0">
            <x v="3"/>
          </reference>
        </references>
      </pivotArea>
    </chartFormat>
    <chartFormat chart="4" format="22" series="1">
      <pivotArea type="data" outline="0" fieldPosition="0">
        <references count="2">
          <reference field="4294967294" count="1" selected="0">
            <x v="0"/>
          </reference>
          <reference field="4" count="1" selected="0">
            <x v="1"/>
          </reference>
        </references>
      </pivotArea>
    </chartFormat>
    <chartFormat chart="4" format="23">
      <pivotArea type="data" outline="0" fieldPosition="0">
        <references count="3">
          <reference field="4294967294" count="1" selected="0">
            <x v="0"/>
          </reference>
          <reference field="4" count="1" selected="0">
            <x v="1"/>
          </reference>
          <reference field="6" count="1" selected="0">
            <x v="0"/>
          </reference>
        </references>
      </pivotArea>
    </chartFormat>
    <chartFormat chart="4" format="24">
      <pivotArea type="data" outline="0" fieldPosition="0">
        <references count="3">
          <reference field="4294967294" count="1" selected="0">
            <x v="0"/>
          </reference>
          <reference field="4" count="1" selected="0">
            <x v="1"/>
          </reference>
          <reference field="6" count="1" selected="0">
            <x v="1"/>
          </reference>
        </references>
      </pivotArea>
    </chartFormat>
    <chartFormat chart="4" format="25">
      <pivotArea type="data" outline="0" fieldPosition="0">
        <references count="3">
          <reference field="4294967294" count="1" selected="0">
            <x v="0"/>
          </reference>
          <reference field="4" count="1" selected="0">
            <x v="1"/>
          </reference>
          <reference field="6" count="1" selected="0">
            <x v="2"/>
          </reference>
        </references>
      </pivotArea>
    </chartFormat>
    <chartFormat chart="4" format="26">
      <pivotArea type="data" outline="0" fieldPosition="0">
        <references count="3">
          <reference field="4294967294" count="1" selected="0">
            <x v="0"/>
          </reference>
          <reference field="4" count="1" selected="0">
            <x v="1"/>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EF3BCB-664E-4693-8211-1C1EFE6BFCF6}"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C48:F54" firstHeaderRow="1" firstDataRow="2" firstDataCol="1"/>
  <pivotFields count="26">
    <pivotField showAll="0"/>
    <pivotField showAll="0"/>
    <pivotField showAll="0">
      <items count="6">
        <item h="1" x="1"/>
        <item x="4"/>
        <item h="1" x="2"/>
        <item x="3"/>
        <item h="1" x="0"/>
        <item t="default"/>
      </items>
    </pivotField>
    <pivotField showAll="0"/>
    <pivotField axis="axisCol" showAll="0">
      <items count="3">
        <item x="1"/>
        <item x="0"/>
        <item t="default"/>
      </items>
    </pivotField>
    <pivotField showAll="0">
      <items count="12">
        <item h="1" x="5"/>
        <item x="4"/>
        <item h="1" x="6"/>
        <item h="1" x="7"/>
        <item h="1" x="1"/>
        <item h="1" x="8"/>
        <item x="0"/>
        <item h="1" x="3"/>
        <item x="9"/>
        <item x="2"/>
        <item h="1" x="10"/>
        <item t="default"/>
      </items>
    </pivotField>
    <pivotField axis="axisRow" showAll="0">
      <items count="5">
        <item x="2"/>
        <item x="1"/>
        <item x="0"/>
        <item x="3"/>
        <item t="default"/>
      </items>
    </pivotField>
    <pivotField showAll="0"/>
    <pivotField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s>
  <rowFields count="1">
    <field x="6"/>
  </rowFields>
  <rowItems count="5">
    <i>
      <x/>
    </i>
    <i>
      <x v="1"/>
    </i>
    <i>
      <x v="2"/>
    </i>
    <i>
      <x v="3"/>
    </i>
    <i t="grand">
      <x/>
    </i>
  </rowItems>
  <colFields count="1">
    <field x="4"/>
  </colFields>
  <colItems count="3">
    <i>
      <x/>
    </i>
    <i>
      <x v="1"/>
    </i>
    <i t="grand">
      <x/>
    </i>
  </colItems>
  <dataFields count="1">
    <dataField name="Sum of Saving" fld="24" showDataAs="percentOfRow" baseField="6"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9EE7F4C-201F-48CB-B58F-01A67D9E7BA1}"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C32:F38" firstHeaderRow="1" firstDataRow="2" firstDataCol="1"/>
  <pivotFields count="26">
    <pivotField showAll="0"/>
    <pivotField showAll="0"/>
    <pivotField showAll="0">
      <items count="6">
        <item h="1" x="1"/>
        <item x="4"/>
        <item h="1" x="2"/>
        <item x="3"/>
        <item h="1" x="0"/>
        <item t="default"/>
      </items>
    </pivotField>
    <pivotField showAll="0"/>
    <pivotField axis="axisCol" showAll="0">
      <items count="3">
        <item x="1"/>
        <item x="0"/>
        <item t="default"/>
      </items>
    </pivotField>
    <pivotField showAll="0">
      <items count="12">
        <item h="1" x="5"/>
        <item x="4"/>
        <item h="1" x="6"/>
        <item h="1" x="7"/>
        <item h="1" x="1"/>
        <item h="1" x="8"/>
        <item x="0"/>
        <item h="1" x="3"/>
        <item x="9"/>
        <item x="2"/>
        <item h="1" x="10"/>
        <item t="default"/>
      </items>
    </pivotField>
    <pivotField axis="axisRow" showAll="0">
      <items count="5">
        <item x="2"/>
        <item x="1"/>
        <item x="0"/>
        <item x="3"/>
        <item t="default"/>
      </items>
    </pivotField>
    <pivotField showAll="0"/>
    <pivotField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s>
  <rowFields count="1">
    <field x="6"/>
  </rowFields>
  <rowItems count="5">
    <i>
      <x/>
    </i>
    <i>
      <x v="1"/>
    </i>
    <i>
      <x v="2"/>
    </i>
    <i>
      <x v="3"/>
    </i>
    <i t="grand">
      <x/>
    </i>
  </rowItems>
  <colFields count="1">
    <field x="4"/>
  </colFields>
  <colItems count="3">
    <i>
      <x/>
    </i>
    <i>
      <x v="1"/>
    </i>
    <i t="grand">
      <x/>
    </i>
  </colItems>
  <dataFields count="1">
    <dataField name="Sum of Total Expenditure" fld="23" showDataAs="percentOfRow" baseField="6"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14630C-3186-4B9F-86CA-6F958A1FEC80}"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C16:F22" firstHeaderRow="1" firstDataRow="2" firstDataCol="1"/>
  <pivotFields count="26">
    <pivotField showAll="0"/>
    <pivotField showAll="0"/>
    <pivotField showAll="0">
      <items count="6">
        <item h="1" x="1"/>
        <item x="4"/>
        <item h="1" x="2"/>
        <item x="3"/>
        <item h="1" x="0"/>
        <item t="default"/>
      </items>
    </pivotField>
    <pivotField showAll="0"/>
    <pivotField axis="axisCol" showAll="0">
      <items count="3">
        <item x="1"/>
        <item x="0"/>
        <item t="default"/>
      </items>
    </pivotField>
    <pivotField showAll="0">
      <items count="12">
        <item h="1" x="5"/>
        <item x="4"/>
        <item h="1" x="6"/>
        <item h="1" x="7"/>
        <item h="1" x="1"/>
        <item h="1" x="8"/>
        <item x="0"/>
        <item h="1" x="3"/>
        <item x="9"/>
        <item x="2"/>
        <item h="1" x="10"/>
        <item t="default"/>
      </items>
    </pivotField>
    <pivotField axis="axisRow" showAll="0">
      <items count="5">
        <item x="2"/>
        <item x="1"/>
        <item x="0"/>
        <item x="3"/>
        <item t="default"/>
      </items>
    </pivotField>
    <pivotField showAll="0"/>
    <pivotField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s>
  <rowFields count="1">
    <field x="6"/>
  </rowFields>
  <rowItems count="5">
    <i>
      <x/>
    </i>
    <i>
      <x v="1"/>
    </i>
    <i>
      <x v="2"/>
    </i>
    <i>
      <x v="3"/>
    </i>
    <i t="grand">
      <x/>
    </i>
  </rowItems>
  <colFields count="1">
    <field x="4"/>
  </colFields>
  <colItems count="3">
    <i>
      <x/>
    </i>
    <i>
      <x v="1"/>
    </i>
    <i t="grand">
      <x/>
    </i>
  </colItems>
  <dataFields count="1">
    <dataField name="Sum of Total Income" fld="22" showDataAs="percentOfRow" baseField="6" baseItem="0" numFmtId="10"/>
  </dataFields>
  <chartFormats count="4">
    <chartFormat chart="2" format="0" series="1">
      <pivotArea type="data" outline="0" fieldPosition="0">
        <references count="2">
          <reference field="4294967294" count="1" selected="0">
            <x v="0"/>
          </reference>
          <reference field="4" count="1" selected="0">
            <x v="0"/>
          </reference>
        </references>
      </pivotArea>
    </chartFormat>
    <chartFormat chart="2" format="1" series="1">
      <pivotArea type="data" outline="0" fieldPosition="0">
        <references count="2">
          <reference field="4294967294" count="1" selected="0">
            <x v="0"/>
          </reference>
          <reference field="4" count="1" selected="0">
            <x v="1"/>
          </reference>
        </references>
      </pivotArea>
    </chartFormat>
    <chartFormat chart="10" format="0" series="1">
      <pivotArea type="data" outline="0" fieldPosition="0">
        <references count="2">
          <reference field="4294967294" count="1" selected="0">
            <x v="0"/>
          </reference>
          <reference field="4" count="1" selected="0">
            <x v="0"/>
          </reference>
        </references>
      </pivotArea>
    </chartFormat>
    <chartFormat chart="10" format="1"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A2BEC6-0A75-4572-87E4-CEAE49CC9347}"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C40:F46" firstHeaderRow="1" firstDataRow="2" firstDataCol="1"/>
  <pivotFields count="26">
    <pivotField showAll="0"/>
    <pivotField showAll="0"/>
    <pivotField showAll="0">
      <items count="6">
        <item h="1" x="1"/>
        <item x="4"/>
        <item h="1" x="2"/>
        <item x="3"/>
        <item h="1" x="0"/>
        <item t="default"/>
      </items>
    </pivotField>
    <pivotField showAll="0"/>
    <pivotField axis="axisCol" showAll="0">
      <items count="3">
        <item x="1"/>
        <item x="0"/>
        <item t="default"/>
      </items>
    </pivotField>
    <pivotField showAll="0">
      <items count="12">
        <item h="1" x="5"/>
        <item x="4"/>
        <item h="1" x="6"/>
        <item h="1" x="7"/>
        <item h="1" x="1"/>
        <item h="1" x="8"/>
        <item x="0"/>
        <item h="1" x="3"/>
        <item x="9"/>
        <item x="2"/>
        <item h="1" x="10"/>
        <item t="default"/>
      </items>
    </pivotField>
    <pivotField axis="axisRow" showAll="0">
      <items count="5">
        <item x="2"/>
        <item x="1"/>
        <item x="0"/>
        <item x="3"/>
        <item t="default"/>
      </items>
    </pivotField>
    <pivotField showAll="0"/>
    <pivotField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s>
  <rowFields count="1">
    <field x="6"/>
  </rowFields>
  <rowItems count="5">
    <i>
      <x/>
    </i>
    <i>
      <x v="1"/>
    </i>
    <i>
      <x v="2"/>
    </i>
    <i>
      <x v="3"/>
    </i>
    <i t="grand">
      <x/>
    </i>
  </rowItems>
  <colFields count="1">
    <field x="4"/>
  </colFields>
  <colItems count="3">
    <i>
      <x/>
    </i>
    <i>
      <x v="1"/>
    </i>
    <i t="grand">
      <x/>
    </i>
  </colItems>
  <dataFields count="1">
    <dataField name="Sum of Saving" fld="24" baseField="0" baseItem="0"/>
  </dataFields>
  <formats count="5">
    <format dxfId="127">
      <pivotArea type="all" dataOnly="0" outline="0" fieldPosition="0"/>
    </format>
    <format dxfId="126">
      <pivotArea dataOnly="0" labelOnly="1" fieldPosition="0">
        <references count="1">
          <reference field="4" count="0"/>
        </references>
      </pivotArea>
    </format>
    <format dxfId="125">
      <pivotArea dataOnly="0" labelOnly="1" grandCol="1" outline="0" fieldPosition="0"/>
    </format>
    <format dxfId="124">
      <pivotArea type="origin" dataOnly="0" labelOnly="1" outline="0" fieldPosition="0"/>
    </format>
    <format dxfId="123">
      <pivotArea field="6" type="button" dataOnly="0" labelOnly="1" outline="0" axis="axisRow" fieldPosition="0"/>
    </format>
  </formats>
  <chartFormats count="10">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pivotArea type="data" outline="0" fieldPosition="0">
        <references count="3">
          <reference field="4294967294" count="1" selected="0">
            <x v="0"/>
          </reference>
          <reference field="4" count="1" selected="0">
            <x v="0"/>
          </reference>
          <reference field="6" count="1" selected="0">
            <x v="0"/>
          </reference>
        </references>
      </pivotArea>
    </chartFormat>
    <chartFormat chart="0" format="3">
      <pivotArea type="data" outline="0" fieldPosition="0">
        <references count="3">
          <reference field="4294967294" count="1" selected="0">
            <x v="0"/>
          </reference>
          <reference field="4" count="1" selected="0">
            <x v="1"/>
          </reference>
          <reference field="6" count="1" selected="0">
            <x v="3"/>
          </reference>
        </references>
      </pivotArea>
    </chartFormat>
    <chartFormat chart="0" format="4">
      <pivotArea type="data" outline="0" fieldPosition="0">
        <references count="3">
          <reference field="4294967294" count="1" selected="0">
            <x v="0"/>
          </reference>
          <reference field="4" count="1" selected="0">
            <x v="1"/>
          </reference>
          <reference field="6" count="1" selected="0">
            <x v="1"/>
          </reference>
        </references>
      </pivotArea>
    </chartFormat>
    <chartFormat chart="0" format="5">
      <pivotArea type="data" outline="0" fieldPosition="0">
        <references count="3">
          <reference field="4294967294" count="1" selected="0">
            <x v="0"/>
          </reference>
          <reference field="4" count="1" selected="0">
            <x v="0"/>
          </reference>
          <reference field="6" count="1" selected="0">
            <x v="3"/>
          </reference>
        </references>
      </pivotArea>
    </chartFormat>
    <chartFormat chart="2" format="10" series="1">
      <pivotArea type="data" outline="0" fieldPosition="0">
        <references count="2">
          <reference field="4294967294" count="1" selected="0">
            <x v="0"/>
          </reference>
          <reference field="4" count="1" selected="0">
            <x v="0"/>
          </reference>
        </references>
      </pivotArea>
    </chartFormat>
    <chartFormat chart="2" format="11">
      <pivotArea type="data" outline="0" fieldPosition="0">
        <references count="3">
          <reference field="4294967294" count="1" selected="0">
            <x v="0"/>
          </reference>
          <reference field="4" count="1" selected="0">
            <x v="0"/>
          </reference>
          <reference field="6" count="1" selected="0">
            <x v="3"/>
          </reference>
        </references>
      </pivotArea>
    </chartFormat>
    <chartFormat chart="2" format="12" series="1">
      <pivotArea type="data" outline="0" fieldPosition="0">
        <references count="2">
          <reference field="4294967294" count="1" selected="0">
            <x v="0"/>
          </reference>
          <reference field="4" count="1" selected="0">
            <x v="1"/>
          </reference>
        </references>
      </pivotArea>
    </chartFormat>
    <chartFormat chart="2" format="13">
      <pivotArea type="data" outline="0" fieldPosition="0">
        <references count="3">
          <reference field="4294967294" count="1" selected="0">
            <x v="0"/>
          </reference>
          <reference field="4" count="1" selected="0">
            <x v="1"/>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9E89C94-B1B9-4F18-9158-F707D1D00CE7}"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C24:F30" firstHeaderRow="1" firstDataRow="2" firstDataCol="1"/>
  <pivotFields count="26">
    <pivotField showAll="0"/>
    <pivotField showAll="0"/>
    <pivotField showAll="0">
      <items count="6">
        <item h="1" x="1"/>
        <item x="4"/>
        <item h="1" x="2"/>
        <item x="3"/>
        <item h="1" x="0"/>
        <item t="default"/>
      </items>
    </pivotField>
    <pivotField showAll="0"/>
    <pivotField axis="axisCol" showAll="0">
      <items count="3">
        <item x="1"/>
        <item x="0"/>
        <item t="default"/>
      </items>
    </pivotField>
    <pivotField showAll="0">
      <items count="12">
        <item h="1" x="5"/>
        <item x="4"/>
        <item h="1" x="6"/>
        <item h="1" x="7"/>
        <item h="1" x="1"/>
        <item h="1" x="8"/>
        <item x="0"/>
        <item h="1" x="3"/>
        <item x="9"/>
        <item x="2"/>
        <item h="1" x="10"/>
        <item t="default"/>
      </items>
    </pivotField>
    <pivotField axis="axisRow" showAll="0">
      <items count="5">
        <item x="2"/>
        <item x="1"/>
        <item x="0"/>
        <item x="3"/>
        <item t="default"/>
      </items>
    </pivotField>
    <pivotField showAll="0"/>
    <pivotField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s>
  <rowFields count="1">
    <field x="6"/>
  </rowFields>
  <rowItems count="5">
    <i>
      <x/>
    </i>
    <i>
      <x v="1"/>
    </i>
    <i>
      <x v="2"/>
    </i>
    <i>
      <x v="3"/>
    </i>
    <i t="grand">
      <x/>
    </i>
  </rowItems>
  <colFields count="1">
    <field x="4"/>
  </colFields>
  <colItems count="3">
    <i>
      <x/>
    </i>
    <i>
      <x v="1"/>
    </i>
    <i t="grand">
      <x/>
    </i>
  </colItems>
  <dataFields count="1">
    <dataField name="Sum of Total Expenditure" fld="23" baseField="0" baseItem="0"/>
  </dataFields>
  <formats count="16">
    <format dxfId="143">
      <pivotArea type="all" dataOnly="0" outline="0" fieldPosition="0"/>
    </format>
    <format dxfId="142">
      <pivotArea type="origin" dataOnly="0" labelOnly="1" outline="0" fieldPosition="0"/>
    </format>
    <format dxfId="141">
      <pivotArea field="4" type="button" dataOnly="0" labelOnly="1" outline="0" axis="axisCol" fieldPosition="0"/>
    </format>
    <format dxfId="140">
      <pivotArea type="topRight" dataOnly="0" labelOnly="1" outline="0" fieldPosition="0"/>
    </format>
    <format dxfId="139">
      <pivotArea field="6" type="button" dataOnly="0" labelOnly="1" outline="0" axis="axisRow" fieldPosition="0"/>
    </format>
    <format dxfId="138">
      <pivotArea dataOnly="0" labelOnly="1" fieldPosition="0">
        <references count="1">
          <reference field="4" count="0"/>
        </references>
      </pivotArea>
    </format>
    <format dxfId="137">
      <pivotArea dataOnly="0" labelOnly="1" grandCol="1" outline="0" fieldPosition="0"/>
    </format>
    <format dxfId="136">
      <pivotArea outline="0" collapsedLevelsAreSubtotals="1" fieldPosition="0">
        <references count="1">
          <reference field="4" count="0" selected="0"/>
        </references>
      </pivotArea>
    </format>
    <format dxfId="135">
      <pivotArea field="4" type="button" dataOnly="0" labelOnly="1" outline="0" axis="axisCol" fieldPosition="0"/>
    </format>
    <format dxfId="134">
      <pivotArea type="topRight" dataOnly="0" labelOnly="1" outline="0" offset="A1" fieldPosition="0"/>
    </format>
    <format dxfId="133">
      <pivotArea dataOnly="0" labelOnly="1" fieldPosition="0">
        <references count="1">
          <reference field="4" count="0"/>
        </references>
      </pivotArea>
    </format>
    <format dxfId="132">
      <pivotArea outline="0" collapsedLevelsAreSubtotals="1" fieldPosition="0">
        <references count="1">
          <reference field="4" count="1" selected="0">
            <x v="1"/>
          </reference>
        </references>
      </pivotArea>
    </format>
    <format dxfId="131">
      <pivotArea type="topRight" dataOnly="0" labelOnly="1" outline="0" offset="A1" fieldPosition="0"/>
    </format>
    <format dxfId="130">
      <pivotArea dataOnly="0" labelOnly="1" fieldPosition="0">
        <references count="1">
          <reference field="4" count="1">
            <x v="1"/>
          </reference>
        </references>
      </pivotArea>
    </format>
    <format dxfId="129">
      <pivotArea type="topRight" dataOnly="0" labelOnly="1" outline="0" offset="A1" fieldPosition="0"/>
    </format>
    <format dxfId="128">
      <pivotArea dataOnly="0" labelOnly="1" fieldPosition="0">
        <references count="1">
          <reference field="4" count="1">
            <x v="1"/>
          </reference>
        </references>
      </pivotArea>
    </format>
  </formats>
  <chartFormats count="12">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pivotArea type="data" outline="0" fieldPosition="0">
        <references count="3">
          <reference field="4294967294" count="1" selected="0">
            <x v="0"/>
          </reference>
          <reference field="4" count="1" selected="0">
            <x v="1"/>
          </reference>
          <reference field="6" count="1" selected="0">
            <x v="2"/>
          </reference>
        </references>
      </pivotArea>
    </chartFormat>
    <chartFormat chart="0" format="3">
      <pivotArea type="data" outline="0" fieldPosition="0">
        <references count="3">
          <reference field="4294967294" count="1" selected="0">
            <x v="0"/>
          </reference>
          <reference field="4" count="1" selected="0">
            <x v="0"/>
          </reference>
          <reference field="6" count="1" selected="0">
            <x v="2"/>
          </reference>
        </references>
      </pivotArea>
    </chartFormat>
    <chartFormat chart="0" format="4">
      <pivotArea type="data" outline="0" fieldPosition="0">
        <references count="3">
          <reference field="4294967294" count="1" selected="0">
            <x v="0"/>
          </reference>
          <reference field="4" count="1" selected="0">
            <x v="1"/>
          </reference>
          <reference field="6" count="1" selected="0">
            <x v="0"/>
          </reference>
        </references>
      </pivotArea>
    </chartFormat>
    <chartFormat chart="0" format="5">
      <pivotArea type="data" outline="0" fieldPosition="0">
        <references count="3">
          <reference field="4294967294" count="1" selected="0">
            <x v="0"/>
          </reference>
          <reference field="4" count="1" selected="0">
            <x v="1"/>
          </reference>
          <reference field="6" count="1" selected="0">
            <x v="3"/>
          </reference>
        </references>
      </pivotArea>
    </chartFormat>
    <chartFormat chart="3" format="12" series="1">
      <pivotArea type="data" outline="0" fieldPosition="0">
        <references count="2">
          <reference field="4294967294" count="1" selected="0">
            <x v="0"/>
          </reference>
          <reference field="4" count="1" selected="0">
            <x v="0"/>
          </reference>
        </references>
      </pivotArea>
    </chartFormat>
    <chartFormat chart="3" format="13">
      <pivotArea type="data" outline="0" fieldPosition="0">
        <references count="3">
          <reference field="4294967294" count="1" selected="0">
            <x v="0"/>
          </reference>
          <reference field="4" count="1" selected="0">
            <x v="0"/>
          </reference>
          <reference field="6" count="1" selected="0">
            <x v="2"/>
          </reference>
        </references>
      </pivotArea>
    </chartFormat>
    <chartFormat chart="3" format="14" series="1">
      <pivotArea type="data" outline="0" fieldPosition="0">
        <references count="2">
          <reference field="4294967294" count="1" selected="0">
            <x v="0"/>
          </reference>
          <reference field="4" count="1" selected="0">
            <x v="1"/>
          </reference>
        </references>
      </pivotArea>
    </chartFormat>
    <chartFormat chart="3" format="15">
      <pivotArea type="data" outline="0" fieldPosition="0">
        <references count="3">
          <reference field="4294967294" count="1" selected="0">
            <x v="0"/>
          </reference>
          <reference field="4" count="1" selected="0">
            <x v="1"/>
          </reference>
          <reference field="6" count="1" selected="0">
            <x v="0"/>
          </reference>
        </references>
      </pivotArea>
    </chartFormat>
    <chartFormat chart="3" format="16">
      <pivotArea type="data" outline="0" fieldPosition="0">
        <references count="3">
          <reference field="4294967294" count="1" selected="0">
            <x v="0"/>
          </reference>
          <reference field="4" count="1" selected="0">
            <x v="1"/>
          </reference>
          <reference field="6" count="1" selected="0">
            <x v="2"/>
          </reference>
        </references>
      </pivotArea>
    </chartFormat>
    <chartFormat chart="3" format="17">
      <pivotArea type="data" outline="0" fieldPosition="0">
        <references count="3">
          <reference field="4294967294" count="1" selected="0">
            <x v="0"/>
          </reference>
          <reference field="4" count="1" selected="0">
            <x v="1"/>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A4740D-1ADD-4FA2-985F-CB88BF1BD442}"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B47:E60" firstHeaderRow="1" firstDataRow="2" firstDataCol="1"/>
  <pivotFields count="26">
    <pivotField showAll="0"/>
    <pivotField showAll="0">
      <items count="5">
        <item x="2"/>
        <item x="0"/>
        <item x="3"/>
        <item x="1"/>
        <item t="default"/>
      </items>
    </pivotField>
    <pivotField showAll="0"/>
    <pivotField showAll="0"/>
    <pivotField axis="axisCol" showAll="0">
      <items count="3">
        <item x="1"/>
        <item x="0"/>
        <item t="default"/>
      </items>
    </pivotField>
    <pivotField axis="axisRow" showAll="0">
      <items count="12">
        <item x="5"/>
        <item x="4"/>
        <item x="6"/>
        <item x="7"/>
        <item x="1"/>
        <item x="8"/>
        <item x="0"/>
        <item x="3"/>
        <item x="9"/>
        <item x="2"/>
        <item x="10"/>
        <item t="default"/>
      </items>
    </pivotField>
    <pivotField showAll="0"/>
    <pivotField showAll="0"/>
    <pivotField showAll="0"/>
    <pivotField showAll="0"/>
    <pivotField numFmtId="2" showAll="0"/>
    <pivotField numFmtId="2" showAll="0"/>
    <pivotField numFmtId="2" showAll="0"/>
    <pivotField numFmtId="2" showAll="0"/>
    <pivotField numFmtId="2" showAll="0"/>
    <pivotField showAll="0"/>
    <pivotField numFmtId="2" showAll="0"/>
    <pivotField numFmtId="2" showAll="0"/>
    <pivotField numFmtId="2" showAll="0"/>
    <pivotField numFmtId="2" showAll="0"/>
    <pivotField numFmtId="2" showAll="0"/>
    <pivotField numFmtId="2" showAll="0"/>
    <pivotField numFmtId="2" showAll="0"/>
    <pivotField showAll="0"/>
    <pivotField dataField="1" numFmtId="2" showAll="0"/>
    <pivotField numFmtId="2" showAll="0"/>
  </pivotFields>
  <rowFields count="1">
    <field x="5"/>
  </rowFields>
  <rowItems count="12">
    <i>
      <x/>
    </i>
    <i>
      <x v="1"/>
    </i>
    <i>
      <x v="2"/>
    </i>
    <i>
      <x v="3"/>
    </i>
    <i>
      <x v="4"/>
    </i>
    <i>
      <x v="5"/>
    </i>
    <i>
      <x v="6"/>
    </i>
    <i>
      <x v="7"/>
    </i>
    <i>
      <x v="8"/>
    </i>
    <i>
      <x v="9"/>
    </i>
    <i>
      <x v="10"/>
    </i>
    <i t="grand">
      <x/>
    </i>
  </rowItems>
  <colFields count="1">
    <field x="4"/>
  </colFields>
  <colItems count="3">
    <i>
      <x/>
    </i>
    <i>
      <x v="1"/>
    </i>
    <i t="grand">
      <x/>
    </i>
  </colItems>
  <dataFields count="1">
    <dataField name="Sum of Saving" fld="24" baseField="0" baseItem="0"/>
  </dataFields>
  <formats count="28">
    <format dxfId="48">
      <pivotArea type="origin" dataOnly="0" labelOnly="1" outline="0" fieldPosition="0"/>
    </format>
    <format dxfId="47">
      <pivotArea field="4" type="button" dataOnly="0" labelOnly="1" outline="0" axis="axisCol" fieldPosition="0"/>
    </format>
    <format dxfId="46">
      <pivotArea type="topRight" dataOnly="0" labelOnly="1" outline="0" fieldPosition="0"/>
    </format>
    <format dxfId="45">
      <pivotArea field="1" type="button" dataOnly="0" labelOnly="1" outline="0"/>
    </format>
    <format dxfId="44">
      <pivotArea dataOnly="0" labelOnly="1" fieldPosition="0">
        <references count="1">
          <reference field="4" count="0"/>
        </references>
      </pivotArea>
    </format>
    <format dxfId="43">
      <pivotArea dataOnly="0" labelOnly="1" grandCol="1" outline="0" fieldPosition="0"/>
    </format>
    <format dxfId="42">
      <pivotArea dataOnly="0" fieldPosition="0">
        <references count="1">
          <reference field="5" count="0"/>
        </references>
      </pivotArea>
    </format>
    <format dxfId="41">
      <pivotArea collapsedLevelsAreSubtotals="1" fieldPosition="0">
        <references count="1">
          <reference field="5" count="1">
            <x v="0"/>
          </reference>
        </references>
      </pivotArea>
    </format>
    <format dxfId="40">
      <pivotArea type="origin" dataOnly="0" labelOnly="1" outline="0" fieldPosition="0"/>
    </format>
    <format dxfId="39">
      <pivotArea field="4" type="button" dataOnly="0" labelOnly="1" outline="0" axis="axisCol" fieldPosition="0"/>
    </format>
    <format dxfId="38">
      <pivotArea type="topRight" dataOnly="0" labelOnly="1" outline="0" fieldPosition="0"/>
    </format>
    <format dxfId="37">
      <pivotArea field="5" type="button" dataOnly="0" labelOnly="1" outline="0" axis="axisRow" fieldPosition="0"/>
    </format>
    <format dxfId="36">
      <pivotArea dataOnly="0" labelOnly="1" fieldPosition="0">
        <references count="1">
          <reference field="5" count="1">
            <x v="0"/>
          </reference>
        </references>
      </pivotArea>
    </format>
    <format dxfId="35">
      <pivotArea dataOnly="0" labelOnly="1" fieldPosition="0">
        <references count="1">
          <reference field="4" count="0"/>
        </references>
      </pivotArea>
    </format>
    <format dxfId="34">
      <pivotArea dataOnly="0" labelOnly="1" grandCol="1" outline="0" fieldPosition="0"/>
    </format>
    <format dxfId="33">
      <pivotArea dataOnly="0" fieldPosition="0">
        <references count="1">
          <reference field="5" count="10">
            <x v="1"/>
            <x v="2"/>
            <x v="3"/>
            <x v="4"/>
            <x v="5"/>
            <x v="6"/>
            <x v="7"/>
            <x v="8"/>
            <x v="9"/>
            <x v="10"/>
          </reference>
        </references>
      </pivotArea>
    </format>
    <format dxfId="32">
      <pivotArea type="all" dataOnly="0" outline="0" fieldPosition="0"/>
    </format>
    <format dxfId="31">
      <pivotArea dataOnly="0" labelOnly="1" fieldPosition="0">
        <references count="1">
          <reference field="5" count="0"/>
        </references>
      </pivotArea>
    </format>
    <format dxfId="30">
      <pivotArea type="origin" dataOnly="0" labelOnly="1" outline="0" fieldPosition="0"/>
    </format>
    <format dxfId="29">
      <pivotArea field="4" type="button" dataOnly="0" labelOnly="1" outline="0" axis="axisCol" fieldPosition="0"/>
    </format>
    <format dxfId="28">
      <pivotArea type="topRight" dataOnly="0" labelOnly="1" outline="0" fieldPosition="0"/>
    </format>
    <format dxfId="27">
      <pivotArea field="5" type="button" dataOnly="0" labelOnly="1" outline="0" axis="axisRow" fieldPosition="0"/>
    </format>
    <format dxfId="26">
      <pivotArea dataOnly="0" labelOnly="1" fieldPosition="0">
        <references count="1">
          <reference field="4" count="0"/>
        </references>
      </pivotArea>
    </format>
    <format dxfId="25">
      <pivotArea dataOnly="0" labelOnly="1" grandCol="1" outline="0" fieldPosition="0"/>
    </format>
    <format dxfId="24">
      <pivotArea grandRow="1" outline="0" collapsedLevelsAreSubtotals="1" fieldPosition="0"/>
    </format>
    <format dxfId="23">
      <pivotArea dataOnly="0" labelOnly="1" grandRow="1" outline="0" fieldPosition="0"/>
    </format>
    <format dxfId="22">
      <pivotArea type="origin" dataOnly="0" labelOnly="1" outline="0" fieldPosition="0"/>
    </format>
    <format dxfId="21">
      <pivotArea field="5" type="button" dataOnly="0" labelOnly="1" outline="0" axis="axisRow" fieldPosition="0"/>
    </format>
  </formats>
  <chartFormats count="4">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5" format="8" series="1">
      <pivotArea type="data" outline="0" fieldPosition="0">
        <references count="2">
          <reference field="4294967294" count="1" selected="0">
            <x v="0"/>
          </reference>
          <reference field="4" count="1" selected="0">
            <x v="0"/>
          </reference>
        </references>
      </pivotArea>
    </chartFormat>
    <chartFormat chart="5" format="9"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6F762B1-A4E1-4B6F-BC16-1B3EE1C9A6B3}" name="PivotTable3" cacheId="0" applyNumberFormats="0" applyBorderFormats="0" applyFontFormats="0" applyPatternFormats="0" applyAlignmentFormats="0" applyWidthHeightFormats="1" dataCaption="Values" updatedVersion="6" minRefreshableVersion="3" showDrill="0" useAutoFormatting="1" itemPrintTitles="1" createdVersion="6" indent="0" outline="1" outlineData="1" multipleFieldFilters="0" chartFormat="6">
  <location ref="B27:E40" firstHeaderRow="1" firstDataRow="2" firstDataCol="1"/>
  <pivotFields count="26">
    <pivotField showAll="0"/>
    <pivotField showAll="0">
      <items count="5">
        <item x="2"/>
        <item x="0"/>
        <item x="3"/>
        <item x="1"/>
        <item t="default"/>
      </items>
    </pivotField>
    <pivotField showAll="0"/>
    <pivotField showAll="0"/>
    <pivotField axis="axisCol" showAll="0">
      <items count="3">
        <item x="1"/>
        <item x="0"/>
        <item t="default"/>
      </items>
    </pivotField>
    <pivotField axis="axisRow" showAll="0">
      <items count="12">
        <item x="5"/>
        <item x="4"/>
        <item x="6"/>
        <item x="7"/>
        <item x="1"/>
        <item x="8"/>
        <item x="0"/>
        <item x="3"/>
        <item x="9"/>
        <item x="2"/>
        <item x="10"/>
        <item t="default"/>
      </items>
    </pivotField>
    <pivotField showAll="0"/>
    <pivotField showAll="0"/>
    <pivotField showAll="0"/>
    <pivotField showAll="0"/>
    <pivotField numFmtId="2" showAll="0"/>
    <pivotField numFmtId="2" showAll="0"/>
    <pivotField numFmtId="2" showAll="0"/>
    <pivotField numFmtId="2" showAll="0"/>
    <pivotField numFmtId="2" showAll="0"/>
    <pivotField showAll="0"/>
    <pivotField numFmtId="2" showAll="0"/>
    <pivotField numFmtId="2" showAll="0"/>
    <pivotField numFmtId="2" showAll="0"/>
    <pivotField numFmtId="2" showAll="0"/>
    <pivotField numFmtId="2" showAll="0"/>
    <pivotField numFmtId="2" showAll="0"/>
    <pivotField dataField="1" numFmtId="2" showAll="0"/>
    <pivotField showAll="0"/>
    <pivotField numFmtId="2" showAll="0"/>
    <pivotField numFmtId="2" showAll="0"/>
  </pivotFields>
  <rowFields count="1">
    <field x="5"/>
  </rowFields>
  <rowItems count="12">
    <i>
      <x/>
    </i>
    <i>
      <x v="1"/>
    </i>
    <i>
      <x v="2"/>
    </i>
    <i>
      <x v="3"/>
    </i>
    <i>
      <x v="4"/>
    </i>
    <i>
      <x v="5"/>
    </i>
    <i>
      <x v="6"/>
    </i>
    <i>
      <x v="7"/>
    </i>
    <i>
      <x v="8"/>
    </i>
    <i>
      <x v="9"/>
    </i>
    <i>
      <x v="10"/>
    </i>
    <i t="grand">
      <x/>
    </i>
  </rowItems>
  <colFields count="1">
    <field x="4"/>
  </colFields>
  <colItems count="3">
    <i>
      <x/>
    </i>
    <i>
      <x v="1"/>
    </i>
    <i t="grand">
      <x/>
    </i>
  </colItems>
  <dataFields count="1">
    <dataField name="Sum of Total Income" fld="22" baseField="0" baseItem="0"/>
  </dataFields>
  <formats count="28">
    <format dxfId="76">
      <pivotArea type="origin" dataOnly="0" labelOnly="1" outline="0" fieldPosition="0"/>
    </format>
    <format dxfId="75">
      <pivotArea field="4" type="button" dataOnly="0" labelOnly="1" outline="0" axis="axisCol" fieldPosition="0"/>
    </format>
    <format dxfId="74">
      <pivotArea type="topRight" dataOnly="0" labelOnly="1" outline="0" fieldPosition="0"/>
    </format>
    <format dxfId="73">
      <pivotArea field="1" type="button" dataOnly="0" labelOnly="1" outline="0"/>
    </format>
    <format dxfId="72">
      <pivotArea dataOnly="0" labelOnly="1" fieldPosition="0">
        <references count="1">
          <reference field="4" count="0"/>
        </references>
      </pivotArea>
    </format>
    <format dxfId="71">
      <pivotArea dataOnly="0" labelOnly="1" grandCol="1" outline="0" fieldPosition="0"/>
    </format>
    <format dxfId="70">
      <pivotArea dataOnly="0" fieldPosition="0">
        <references count="1">
          <reference field="5" count="0"/>
        </references>
      </pivotArea>
    </format>
    <format dxfId="69">
      <pivotArea collapsedLevelsAreSubtotals="1" fieldPosition="0">
        <references count="1">
          <reference field="5" count="1">
            <x v="0"/>
          </reference>
        </references>
      </pivotArea>
    </format>
    <format dxfId="68">
      <pivotArea type="origin" dataOnly="0" labelOnly="1" outline="0" fieldPosition="0"/>
    </format>
    <format dxfId="67">
      <pivotArea field="4" type="button" dataOnly="0" labelOnly="1" outline="0" axis="axisCol" fieldPosition="0"/>
    </format>
    <format dxfId="66">
      <pivotArea type="topRight" dataOnly="0" labelOnly="1" outline="0" fieldPosition="0"/>
    </format>
    <format dxfId="65">
      <pivotArea field="5" type="button" dataOnly="0" labelOnly="1" outline="0" axis="axisRow" fieldPosition="0"/>
    </format>
    <format dxfId="64">
      <pivotArea dataOnly="0" labelOnly="1" fieldPosition="0">
        <references count="1">
          <reference field="5" count="1">
            <x v="0"/>
          </reference>
        </references>
      </pivotArea>
    </format>
    <format dxfId="63">
      <pivotArea dataOnly="0" labelOnly="1" fieldPosition="0">
        <references count="1">
          <reference field="4" count="0"/>
        </references>
      </pivotArea>
    </format>
    <format dxfId="62">
      <pivotArea dataOnly="0" labelOnly="1" grandCol="1" outline="0" fieldPosition="0"/>
    </format>
    <format dxfId="61">
      <pivotArea dataOnly="0" fieldPosition="0">
        <references count="1">
          <reference field="5" count="10">
            <x v="1"/>
            <x v="2"/>
            <x v="3"/>
            <x v="4"/>
            <x v="5"/>
            <x v="6"/>
            <x v="7"/>
            <x v="8"/>
            <x v="9"/>
            <x v="10"/>
          </reference>
        </references>
      </pivotArea>
    </format>
    <format dxfId="60">
      <pivotArea type="all" dataOnly="0" outline="0" fieldPosition="0"/>
    </format>
    <format dxfId="59">
      <pivotArea dataOnly="0" labelOnly="1" fieldPosition="0">
        <references count="1">
          <reference field="5" count="0"/>
        </references>
      </pivotArea>
    </format>
    <format dxfId="58">
      <pivotArea type="origin" dataOnly="0" labelOnly="1" outline="0" fieldPosition="0"/>
    </format>
    <format dxfId="57">
      <pivotArea field="4" type="button" dataOnly="0" labelOnly="1" outline="0" axis="axisCol" fieldPosition="0"/>
    </format>
    <format dxfId="56">
      <pivotArea type="topRight" dataOnly="0" labelOnly="1" outline="0" fieldPosition="0"/>
    </format>
    <format dxfId="55">
      <pivotArea field="5" type="button" dataOnly="0" labelOnly="1" outline="0" axis="axisRow" fieldPosition="0"/>
    </format>
    <format dxfId="54">
      <pivotArea dataOnly="0" labelOnly="1" fieldPosition="0">
        <references count="1">
          <reference field="4" count="0"/>
        </references>
      </pivotArea>
    </format>
    <format dxfId="53">
      <pivotArea dataOnly="0" labelOnly="1" grandCol="1" outline="0" fieldPosition="0"/>
    </format>
    <format dxfId="52">
      <pivotArea grandRow="1" outline="0" collapsedLevelsAreSubtotals="1" fieldPosition="0"/>
    </format>
    <format dxfId="51">
      <pivotArea dataOnly="0" labelOnly="1" grandRow="1" outline="0" fieldPosition="0"/>
    </format>
    <format dxfId="50">
      <pivotArea type="origin" dataOnly="0" labelOnly="1" outline="0" fieldPosition="0"/>
    </format>
    <format dxfId="49">
      <pivotArea field="5" type="button" dataOnly="0" labelOnly="1" outline="0" axis="axisRow" fieldPosition="0"/>
    </format>
  </formats>
  <chartFormats count="4">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5" format="8" series="1">
      <pivotArea type="data" outline="0" fieldPosition="0">
        <references count="2">
          <reference field="4294967294" count="1" selected="0">
            <x v="0"/>
          </reference>
          <reference field="4" count="1" selected="0">
            <x v="0"/>
          </reference>
        </references>
      </pivotArea>
    </chartFormat>
    <chartFormat chart="5" format="9"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8E24859-6404-45FD-8142-A1C7E1260DFF}" name="saving" cacheId="0" applyNumberFormats="0" applyBorderFormats="0" applyFontFormats="0" applyPatternFormats="0" applyAlignmentFormats="0" applyWidthHeightFormats="1" dataCaption="Values" updatedVersion="6" minRefreshableVersion="3" showDrill="0" useAutoFormatting="1" itemPrintTitles="1" createdVersion="6" indent="0" outline="1" outlineData="1" multipleFieldFilters="0" chartFormat="9">
  <location ref="B7:E20" firstHeaderRow="1" firstDataRow="2" firstDataCol="1"/>
  <pivotFields count="26">
    <pivotField showAll="0"/>
    <pivotField showAll="0">
      <items count="5">
        <item x="2"/>
        <item x="0"/>
        <item x="3"/>
        <item x="1"/>
        <item t="default"/>
      </items>
    </pivotField>
    <pivotField showAll="0"/>
    <pivotField showAll="0"/>
    <pivotField axis="axisCol" showAll="0">
      <items count="3">
        <item x="1"/>
        <item x="0"/>
        <item t="default"/>
      </items>
    </pivotField>
    <pivotField axis="axisRow" showAll="0">
      <items count="12">
        <item x="5"/>
        <item x="4"/>
        <item x="6"/>
        <item x="7"/>
        <item x="1"/>
        <item x="8"/>
        <item x="0"/>
        <item x="3"/>
        <item x="9"/>
        <item x="2"/>
        <item x="10"/>
        <item t="default"/>
      </items>
    </pivotField>
    <pivotField showAll="0"/>
    <pivotField showAll="0"/>
    <pivotField showAll="0"/>
    <pivotField showAll="0"/>
    <pivotField numFmtId="2" showAll="0"/>
    <pivotField numFmtId="2" showAll="0"/>
    <pivotField numFmtId="2" showAll="0"/>
    <pivotField numFmtId="2" showAll="0"/>
    <pivotField numFmtId="2" showAll="0"/>
    <pivotField showAll="0"/>
    <pivotField numFmtId="2" showAll="0"/>
    <pivotField numFmtId="2" showAll="0"/>
    <pivotField numFmtId="2" showAll="0"/>
    <pivotField numFmtId="2" showAll="0"/>
    <pivotField numFmtId="2" showAll="0"/>
    <pivotField numFmtId="2" showAll="0"/>
    <pivotField numFmtId="2" showAll="0"/>
    <pivotField dataField="1" showAll="0"/>
    <pivotField numFmtId="2" showAll="0"/>
    <pivotField numFmtId="2" showAll="0"/>
  </pivotFields>
  <rowFields count="1">
    <field x="5"/>
  </rowFields>
  <rowItems count="12">
    <i>
      <x/>
    </i>
    <i>
      <x v="1"/>
    </i>
    <i>
      <x v="2"/>
    </i>
    <i>
      <x v="3"/>
    </i>
    <i>
      <x v="4"/>
    </i>
    <i>
      <x v="5"/>
    </i>
    <i>
      <x v="6"/>
    </i>
    <i>
      <x v="7"/>
    </i>
    <i>
      <x v="8"/>
    </i>
    <i>
      <x v="9"/>
    </i>
    <i>
      <x v="10"/>
    </i>
    <i t="grand">
      <x/>
    </i>
  </rowItems>
  <colFields count="1">
    <field x="4"/>
  </colFields>
  <colItems count="3">
    <i>
      <x/>
    </i>
    <i>
      <x v="1"/>
    </i>
    <i t="grand">
      <x/>
    </i>
  </colItems>
  <dataFields count="1">
    <dataField name="Sum of Total Expenditure" fld="23" baseField="0" baseItem="0"/>
  </dataFields>
  <formats count="35">
    <format dxfId="111">
      <pivotArea type="origin" dataOnly="0" labelOnly="1" outline="0" fieldPosition="0"/>
    </format>
    <format dxfId="110">
      <pivotArea field="4" type="button" dataOnly="0" labelOnly="1" outline="0" axis="axisCol" fieldPosition="0"/>
    </format>
    <format dxfId="109">
      <pivotArea type="topRight" dataOnly="0" labelOnly="1" outline="0" fieldPosition="0"/>
    </format>
    <format dxfId="108">
      <pivotArea field="5" type="button" dataOnly="0" labelOnly="1" outline="0" axis="axisRow" fieldPosition="0"/>
    </format>
    <format dxfId="107">
      <pivotArea dataOnly="0" labelOnly="1" fieldPosition="0">
        <references count="1">
          <reference field="4" count="0"/>
        </references>
      </pivotArea>
    </format>
    <format dxfId="106">
      <pivotArea dataOnly="0" labelOnly="1" grandCol="1" outline="0" fieldPosition="0"/>
    </format>
    <format dxfId="105">
      <pivotArea dataOnly="0" fieldPosition="0">
        <references count="1">
          <reference field="5" count="1">
            <x v="0"/>
          </reference>
        </references>
      </pivotArea>
    </format>
    <format dxfId="104">
      <pivotArea dataOnly="0" fieldPosition="0">
        <references count="1">
          <reference field="5" count="1">
            <x v="1"/>
          </reference>
        </references>
      </pivotArea>
    </format>
    <format dxfId="103">
      <pivotArea dataOnly="0" fieldPosition="0">
        <references count="1">
          <reference field="5" count="1">
            <x v="2"/>
          </reference>
        </references>
      </pivotArea>
    </format>
    <format dxfId="102">
      <pivotArea dataOnly="0" fieldPosition="0">
        <references count="1">
          <reference field="5" count="1">
            <x v="3"/>
          </reference>
        </references>
      </pivotArea>
    </format>
    <format dxfId="101">
      <pivotArea dataOnly="0" fieldPosition="0">
        <references count="1">
          <reference field="5" count="1">
            <x v="4"/>
          </reference>
        </references>
      </pivotArea>
    </format>
    <format dxfId="100">
      <pivotArea dataOnly="0" fieldPosition="0">
        <references count="1">
          <reference field="5" count="4">
            <x v="5"/>
            <x v="6"/>
            <x v="7"/>
            <x v="8"/>
          </reference>
        </references>
      </pivotArea>
    </format>
    <format dxfId="99">
      <pivotArea dataOnly="0" fieldPosition="0">
        <references count="1">
          <reference field="5" count="2">
            <x v="9"/>
            <x v="10"/>
          </reference>
        </references>
      </pivotArea>
    </format>
    <format dxfId="98">
      <pivotArea collapsedLevelsAreSubtotals="1" fieldPosition="0">
        <references count="1">
          <reference field="5" count="1">
            <x v="0"/>
          </reference>
        </references>
      </pivotArea>
    </format>
    <format dxfId="97">
      <pivotArea type="origin" dataOnly="0" labelOnly="1" outline="0" fieldPosition="0"/>
    </format>
    <format dxfId="96">
      <pivotArea field="4" type="button" dataOnly="0" labelOnly="1" outline="0" axis="axisCol" fieldPosition="0"/>
    </format>
    <format dxfId="95">
      <pivotArea type="topRight" dataOnly="0" labelOnly="1" outline="0" fieldPosition="0"/>
    </format>
    <format dxfId="94">
      <pivotArea field="5" type="button" dataOnly="0" labelOnly="1" outline="0" axis="axisRow" fieldPosition="0"/>
    </format>
    <format dxfId="93">
      <pivotArea dataOnly="0" labelOnly="1" fieldPosition="0">
        <references count="1">
          <reference field="5" count="1">
            <x v="0"/>
          </reference>
        </references>
      </pivotArea>
    </format>
    <format dxfId="92">
      <pivotArea dataOnly="0" labelOnly="1" fieldPosition="0">
        <references count="1">
          <reference field="4" count="0"/>
        </references>
      </pivotArea>
    </format>
    <format dxfId="91">
      <pivotArea dataOnly="0" labelOnly="1" grandCol="1" outline="0" fieldPosition="0"/>
    </format>
    <format dxfId="90">
      <pivotArea dataOnly="0" fieldPosition="0">
        <references count="1">
          <reference field="5" count="10">
            <x v="1"/>
            <x v="2"/>
            <x v="3"/>
            <x v="4"/>
            <x v="5"/>
            <x v="6"/>
            <x v="7"/>
            <x v="8"/>
            <x v="9"/>
            <x v="10"/>
          </reference>
        </references>
      </pivotArea>
    </format>
    <format dxfId="89">
      <pivotArea type="all" dataOnly="0" outline="0" fieldPosition="0"/>
    </format>
    <format dxfId="88">
      <pivotArea dataOnly="0" labelOnly="1" fieldPosition="0">
        <references count="1">
          <reference field="5" count="0"/>
        </references>
      </pivotArea>
    </format>
    <format dxfId="87">
      <pivotArea grandRow="1" outline="0" collapsedLevelsAreSubtotals="1" fieldPosition="0"/>
    </format>
    <format dxfId="86">
      <pivotArea type="origin" dataOnly="0" labelOnly="1" outline="0" fieldPosition="0"/>
    </format>
    <format dxfId="85">
      <pivotArea field="4" type="button" dataOnly="0" labelOnly="1" outline="0" axis="axisCol" fieldPosition="0"/>
    </format>
    <format dxfId="84">
      <pivotArea type="topRight" dataOnly="0" labelOnly="1" outline="0" fieldPosition="0"/>
    </format>
    <format dxfId="83">
      <pivotArea field="5" type="button" dataOnly="0" labelOnly="1" outline="0" axis="axisRow" fieldPosition="0"/>
    </format>
    <format dxfId="82">
      <pivotArea dataOnly="0" labelOnly="1" fieldPosition="0">
        <references count="1">
          <reference field="4" count="0"/>
        </references>
      </pivotArea>
    </format>
    <format dxfId="81">
      <pivotArea dataOnly="0" labelOnly="1" grandCol="1" outline="0" fieldPosition="0"/>
    </format>
    <format dxfId="80">
      <pivotArea grandRow="1" outline="0" collapsedLevelsAreSubtotals="1" fieldPosition="0"/>
    </format>
    <format dxfId="79">
      <pivotArea dataOnly="0" labelOnly="1" grandRow="1" outline="0" fieldPosition="0"/>
    </format>
    <format dxfId="78">
      <pivotArea type="origin" dataOnly="0" labelOnly="1" outline="0" fieldPosition="0"/>
    </format>
    <format dxfId="77">
      <pivotArea field="5" type="button" dataOnly="0" labelOnly="1" outline="0" axis="axisRow" fieldPosition="0"/>
    </format>
  </formats>
  <chartFormats count="6">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4" format="0" series="1">
      <pivotArea type="data" outline="0" fieldPosition="0">
        <references count="2">
          <reference field="4294967294" count="1" selected="0">
            <x v="0"/>
          </reference>
          <reference field="4" count="1" selected="0">
            <x v="0"/>
          </reference>
        </references>
      </pivotArea>
    </chartFormat>
    <chartFormat chart="4" format="1" series="1">
      <pivotArea type="data" outline="0" fieldPosition="0">
        <references count="2">
          <reference field="4294967294" count="1" selected="0">
            <x v="0"/>
          </reference>
          <reference field="4" count="1" selected="0">
            <x v="1"/>
          </reference>
        </references>
      </pivotArea>
    </chartFormat>
    <chartFormat chart="8" format="8" series="1">
      <pivotArea type="data" outline="0" fieldPosition="0">
        <references count="2">
          <reference field="4294967294" count="1" selected="0">
            <x v="0"/>
          </reference>
          <reference field="4" count="1" selected="0">
            <x v="0"/>
          </reference>
        </references>
      </pivotArea>
    </chartFormat>
    <chartFormat chart="8" format="9"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6AE839F-F3D0-4575-8207-871BBFBCA2F2}" name="forecast" cacheId="0" applyNumberFormats="0" applyBorderFormats="0" applyFontFormats="0" applyPatternFormats="0" applyAlignmentFormats="0" applyWidthHeightFormats="1" dataCaption="Values" updatedVersion="6" minRefreshableVersion="3" showDrill="0" useAutoFormatting="1" itemPrintTitles="1" createdVersion="6" indent="0" showHeaders="0" outline="1" outlineData="1" multipleFieldFilters="0" chartFormat="34">
  <location ref="C6:D18" firstHeaderRow="1" firstDataRow="1" firstDataCol="1"/>
  <pivotFields count="26">
    <pivotField showAll="0">
      <items count="19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t="default"/>
      </items>
    </pivotField>
    <pivotField showAll="0">
      <items count="5">
        <item x="2"/>
        <item x="0"/>
        <item x="3"/>
        <item x="1"/>
        <item t="default"/>
      </items>
    </pivotField>
    <pivotField showAll="0"/>
    <pivotField showAll="0"/>
    <pivotField showAll="0">
      <items count="3">
        <item x="1"/>
        <item x="0"/>
        <item t="default"/>
      </items>
    </pivotField>
    <pivotField axis="axisRow" showAll="0">
      <items count="12">
        <item x="5"/>
        <item x="4"/>
        <item x="6"/>
        <item x="7"/>
        <item x="1"/>
        <item x="8"/>
        <item x="0"/>
        <item x="3"/>
        <item x="9"/>
        <item x="2"/>
        <item x="10"/>
        <item t="default"/>
      </items>
    </pivotField>
    <pivotField showAll="0"/>
    <pivotField showAll="0"/>
    <pivotField showAll="0"/>
    <pivotField showAll="0"/>
    <pivotField numFmtId="2" showAll="0"/>
    <pivotField numFmtId="2" showAll="0"/>
    <pivotField numFmtId="2" showAll="0"/>
    <pivotField numFmtId="2" showAll="0"/>
    <pivotField numFmtId="2" showAll="0"/>
    <pivotField showAll="0"/>
    <pivotField numFmtId="2" showAll="0"/>
    <pivotField numFmtId="2" showAll="0"/>
    <pivotField numFmtId="2" showAll="0"/>
    <pivotField numFmtId="2" showAll="0"/>
    <pivotField numFmtId="2" showAll="0"/>
    <pivotField numFmtId="2" showAll="0"/>
    <pivotField dataField="1" numFmtId="2" showAll="0"/>
    <pivotField showAll="0"/>
    <pivotField numFmtId="2" showAll="0"/>
    <pivotField numFmtId="2" showAll="0"/>
  </pivotFields>
  <rowFields count="1">
    <field x="5"/>
  </rowFields>
  <rowItems count="12">
    <i>
      <x/>
    </i>
    <i>
      <x v="1"/>
    </i>
    <i>
      <x v="2"/>
    </i>
    <i>
      <x v="3"/>
    </i>
    <i>
      <x v="4"/>
    </i>
    <i>
      <x v="5"/>
    </i>
    <i>
      <x v="6"/>
    </i>
    <i>
      <x v="7"/>
    </i>
    <i>
      <x v="8"/>
    </i>
    <i>
      <x v="9"/>
    </i>
    <i>
      <x v="10"/>
    </i>
    <i t="grand">
      <x/>
    </i>
  </rowItems>
  <colItems count="1">
    <i/>
  </colItems>
  <dataFields count="1">
    <dataField name="Sum of Total Income" fld="22" baseField="0" baseItem="0"/>
  </dataFields>
  <formats count="21">
    <format dxfId="20">
      <pivotArea type="all" dataOnly="0" outline="0" fieldPosition="0"/>
    </format>
    <format dxfId="19">
      <pivotArea outline="0" collapsedLevelsAreSubtotals="1" fieldPosition="0"/>
    </format>
    <format dxfId="18">
      <pivotArea field="0" type="button" dataOnly="0" labelOnly="1" outline="0"/>
    </format>
    <format dxfId="17">
      <pivotArea dataOnly="0" labelOnly="1" grandRow="1" outline="0" fieldPosition="0"/>
    </format>
    <format dxfId="16">
      <pivotArea dataOnly="0" labelOnly="1" outline="0" axis="axisValues" fieldPosition="0"/>
    </format>
    <format dxfId="15">
      <pivotArea field="0" type="button" dataOnly="0" labelOnly="1" outline="0"/>
    </format>
    <format dxfId="14">
      <pivotArea dataOnly="0" labelOnly="1" outline="0" axis="axisValues" fieldPosition="0"/>
    </format>
    <format dxfId="13">
      <pivotArea field="0" type="button" dataOnly="0" labelOnly="1" outline="0"/>
    </format>
    <format dxfId="12">
      <pivotArea dataOnly="0" labelOnly="1" outline="0" axis="axisValues" fieldPosition="0"/>
    </format>
    <format dxfId="11">
      <pivotArea dataOnly="0" labelOnly="1" outline="0" axis="axisValues" fieldPosition="0"/>
    </format>
    <format dxfId="10">
      <pivotArea grandRow="1" outline="0" collapsedLevelsAreSubtotals="1" fieldPosition="0"/>
    </format>
    <format dxfId="9">
      <pivotArea dataOnly="0" labelOnly="1" grandRow="1" outline="0" fieldPosition="0"/>
    </format>
    <format dxfId="8">
      <pivotArea type="all" dataOnly="0" outline="0" fieldPosition="0"/>
    </format>
    <format dxfId="7">
      <pivotArea outline="0" collapsedLevelsAreSubtotals="1" fieldPosition="0"/>
    </format>
    <format dxfId="6">
      <pivotArea dataOnly="0" labelOnly="1" fieldPosition="0">
        <references count="1">
          <reference field="5" count="0"/>
        </references>
      </pivotArea>
    </format>
    <format dxfId="5">
      <pivotArea dataOnly="0" labelOnly="1" grandRow="1" outline="0" fieldPosition="0"/>
    </format>
    <format dxfId="4">
      <pivotArea dataOnly="0" labelOnly="1" outline="0" axis="axisValues" fieldPosition="0"/>
    </format>
    <format dxfId="3">
      <pivotArea dataOnly="0" labelOnly="1" outline="0" axis="axisValues" fieldPosition="0"/>
    </format>
    <format dxfId="2">
      <pivotArea grandRow="1" outline="0" collapsedLevelsAreSubtotals="1" fieldPosition="0"/>
    </format>
    <format dxfId="1">
      <pivotArea dataOnly="0" labelOnly="1" grandRow="1" outline="0" fieldPosition="0"/>
    </format>
    <format dxfId="0">
      <pivotArea grandRow="1"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1A203825-8E8A-428C-97DF-1FD0BA555CD1}" sourceName="Gender">
  <pivotTables>
    <pivotTable tabId="5" name="forecast"/>
    <pivotTable tabId="6" name="PivotTable3"/>
    <pivotTable tabId="6" name="PivotTable4"/>
    <pivotTable tabId="6" name="saving"/>
  </pivotTables>
  <data>
    <tabular pivotCacheId="1">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731A1D2-6B81-4BAC-B772-ADE2C1CC6F5C}" sourceName="Region">
  <pivotTables>
    <pivotTable tabId="6" name="PivotTable3"/>
    <pivotTable tabId="5" name="forecast"/>
    <pivotTable tabId="6" name="PivotTable4"/>
    <pivotTable tabId="6" name="saving"/>
  </pivotTables>
  <data>
    <tabular pivotCacheId="1">
      <items count="11">
        <i x="5" s="1"/>
        <i x="4" s="1"/>
        <i x="6" s="1"/>
        <i x="7" s="1"/>
        <i x="1" s="1"/>
        <i x="8" s="1"/>
        <i x="0" s="1"/>
        <i x="3" s="1"/>
        <i x="9" s="1"/>
        <i x="2" s="1"/>
        <i x="1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conomic_Position" xr10:uid="{75DBA0B0-19EC-44E6-9795-0455D736F9C1}" sourceName="Economic Position">
  <pivotTables>
    <pivotTable tabId="6" name="PivotTable4"/>
    <pivotTable tabId="5" name="forecast"/>
    <pivotTable tabId="6" name="PivotTable3"/>
    <pivotTable tabId="6" name="saving"/>
  </pivotTables>
  <data>
    <tabular pivotCacheId="1">
      <items count="4">
        <i x="2" s="1"/>
        <i x="0" s="1"/>
        <i x="3"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53CCF254-615D-4D59-AE35-628D0CA567F3}" sourceName="Gender">
  <pivotTables>
    <pivotTable tabId="7" name="PivotTable1"/>
    <pivotTable tabId="7" name="PivotTable2"/>
    <pivotTable tabId="7" name="PivotTable3"/>
    <pivotTable tabId="7" name="PivotTable6"/>
    <pivotTable tabId="7" name="PivotTable7"/>
    <pivotTable tabId="7" name="PivotTable8"/>
  </pivotTables>
  <data>
    <tabular pivotCacheId="2">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upation_Type" xr10:uid="{7CB5B57B-F3C6-40D6-909D-BE846F589475}" sourceName="Occupation Type ">
  <pivotTables>
    <pivotTable tabId="7" name="PivotTable2"/>
    <pivotTable tabId="7" name="PivotTable1"/>
    <pivotTable tabId="7" name="PivotTable3"/>
    <pivotTable tabId="7" name="PivotTable6"/>
    <pivotTable tabId="7" name="PivotTable7"/>
    <pivotTable tabId="7" name="PivotTable8"/>
  </pivotTables>
  <data>
    <tabular pivotCacheId="2">
      <items count="5">
        <i x="1"/>
        <i x="4" s="1"/>
        <i x="2"/>
        <i x="3" s="1"/>
        <i x="0"/>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2C0F0BFB-B301-4C88-B6A5-C0E7D5CD3887}" sourceName="Region">
  <pivotTables>
    <pivotTable tabId="7" name="PivotTable3"/>
    <pivotTable tabId="7" name="PivotTable1"/>
    <pivotTable tabId="7" name="PivotTable2"/>
    <pivotTable tabId="7" name="PivotTable6"/>
    <pivotTable tabId="7" name="PivotTable7"/>
    <pivotTable tabId="7" name="PivotTable8"/>
  </pivotTables>
  <data>
    <tabular pivotCacheId="2">
      <items count="11">
        <i x="5"/>
        <i x="4" s="1"/>
        <i x="6"/>
        <i x="7"/>
        <i x="1"/>
        <i x="8"/>
        <i x="0" s="1"/>
        <i x="3"/>
        <i x="9" s="1"/>
        <i x="2" s="1"/>
        <i x="1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B950AEEC-9413-4DA9-AC43-6985AA53BF73}" cache="Slicer_Gender" caption="Gender" style="SlicerStyleDark1" rowHeight="234950"/>
  <slicer name="Region 3" xr10:uid="{639B1AE3-1086-41D8-8204-F8EBD4D64D89}" cache="Slicer_Region" caption="Region" style="SlicerStyleDark1" rowHeight="234950"/>
  <slicer name="Economic Position 1" xr10:uid="{F039F3D5-B4C5-4B54-91F1-B3042977CC1F}" cache="Slicer_Economic_Position" caption="Economic Position" style="SlicerStyleDark1" rowHeight="234950"/>
  <slicer name="Gender 2" xr10:uid="{742B4F52-3016-4EB3-BAA4-B6712E428A46}" cache="Slicer_Gender1" caption="Gender" rowHeight="234950"/>
  <slicer name="Occupation Type  1" xr10:uid="{5F7FBD89-5828-4B74-99DE-3FEE9EC41FBC}" cache="Slicer_Occupation_Type" caption="Occupation Type " rowHeight="234950"/>
  <slicer name="Region 2" xr10:uid="{7080B98A-B8A4-4CEB-8670-989E98DE3923}" cache="Slicer_Region1"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BACB5958-83C2-401C-8F44-311A270E2C5F}" cache="Slicer_Gender1" caption="Gender" style="SlicerStyleDark6" rowHeight="234950"/>
  <slicer name="Occupation Type " xr10:uid="{4663F9BF-F56C-4F8F-9E3E-B00E472B0F1F}" cache="Slicer_Occupation_Type" caption="Occupation Type " style="SlicerStyleDark6" rowHeight="234950"/>
  <slicer name="Region 1" xr10:uid="{225D9EEA-236B-47C9-914B-10B5FB5C778E}" cache="Slicer_Region1" caption="Region" style="SlicerStyleDark6"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707EA4D6-9431-49DD-B088-2C38DD2A1BF5}" cache="Slicer_Gender" caption="Gender" style="SlicerStyleDark1" rowHeight="234950"/>
  <slicer name="Region" xr10:uid="{0F175552-33B6-40D8-8E7E-865A4040F5E6}" cache="Slicer_Region" caption="Region" style="SlicerStyleDark1" rowHeight="234950"/>
  <slicer name="Economic Position" xr10:uid="{9163C748-F09C-4DD0-A4D6-184A93D7B6E5}" cache="Slicer_Economic_Position" caption="Economic Position"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72F7FE-C515-4BD4-902D-BCEA36780E29}" name="Table1" displayName="Table1" ref="A4:Z1943" totalsRowShown="0" headerRowDxfId="190" headerRowBorderDxfId="189" tableBorderDxfId="188" headerRowCellStyle="40% - Accent1">
  <autoFilter ref="A4:Z1943" xr:uid="{368024D4-3D03-4726-BDB0-5925ED03E829}"/>
  <tableColumns count="26">
    <tableColumn id="1" xr3:uid="{E9E58023-C050-47B6-BA05-A867ED327685}" name="Case ID" dataDxfId="187"/>
    <tableColumn id="2" xr3:uid="{65B914ED-9116-492B-8559-890CDE4099BB}" name="Economic Position"/>
    <tableColumn id="3" xr3:uid="{91E10133-96CE-4949-8BBE-C13138B32943}" name="Occupation Type "/>
    <tableColumn id="4" xr3:uid="{9F969B2F-78E2-4AF8-9874-89DD61E12275}" name="Home"/>
    <tableColumn id="5" xr3:uid="{B81EB7E2-6F9F-423D-B235-B2443F6FFAE4}" name="Gender"/>
    <tableColumn id="6" xr3:uid="{A6619875-13C7-4BEE-84AD-7349AE8D4E93}" name="Region"/>
    <tableColumn id="7" xr3:uid="{6D99BBF0-DF42-4A30-9331-4C1982401FF1}" name="Adults"/>
    <tableColumn id="8" xr3:uid="{EC463EA6-8377-4E81-8429-709407375D50}" name="Children"/>
    <tableColumn id="9" xr3:uid="{991165AE-8DD2-4164-9600-244E51D3621C}" name="Household">
      <calculatedColumnFormula>H5+G5</calculatedColumnFormula>
    </tableColumn>
    <tableColumn id="10" xr3:uid="{DEA8E9F9-47F4-4293-AC64-0C11F033BFA8}" name="Jan Income" dataDxfId="186"/>
    <tableColumn id="11" xr3:uid="{40A37777-9DDF-48F3-867C-72EFDBC0FD59}" name="Feb Income" dataDxfId="185"/>
    <tableColumn id="12" xr3:uid="{F59C98B6-2EE4-4EBD-B46E-857CA3D88694}" name="Mar Income" dataDxfId="184"/>
    <tableColumn id="13" xr3:uid="{F4DF6F60-AED9-4388-8F40-D5F5241DCBE0}" name="Apr Income" dataDxfId="183"/>
    <tableColumn id="14" xr3:uid="{991DAC57-EFD1-41F5-BED4-03B7729E8B62}" name="May Income" dataDxfId="182"/>
    <tableColumn id="15" xr3:uid="{55E3FEE9-E1FF-4DB4-8F89-079018032C9E}" name="Jun Income" dataDxfId="181"/>
    <tableColumn id="16" xr3:uid="{5DC4A791-7892-4FFB-8909-6B79405F3A16}" name="Jan Expenditure" dataDxfId="180"/>
    <tableColumn id="17" xr3:uid="{E852684C-AFE8-4FF5-AFDE-F0EDA419D695}" name="Feb Expenditure" dataDxfId="179"/>
    <tableColumn id="18" xr3:uid="{3B3D5B48-10AE-410B-B04F-7A54FDDA70C1}" name="Mar Expenditure" dataDxfId="178"/>
    <tableColumn id="19" xr3:uid="{E9087693-2613-400C-94DC-2A9E21B41F4A}" name="Apr Expenditure" dataDxfId="177"/>
    <tableColumn id="20" xr3:uid="{AF3329EE-188B-43B4-B474-9BDED0BEAABC}" name="May Expenditure" dataDxfId="176"/>
    <tableColumn id="21" xr3:uid="{063D0F3C-D089-4C02-9863-BE88373E0F6C}" name="Jun Expenditure" dataDxfId="175"/>
    <tableColumn id="22" xr3:uid="{A3DAC183-0FD1-46B3-8FBC-B6DC014F89CD}" name="Average Income" dataDxfId="174">
      <calculatedColumnFormula>AVERAGE(J5:O5)</calculatedColumnFormula>
    </tableColumn>
    <tableColumn id="23" xr3:uid="{88E695D8-5E76-4096-99BD-762B5BBCACEB}" name="Total Income" dataDxfId="173">
      <calculatedColumnFormula>SUM(J5:O5)</calculatedColumnFormula>
    </tableColumn>
    <tableColumn id="24" xr3:uid="{97938D5C-827C-4D38-8D4F-7CF52B179F17}" name="Total Expenditure" dataDxfId="172">
      <calculatedColumnFormula>SUM(P5:U5)</calculatedColumnFormula>
    </tableColumn>
    <tableColumn id="25" xr3:uid="{3F10B386-825C-4C6D-B87F-CCC8C40C46CC}" name="Saving" dataDxfId="171">
      <calculatedColumnFormula>W5-X5</calculatedColumnFormula>
    </tableColumn>
    <tableColumn id="26" xr3:uid="{F5FF1C27-A4BE-4BDC-ADCD-17CE42EEC9CC}" name="Forecast Expenditure" dataDxfId="170" dataCellStyle="Currency">
      <calculatedColumnFormula>X5*$Z$2+X5</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4.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7.xml"/><Relationship Id="rId2" Type="http://schemas.openxmlformats.org/officeDocument/2006/relationships/printerSettings" Target="../printerSettings/printerSettings5.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8" Type="http://schemas.openxmlformats.org/officeDocument/2006/relationships/drawing" Target="../drawings/drawing28.xml"/><Relationship Id="rId3" Type="http://schemas.openxmlformats.org/officeDocument/2006/relationships/pivotTable" Target="../pivotTables/pivotTable4.xml"/><Relationship Id="rId7" Type="http://schemas.openxmlformats.org/officeDocument/2006/relationships/printerSettings" Target="../printerSettings/printerSettings6.bin"/><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 Id="rId9" Type="http://schemas.microsoft.com/office/2007/relationships/slicer" Target="../slicers/slicer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8.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pivotTable" Target="../pivotTables/pivotTable10.xml"/><Relationship Id="rId7" Type="http://schemas.microsoft.com/office/2007/relationships/slicer" Target="../slicers/slicer3.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vmlDrawing" Target="../drawings/vmlDrawing1.vml"/><Relationship Id="rId5" Type="http://schemas.openxmlformats.org/officeDocument/2006/relationships/drawing" Target="../drawings/drawing40.xml"/><Relationship Id="rId4"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printerSettings" Target="../printerSettings/printerSettings8.bin"/><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69A68-5039-4D35-ABB7-F72823B745A8}">
  <sheetPr>
    <tabColor theme="9" tint="0.39997558519241921"/>
    <pageSetUpPr fitToPage="1"/>
  </sheetPr>
  <dimension ref="A5:A62"/>
  <sheetViews>
    <sheetView showGridLines="0" showRowColHeaders="0" tabSelected="1" zoomScale="59" zoomScaleNormal="100" workbookViewId="0"/>
  </sheetViews>
  <sheetFormatPr defaultRowHeight="14.4" x14ac:dyDescent="0.3"/>
  <cols>
    <col min="1" max="1" width="8.88671875" style="122"/>
    <col min="2" max="2" width="31.77734375" style="122" customWidth="1"/>
    <col min="3" max="23" width="8.88671875" style="122"/>
    <col min="24" max="24" width="8.88671875" style="122" customWidth="1"/>
    <col min="25" max="16384" width="8.88671875" style="122"/>
  </cols>
  <sheetData>
    <row r="5" ht="105.6" customHeight="1" x14ac:dyDescent="0.3"/>
    <row r="62" ht="15.6" customHeight="1" x14ac:dyDescent="0.3"/>
  </sheetData>
  <pageMargins left="0.7" right="0.7" top="0.75" bottom="0.75" header="0.3" footer="0.3"/>
  <pageSetup scale="18"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0.249977111117893"/>
  </sheetPr>
  <dimension ref="A1:MB1943"/>
  <sheetViews>
    <sheetView showRowColHeaders="0" zoomScale="88" zoomScaleNormal="101" workbookViewId="0"/>
  </sheetViews>
  <sheetFormatPr defaultColWidth="8.77734375" defaultRowHeight="14.4" x14ac:dyDescent="0.3"/>
  <cols>
    <col min="1" max="1" width="9" style="2" customWidth="1"/>
    <col min="2" max="2" width="18.77734375" customWidth="1"/>
    <col min="3" max="3" width="37.33203125" customWidth="1"/>
    <col min="4" max="4" width="8" customWidth="1"/>
    <col min="5" max="5" width="9.21875" customWidth="1"/>
    <col min="6" max="6" width="24" customWidth="1"/>
    <col min="7" max="8" width="10.6640625" customWidth="1"/>
    <col min="9" max="9" width="12.109375" customWidth="1"/>
    <col min="10" max="15" width="15.109375" style="1" bestFit="1" customWidth="1"/>
    <col min="16" max="16" width="16.6640625" style="1" customWidth="1"/>
    <col min="17" max="17" width="16.88671875" style="1" customWidth="1"/>
    <col min="18" max="18" width="17.44140625" style="1" customWidth="1"/>
    <col min="19" max="19" width="17" style="1" customWidth="1"/>
    <col min="20" max="20" width="17.6640625" style="1" customWidth="1"/>
    <col min="21" max="22" width="16.77734375" style="1" customWidth="1"/>
    <col min="23" max="23" width="16.21875" style="1" bestFit="1" customWidth="1"/>
    <col min="24" max="24" width="18.33203125" style="1" customWidth="1"/>
    <col min="25" max="25" width="15.109375" style="1" bestFit="1" customWidth="1"/>
    <col min="26" max="26" width="21.109375" style="44" customWidth="1"/>
  </cols>
  <sheetData>
    <row r="1" spans="1:340" s="19" customFormat="1" ht="75.599999999999994" customHeight="1" thickBot="1" x14ac:dyDescent="0.35">
      <c r="A1" s="49" t="s">
        <v>77</v>
      </c>
      <c r="B1" s="49"/>
      <c r="C1" s="49"/>
      <c r="D1" s="49"/>
      <c r="E1" s="49"/>
      <c r="F1" s="49"/>
      <c r="G1" s="49"/>
      <c r="H1" s="49"/>
      <c r="I1" s="49"/>
      <c r="J1" s="49"/>
      <c r="K1" s="49"/>
      <c r="L1" s="49"/>
      <c r="M1" s="41"/>
      <c r="N1" s="41"/>
      <c r="O1" s="41"/>
      <c r="P1" s="41"/>
      <c r="Q1" s="41"/>
      <c r="R1" s="41"/>
      <c r="S1" s="41"/>
      <c r="T1" s="41"/>
      <c r="U1" s="41"/>
      <c r="V1" s="41"/>
      <c r="W1" s="41"/>
      <c r="X1" s="41"/>
      <c r="Y1" s="41"/>
      <c r="Z1" s="42"/>
      <c r="AA1" s="30"/>
      <c r="AB1" s="30"/>
      <c r="AC1" s="30"/>
      <c r="AD1" s="30"/>
      <c r="AE1" s="30"/>
      <c r="AF1" s="30"/>
      <c r="AG1" s="30"/>
      <c r="AH1" s="30"/>
      <c r="AI1" s="30"/>
      <c r="AJ1" s="30"/>
      <c r="AK1" s="30"/>
      <c r="AL1" s="30"/>
      <c r="AM1" s="30"/>
      <c r="AN1" s="30"/>
      <c r="AO1" s="30"/>
      <c r="AP1" s="30"/>
      <c r="AQ1" s="30"/>
      <c r="AR1" s="30"/>
      <c r="AS1" s="30"/>
      <c r="AT1" s="30"/>
      <c r="AU1" s="30"/>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c r="BZ1" s="30"/>
      <c r="CA1" s="30"/>
      <c r="CB1" s="30"/>
      <c r="CC1" s="30"/>
      <c r="CD1" s="30"/>
      <c r="CE1" s="30"/>
      <c r="CF1" s="30"/>
      <c r="CG1" s="30"/>
      <c r="CH1" s="30"/>
      <c r="CI1" s="30"/>
      <c r="CJ1" s="30"/>
      <c r="CK1" s="30"/>
      <c r="CL1" s="30"/>
      <c r="CM1" s="30"/>
      <c r="CN1" s="30"/>
      <c r="CO1" s="30"/>
      <c r="CP1" s="30"/>
      <c r="CQ1" s="30"/>
      <c r="CR1" s="30"/>
      <c r="CS1" s="30"/>
      <c r="CT1" s="30"/>
      <c r="CU1" s="30"/>
      <c r="CV1" s="30"/>
      <c r="CW1" s="30"/>
      <c r="CX1" s="30"/>
      <c r="CY1" s="30"/>
      <c r="CZ1" s="30"/>
      <c r="DA1" s="30"/>
      <c r="DB1" s="30"/>
      <c r="DC1" s="30"/>
      <c r="DD1" s="30"/>
      <c r="DE1" s="30"/>
      <c r="DF1" s="30"/>
      <c r="DG1" s="30"/>
      <c r="DH1" s="30"/>
      <c r="DI1" s="30"/>
      <c r="DJ1" s="30"/>
      <c r="DK1" s="30"/>
      <c r="DL1" s="30"/>
      <c r="DM1" s="30"/>
      <c r="DN1" s="30"/>
      <c r="DO1" s="30"/>
      <c r="DP1" s="30"/>
      <c r="DQ1" s="30"/>
      <c r="DR1" s="30"/>
      <c r="DS1" s="30"/>
      <c r="DT1" s="30"/>
      <c r="DU1" s="30"/>
      <c r="DV1" s="30"/>
      <c r="DW1" s="30"/>
      <c r="DX1" s="30"/>
      <c r="DY1" s="30"/>
      <c r="DZ1" s="30"/>
      <c r="EA1" s="30"/>
      <c r="EB1" s="30"/>
      <c r="EC1" s="30"/>
      <c r="ED1" s="30"/>
      <c r="EE1" s="30"/>
      <c r="EF1" s="30"/>
      <c r="EG1" s="30"/>
      <c r="EH1" s="30"/>
      <c r="EI1" s="30"/>
      <c r="EJ1" s="30"/>
      <c r="EK1" s="30"/>
      <c r="EL1" s="30"/>
      <c r="EM1" s="30"/>
      <c r="EN1" s="30"/>
      <c r="EO1" s="30"/>
      <c r="EP1" s="30"/>
      <c r="EQ1" s="30"/>
      <c r="ER1" s="30"/>
      <c r="ES1" s="30"/>
      <c r="ET1" s="30"/>
      <c r="EU1" s="30"/>
      <c r="EV1" s="30"/>
      <c r="EW1" s="30"/>
      <c r="EX1" s="30"/>
      <c r="EY1" s="30"/>
      <c r="EZ1" s="30"/>
      <c r="FA1" s="30"/>
      <c r="FB1" s="30"/>
      <c r="FC1" s="30"/>
      <c r="FD1" s="30"/>
      <c r="FE1" s="30"/>
      <c r="FF1" s="30"/>
      <c r="FG1" s="30"/>
      <c r="FH1" s="30"/>
      <c r="FI1" s="30"/>
      <c r="FJ1" s="30"/>
      <c r="FK1" s="30"/>
      <c r="FL1" s="30"/>
      <c r="FM1" s="30"/>
      <c r="FN1" s="30"/>
      <c r="FO1" s="30"/>
      <c r="FP1" s="30"/>
      <c r="FQ1" s="30"/>
      <c r="FR1" s="30"/>
      <c r="FS1" s="30"/>
      <c r="FT1" s="30"/>
      <c r="FU1" s="30"/>
      <c r="FV1" s="30"/>
      <c r="FW1" s="30"/>
      <c r="FX1" s="30"/>
      <c r="FY1" s="30"/>
      <c r="FZ1" s="30"/>
      <c r="GA1" s="30"/>
      <c r="GB1" s="30"/>
      <c r="GC1" s="30"/>
      <c r="GD1" s="30"/>
      <c r="GE1" s="30"/>
      <c r="GF1" s="30"/>
      <c r="GG1" s="30"/>
      <c r="GH1" s="30"/>
      <c r="GI1" s="30"/>
      <c r="GJ1" s="30"/>
      <c r="GK1" s="30"/>
      <c r="GL1" s="30"/>
      <c r="GM1" s="30"/>
      <c r="GN1" s="30"/>
      <c r="GO1" s="30"/>
      <c r="GP1" s="30"/>
      <c r="GQ1" s="30"/>
      <c r="GR1" s="30"/>
      <c r="GS1" s="30"/>
      <c r="GT1" s="30"/>
      <c r="GU1" s="30"/>
      <c r="GV1" s="30"/>
      <c r="GW1" s="30"/>
      <c r="GX1" s="30"/>
      <c r="GY1" s="30"/>
      <c r="GZ1" s="30"/>
      <c r="HA1" s="30"/>
      <c r="HB1" s="30"/>
      <c r="HC1" s="30"/>
      <c r="HD1" s="30"/>
      <c r="HE1" s="30"/>
      <c r="HF1" s="30"/>
      <c r="HG1" s="30"/>
      <c r="HH1" s="30"/>
      <c r="HI1" s="30"/>
      <c r="HJ1" s="30"/>
      <c r="HK1" s="30"/>
      <c r="HL1" s="30"/>
      <c r="HM1" s="30"/>
      <c r="HN1" s="30"/>
      <c r="HO1" s="30"/>
      <c r="HP1" s="30"/>
      <c r="HQ1" s="30"/>
      <c r="HR1" s="30"/>
      <c r="HS1" s="30"/>
      <c r="HT1" s="30"/>
      <c r="HU1" s="30"/>
      <c r="HV1" s="30"/>
      <c r="HW1" s="30"/>
      <c r="HX1" s="30"/>
      <c r="HY1" s="30"/>
      <c r="HZ1" s="30"/>
      <c r="IA1" s="30"/>
      <c r="IB1" s="30"/>
      <c r="IC1" s="30"/>
      <c r="ID1" s="30"/>
      <c r="IE1" s="30"/>
      <c r="IF1" s="30"/>
      <c r="IG1" s="30"/>
      <c r="IH1" s="30"/>
      <c r="II1" s="30"/>
      <c r="IJ1" s="30"/>
      <c r="IK1" s="30"/>
      <c r="IL1" s="30"/>
      <c r="IM1" s="30"/>
      <c r="IN1" s="30"/>
      <c r="IO1" s="30"/>
      <c r="IP1" s="30"/>
      <c r="IQ1" s="30"/>
      <c r="IR1" s="30"/>
      <c r="IS1" s="30"/>
      <c r="IT1" s="30"/>
      <c r="IU1" s="30"/>
      <c r="IV1" s="30"/>
      <c r="IW1" s="30"/>
      <c r="IX1" s="30"/>
      <c r="IY1" s="30"/>
      <c r="IZ1" s="30"/>
      <c r="JA1" s="30"/>
      <c r="JB1" s="30"/>
      <c r="JC1" s="30"/>
      <c r="JD1" s="30"/>
      <c r="JE1" s="30"/>
      <c r="JF1" s="30"/>
      <c r="JG1" s="30"/>
      <c r="JH1" s="30"/>
      <c r="JI1" s="30"/>
      <c r="JJ1" s="30"/>
      <c r="JK1" s="30"/>
      <c r="JL1" s="30"/>
      <c r="JM1" s="30"/>
      <c r="JN1" s="30"/>
      <c r="JO1" s="30"/>
      <c r="JP1" s="30"/>
      <c r="JQ1" s="30"/>
      <c r="JR1" s="30"/>
      <c r="JS1" s="30"/>
      <c r="JT1" s="30"/>
      <c r="JU1" s="30"/>
      <c r="JV1" s="30"/>
      <c r="JW1" s="30"/>
      <c r="JX1" s="30"/>
      <c r="JY1" s="30"/>
      <c r="JZ1" s="30"/>
      <c r="KA1" s="30"/>
      <c r="KB1" s="30"/>
      <c r="KC1" s="30"/>
      <c r="KD1" s="30"/>
      <c r="KE1" s="30"/>
      <c r="KF1" s="30"/>
      <c r="KG1" s="30"/>
      <c r="KH1" s="30"/>
      <c r="KI1" s="30"/>
      <c r="KJ1" s="30"/>
      <c r="KK1" s="30"/>
      <c r="KL1" s="30"/>
      <c r="KM1" s="30"/>
      <c r="KN1" s="30"/>
      <c r="KO1" s="30"/>
      <c r="KP1" s="30"/>
      <c r="KQ1" s="30"/>
      <c r="KR1" s="30"/>
      <c r="KS1" s="30"/>
      <c r="KT1" s="30"/>
      <c r="KU1" s="30"/>
      <c r="KV1" s="30"/>
      <c r="KW1" s="30"/>
      <c r="KX1" s="30"/>
      <c r="KY1" s="30"/>
      <c r="KZ1" s="30"/>
      <c r="LA1" s="30"/>
      <c r="LB1" s="30"/>
      <c r="LC1" s="30"/>
      <c r="LD1" s="30"/>
      <c r="LE1" s="30"/>
      <c r="LF1" s="30"/>
      <c r="LG1" s="30"/>
      <c r="LH1" s="30"/>
      <c r="LI1" s="30"/>
      <c r="LJ1" s="30"/>
      <c r="LK1" s="30"/>
      <c r="LL1" s="30"/>
      <c r="LM1" s="30"/>
      <c r="LN1" s="30"/>
      <c r="LO1" s="30"/>
      <c r="LP1" s="30"/>
      <c r="LQ1" s="30"/>
      <c r="LR1" s="30"/>
      <c r="LS1" s="30"/>
      <c r="LT1" s="30"/>
      <c r="LU1" s="30"/>
      <c r="LV1" s="30"/>
      <c r="LW1" s="30"/>
      <c r="LX1" s="30"/>
      <c r="LY1" s="30"/>
      <c r="LZ1" s="30"/>
      <c r="MA1" s="30"/>
      <c r="MB1" s="30"/>
    </row>
    <row r="2" spans="1:340" s="4" customFormat="1" ht="15" thickBot="1" x14ac:dyDescent="0.35">
      <c r="A2" s="20" t="s">
        <v>41</v>
      </c>
      <c r="B2" s="23">
        <v>42449</v>
      </c>
      <c r="C2" s="24"/>
      <c r="E2" s="29"/>
      <c r="F2" s="20" t="s">
        <v>46</v>
      </c>
      <c r="G2" s="21">
        <f t="shared" ref="G2:U2" si="0">SUBTOTAL(109,G5:G1048576)</f>
        <v>3517</v>
      </c>
      <c r="H2" s="21">
        <f t="shared" si="0"/>
        <v>2861</v>
      </c>
      <c r="I2" s="21">
        <f t="shared" si="0"/>
        <v>6378</v>
      </c>
      <c r="J2" s="22">
        <f t="shared" si="0"/>
        <v>6074344.4636538588</v>
      </c>
      <c r="K2" s="22">
        <f t="shared" si="0"/>
        <v>6097231.2600000147</v>
      </c>
      <c r="L2" s="22">
        <f t="shared" si="0"/>
        <v>6057847.960000013</v>
      </c>
      <c r="M2" s="22">
        <f t="shared" si="0"/>
        <v>6051540.0300000086</v>
      </c>
      <c r="N2" s="22">
        <f t="shared" si="0"/>
        <v>6078099.9200000232</v>
      </c>
      <c r="O2" s="22">
        <f t="shared" si="0"/>
        <v>6100670.5600000275</v>
      </c>
      <c r="P2" s="22">
        <f t="shared" si="0"/>
        <v>4676419.7299999939</v>
      </c>
      <c r="Q2" s="22">
        <f t="shared" si="0"/>
        <v>4307242.049999998</v>
      </c>
      <c r="R2" s="22">
        <f t="shared" si="0"/>
        <v>4429863.1600000029</v>
      </c>
      <c r="S2" s="22">
        <f t="shared" si="0"/>
        <v>4534401.1000000043</v>
      </c>
      <c r="T2" s="22">
        <f t="shared" si="0"/>
        <v>4628358.28</v>
      </c>
      <c r="U2" s="22">
        <f t="shared" si="0"/>
        <v>4737910.3899999959</v>
      </c>
      <c r="V2" s="22">
        <f>IFERROR(SUBTOTAL(101,V5:V1048576),"0")</f>
        <v>3133.8949796848815</v>
      </c>
      <c r="W2" s="22">
        <f>SUBTOTAL(109,W5:W1048576)</f>
        <v>36459734.193653874</v>
      </c>
      <c r="X2" s="22">
        <f>SUBTOTAL(109,X5:X1048576)</f>
        <v>27314194.710000046</v>
      </c>
      <c r="Y2" s="22">
        <f>IFERROR(SUBTOTAL(109,Y5:Y1048576),"0")</f>
        <v>9145539.4836538397</v>
      </c>
      <c r="Z2" s="40">
        <v>3.9300000000000002E-2</v>
      </c>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2"/>
      <c r="BC2" s="32"/>
      <c r="BD2" s="32"/>
      <c r="BE2" s="32"/>
      <c r="BF2" s="32"/>
      <c r="BG2" s="32"/>
      <c r="BH2" s="32"/>
      <c r="BI2" s="32"/>
      <c r="BJ2" s="32"/>
      <c r="BK2" s="32"/>
      <c r="BL2" s="32"/>
      <c r="BM2" s="32"/>
      <c r="BN2" s="32"/>
      <c r="BO2" s="32"/>
      <c r="BP2" s="32"/>
      <c r="BQ2" s="32"/>
      <c r="BR2" s="32"/>
      <c r="BS2" s="32"/>
      <c r="BT2" s="32"/>
      <c r="BU2" s="32"/>
      <c r="BV2" s="32"/>
      <c r="BW2" s="32"/>
      <c r="BX2" s="32"/>
      <c r="BY2" s="32"/>
      <c r="BZ2" s="32"/>
      <c r="CA2" s="32"/>
      <c r="CB2" s="32"/>
      <c r="CC2" s="32"/>
      <c r="CD2" s="32"/>
      <c r="CE2" s="32"/>
      <c r="CF2" s="32"/>
      <c r="CG2" s="32"/>
      <c r="CH2" s="32"/>
      <c r="CI2" s="32"/>
      <c r="CJ2" s="32"/>
      <c r="CK2" s="32"/>
      <c r="CL2" s="32"/>
      <c r="CM2" s="32"/>
      <c r="CN2" s="32"/>
      <c r="CO2" s="32"/>
      <c r="CP2" s="32"/>
      <c r="CQ2" s="32"/>
      <c r="CR2" s="32"/>
      <c r="CS2" s="32"/>
      <c r="CT2" s="32"/>
      <c r="CU2" s="32"/>
      <c r="CV2" s="32"/>
      <c r="CW2" s="32"/>
      <c r="CX2" s="32"/>
      <c r="CY2" s="32"/>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c r="IX2" s="31"/>
      <c r="IY2" s="31"/>
      <c r="IZ2" s="31"/>
      <c r="JA2" s="31"/>
      <c r="JB2" s="31"/>
      <c r="JC2" s="31"/>
      <c r="JD2" s="31"/>
      <c r="JE2" s="31"/>
      <c r="JF2" s="31"/>
      <c r="JG2" s="31"/>
      <c r="JH2" s="31"/>
      <c r="JI2" s="31"/>
      <c r="JJ2" s="31"/>
      <c r="JK2" s="31"/>
      <c r="JL2" s="31"/>
      <c r="JM2" s="31"/>
      <c r="JN2" s="31"/>
      <c r="JO2" s="31"/>
      <c r="JP2" s="31"/>
      <c r="JQ2" s="31"/>
      <c r="JR2" s="31"/>
      <c r="JS2" s="31"/>
      <c r="JT2" s="31"/>
      <c r="JU2" s="31"/>
      <c r="JV2" s="31"/>
      <c r="JW2" s="31"/>
      <c r="JX2" s="31"/>
      <c r="JY2" s="31"/>
      <c r="JZ2" s="31"/>
      <c r="KA2" s="31"/>
      <c r="KB2" s="31"/>
      <c r="KC2" s="31"/>
      <c r="KD2" s="31"/>
      <c r="KE2" s="31"/>
      <c r="KF2" s="31"/>
      <c r="KG2" s="31"/>
      <c r="KH2" s="31"/>
      <c r="KI2" s="31"/>
      <c r="KJ2" s="31"/>
      <c r="KK2" s="31"/>
      <c r="KL2" s="31"/>
      <c r="KM2" s="31"/>
      <c r="KN2" s="31"/>
      <c r="KO2" s="31"/>
      <c r="KP2" s="31"/>
      <c r="KQ2" s="31"/>
      <c r="KR2" s="31"/>
      <c r="KS2" s="31"/>
      <c r="KT2" s="31"/>
      <c r="KU2" s="31"/>
      <c r="KV2" s="31"/>
      <c r="KW2" s="31"/>
      <c r="KX2" s="31"/>
      <c r="KY2" s="31"/>
      <c r="KZ2" s="31"/>
      <c r="LA2" s="31"/>
      <c r="LB2" s="31"/>
      <c r="LC2" s="31"/>
      <c r="LD2" s="31"/>
      <c r="LE2" s="31"/>
      <c r="LF2" s="31"/>
      <c r="LG2" s="31"/>
      <c r="LH2" s="31"/>
      <c r="LI2" s="31"/>
      <c r="LJ2" s="31"/>
      <c r="LK2" s="31"/>
      <c r="LL2" s="31"/>
      <c r="LM2" s="31"/>
      <c r="LN2" s="31"/>
      <c r="LO2" s="31"/>
      <c r="LP2" s="31"/>
      <c r="LQ2" s="31"/>
      <c r="LR2" s="31"/>
      <c r="LS2" s="31"/>
      <c r="LT2" s="31"/>
      <c r="LU2" s="31"/>
      <c r="LV2" s="31"/>
      <c r="LW2" s="31"/>
      <c r="LX2" s="31"/>
      <c r="LY2" s="31"/>
      <c r="LZ2" s="31"/>
      <c r="MA2" s="31"/>
      <c r="MB2" s="31"/>
    </row>
    <row r="3" spans="1:340" s="25" customFormat="1" ht="2.4" customHeight="1" x14ac:dyDescent="0.3">
      <c r="A3" s="26"/>
      <c r="B3" s="27"/>
      <c r="F3" s="26"/>
      <c r="J3" s="28"/>
      <c r="K3" s="28"/>
      <c r="L3" s="28"/>
      <c r="M3" s="28"/>
      <c r="N3" s="28"/>
      <c r="O3" s="28"/>
      <c r="P3" s="28"/>
      <c r="Q3" s="28"/>
      <c r="R3" s="28"/>
      <c r="S3" s="28"/>
      <c r="T3" s="28"/>
      <c r="U3" s="28"/>
      <c r="V3" s="28"/>
      <c r="W3" s="28"/>
      <c r="X3" s="28"/>
      <c r="Y3" s="28"/>
      <c r="Z3" s="43"/>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c r="BA3" s="32"/>
      <c r="BB3" s="32"/>
      <c r="BC3" s="32"/>
      <c r="BD3" s="32"/>
      <c r="BE3" s="32"/>
      <c r="BF3" s="32"/>
      <c r="BG3" s="32"/>
      <c r="BH3" s="32"/>
      <c r="BI3" s="32"/>
      <c r="BJ3" s="32"/>
      <c r="BK3" s="32"/>
      <c r="BL3" s="32"/>
      <c r="BM3" s="32"/>
      <c r="BN3" s="32"/>
      <c r="BO3" s="32"/>
      <c r="BP3" s="32"/>
      <c r="BQ3" s="32"/>
      <c r="BR3" s="32"/>
      <c r="BS3" s="32"/>
      <c r="BT3" s="32"/>
      <c r="BU3" s="32"/>
      <c r="BV3" s="32"/>
      <c r="BW3" s="32"/>
      <c r="BX3" s="32"/>
      <c r="BY3" s="32"/>
      <c r="BZ3" s="32"/>
      <c r="CA3" s="32"/>
      <c r="CB3" s="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c r="EQ3" s="32"/>
      <c r="ER3" s="32"/>
      <c r="ES3" s="32"/>
      <c r="ET3" s="32"/>
      <c r="EU3" s="32"/>
      <c r="EV3" s="32"/>
      <c r="EW3" s="32"/>
      <c r="EX3" s="32"/>
      <c r="EY3" s="32"/>
      <c r="EZ3" s="32"/>
      <c r="FA3" s="32"/>
      <c r="FB3" s="32"/>
      <c r="FC3" s="32"/>
      <c r="FD3" s="32"/>
      <c r="FE3" s="32"/>
      <c r="FF3" s="32"/>
      <c r="FG3" s="32"/>
      <c r="FH3" s="32"/>
      <c r="FI3" s="32"/>
      <c r="FJ3" s="32"/>
      <c r="FK3" s="32"/>
      <c r="FL3" s="32"/>
      <c r="FM3" s="32"/>
      <c r="FN3" s="32"/>
      <c r="FO3" s="32"/>
      <c r="FP3" s="32"/>
      <c r="FQ3" s="32"/>
      <c r="FR3" s="32"/>
      <c r="FS3" s="32"/>
      <c r="FT3" s="32"/>
      <c r="FU3" s="32"/>
      <c r="FV3" s="32"/>
      <c r="FW3" s="32"/>
      <c r="FX3" s="32"/>
      <c r="FY3" s="32"/>
      <c r="FZ3" s="32"/>
      <c r="GA3" s="32"/>
      <c r="GB3" s="32"/>
      <c r="GC3" s="32"/>
      <c r="GD3" s="32"/>
      <c r="GE3" s="32"/>
      <c r="GF3" s="32"/>
      <c r="GG3" s="32"/>
      <c r="GH3" s="32"/>
      <c r="GI3" s="32"/>
      <c r="GJ3" s="32"/>
      <c r="GK3" s="32"/>
      <c r="GL3" s="32"/>
      <c r="GM3" s="32"/>
      <c r="GN3" s="32"/>
      <c r="GO3" s="32"/>
      <c r="GP3" s="32"/>
      <c r="GQ3" s="32"/>
      <c r="GR3" s="32"/>
      <c r="GS3" s="32"/>
      <c r="GT3" s="32"/>
      <c r="GU3" s="32"/>
      <c r="GV3" s="32"/>
      <c r="GW3" s="32"/>
      <c r="GX3" s="32"/>
      <c r="GY3" s="32"/>
      <c r="GZ3" s="32"/>
      <c r="HA3" s="32"/>
      <c r="HB3" s="32"/>
      <c r="HC3" s="32"/>
      <c r="HD3" s="32"/>
      <c r="HE3" s="32"/>
      <c r="HF3" s="32"/>
      <c r="HG3" s="32"/>
      <c r="HH3" s="32"/>
      <c r="HI3" s="32"/>
      <c r="HJ3" s="32"/>
      <c r="HK3" s="32"/>
      <c r="HL3" s="32"/>
      <c r="HM3" s="32"/>
      <c r="HN3" s="32"/>
      <c r="HO3" s="32"/>
      <c r="HP3" s="32"/>
      <c r="HQ3" s="32"/>
      <c r="HR3" s="32"/>
      <c r="HS3" s="32"/>
      <c r="HT3" s="32"/>
      <c r="HU3" s="32"/>
      <c r="HV3" s="32"/>
      <c r="HW3" s="32"/>
      <c r="HX3" s="32"/>
      <c r="HY3" s="32"/>
      <c r="HZ3" s="32"/>
      <c r="IA3" s="32"/>
      <c r="IB3" s="32"/>
      <c r="IC3" s="32"/>
      <c r="ID3" s="32"/>
      <c r="IE3" s="32"/>
      <c r="IF3" s="32"/>
      <c r="IG3" s="32"/>
      <c r="IH3" s="32"/>
      <c r="II3" s="32"/>
      <c r="IJ3" s="32"/>
      <c r="IK3" s="32"/>
      <c r="IL3" s="32"/>
      <c r="IM3" s="32"/>
      <c r="IN3" s="32"/>
      <c r="IO3" s="32"/>
      <c r="IP3" s="32"/>
      <c r="IQ3" s="32"/>
      <c r="IR3" s="32"/>
      <c r="IS3" s="32"/>
      <c r="IT3" s="32"/>
      <c r="IU3" s="32"/>
      <c r="IV3" s="32"/>
      <c r="IW3" s="32"/>
      <c r="IX3" s="32"/>
      <c r="IY3" s="32"/>
      <c r="IZ3" s="32"/>
      <c r="JA3" s="32"/>
      <c r="JB3" s="32"/>
      <c r="JC3" s="32"/>
      <c r="JD3" s="32"/>
      <c r="JE3" s="32"/>
      <c r="JF3" s="32"/>
      <c r="JG3" s="32"/>
      <c r="JH3" s="32"/>
      <c r="JI3" s="32"/>
      <c r="JJ3" s="32"/>
      <c r="JK3" s="32"/>
      <c r="JL3" s="32"/>
      <c r="JM3" s="32"/>
      <c r="JN3" s="32"/>
      <c r="JO3" s="32"/>
      <c r="JP3" s="32"/>
      <c r="JQ3" s="32"/>
      <c r="JR3" s="32"/>
      <c r="JS3" s="32"/>
      <c r="JT3" s="32"/>
      <c r="JU3" s="32"/>
      <c r="JV3" s="32"/>
      <c r="JW3" s="32"/>
      <c r="JX3" s="32"/>
      <c r="JY3" s="32"/>
      <c r="JZ3" s="32"/>
      <c r="KA3" s="32"/>
      <c r="KB3" s="32"/>
      <c r="KC3" s="32"/>
      <c r="KD3" s="32"/>
      <c r="KE3" s="32"/>
      <c r="KF3" s="32"/>
      <c r="KG3" s="32"/>
      <c r="KH3" s="32"/>
      <c r="KI3" s="32"/>
      <c r="KJ3" s="32"/>
      <c r="KK3" s="32"/>
      <c r="KL3" s="32"/>
      <c r="KM3" s="32"/>
      <c r="KN3" s="32"/>
      <c r="KO3" s="32"/>
      <c r="KP3" s="32"/>
      <c r="KQ3" s="32"/>
      <c r="KR3" s="32"/>
      <c r="KS3" s="32"/>
      <c r="KT3" s="32"/>
      <c r="KU3" s="32"/>
      <c r="KV3" s="32"/>
      <c r="KW3" s="32"/>
      <c r="KX3" s="32"/>
      <c r="KY3" s="32"/>
      <c r="KZ3" s="32"/>
      <c r="LA3" s="32"/>
      <c r="LB3" s="32"/>
      <c r="LC3" s="32"/>
      <c r="LD3" s="32"/>
      <c r="LE3" s="32"/>
      <c r="LF3" s="32"/>
      <c r="LG3" s="32"/>
      <c r="LH3" s="32"/>
      <c r="LI3" s="32"/>
      <c r="LJ3" s="32"/>
      <c r="LK3" s="32"/>
      <c r="LL3" s="32"/>
      <c r="LM3" s="32"/>
      <c r="LN3" s="32"/>
      <c r="LO3" s="32"/>
      <c r="LP3" s="32"/>
      <c r="LQ3" s="32"/>
      <c r="LR3" s="32"/>
      <c r="LS3" s="32"/>
      <c r="LT3" s="32"/>
      <c r="LU3" s="32"/>
      <c r="LV3" s="32"/>
      <c r="LW3" s="32"/>
      <c r="LX3" s="32"/>
      <c r="LY3" s="32"/>
      <c r="LZ3" s="32"/>
      <c r="MA3" s="32"/>
      <c r="MB3" s="32"/>
    </row>
    <row r="4" spans="1:340" s="18" customFormat="1" ht="16.8" customHeight="1" thickBot="1" x14ac:dyDescent="0.35">
      <c r="A4" s="66" t="s">
        <v>43</v>
      </c>
      <c r="B4" s="66" t="s">
        <v>0</v>
      </c>
      <c r="C4" s="66" t="s">
        <v>38</v>
      </c>
      <c r="D4" s="66" t="s">
        <v>25</v>
      </c>
      <c r="E4" s="66" t="s">
        <v>1</v>
      </c>
      <c r="F4" s="66" t="s">
        <v>2</v>
      </c>
      <c r="G4" s="66" t="s">
        <v>44</v>
      </c>
      <c r="H4" s="66" t="s">
        <v>45</v>
      </c>
      <c r="I4" s="66" t="s">
        <v>59</v>
      </c>
      <c r="J4" s="67" t="s">
        <v>26</v>
      </c>
      <c r="K4" s="67" t="s">
        <v>28</v>
      </c>
      <c r="L4" s="67" t="s">
        <v>30</v>
      </c>
      <c r="M4" s="67" t="s">
        <v>32</v>
      </c>
      <c r="N4" s="67" t="s">
        <v>34</v>
      </c>
      <c r="O4" s="67" t="s">
        <v>36</v>
      </c>
      <c r="P4" s="67" t="s">
        <v>3</v>
      </c>
      <c r="Q4" s="67" t="s">
        <v>27</v>
      </c>
      <c r="R4" s="67" t="s">
        <v>29</v>
      </c>
      <c r="S4" s="67" t="s">
        <v>31</v>
      </c>
      <c r="T4" s="67" t="s">
        <v>33</v>
      </c>
      <c r="U4" s="67" t="s">
        <v>35</v>
      </c>
      <c r="V4" s="67" t="s">
        <v>47</v>
      </c>
      <c r="W4" s="67" t="s">
        <v>40</v>
      </c>
      <c r="X4" s="67" t="s">
        <v>39</v>
      </c>
      <c r="Y4" s="68" t="s">
        <v>79</v>
      </c>
      <c r="Z4" s="69" t="s">
        <v>48</v>
      </c>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3"/>
      <c r="BF4" s="33"/>
      <c r="BG4" s="33"/>
      <c r="BH4" s="33"/>
      <c r="BI4" s="33"/>
      <c r="BJ4" s="33"/>
      <c r="BK4" s="33"/>
      <c r="BL4" s="33"/>
      <c r="BM4" s="33"/>
      <c r="BN4" s="33"/>
      <c r="BO4" s="33"/>
      <c r="BP4" s="33"/>
      <c r="BQ4" s="33"/>
      <c r="BR4" s="33"/>
      <c r="BS4" s="33"/>
      <c r="BT4" s="33"/>
      <c r="BU4" s="33"/>
      <c r="BV4" s="33"/>
      <c r="BW4" s="33"/>
      <c r="BX4" s="33"/>
      <c r="BY4" s="33"/>
      <c r="BZ4" s="33"/>
      <c r="CA4" s="33"/>
      <c r="CB4" s="33"/>
      <c r="CC4" s="33"/>
      <c r="CD4" s="33"/>
      <c r="CE4" s="33"/>
      <c r="CF4" s="33"/>
      <c r="CG4" s="33"/>
      <c r="CH4" s="33"/>
      <c r="CI4" s="33"/>
      <c r="CJ4" s="33"/>
      <c r="CK4" s="33"/>
      <c r="CL4" s="33"/>
      <c r="CM4" s="33"/>
      <c r="CN4" s="33"/>
      <c r="CO4" s="33"/>
      <c r="CP4" s="33"/>
      <c r="CQ4" s="33"/>
      <c r="CR4" s="33"/>
      <c r="CS4" s="33"/>
      <c r="CT4" s="33"/>
      <c r="CU4" s="33"/>
      <c r="CV4" s="33"/>
      <c r="CW4" s="33"/>
      <c r="CX4" s="33"/>
      <c r="CY4" s="33"/>
      <c r="CZ4" s="33"/>
      <c r="DA4" s="33"/>
      <c r="DB4" s="33"/>
      <c r="DC4" s="33"/>
      <c r="DD4" s="33"/>
      <c r="DE4" s="33"/>
      <c r="DF4" s="33"/>
      <c r="DG4" s="33"/>
      <c r="DH4" s="33"/>
      <c r="DI4" s="33"/>
      <c r="DJ4" s="33"/>
      <c r="DK4" s="33"/>
      <c r="DL4" s="33"/>
      <c r="DM4" s="33"/>
      <c r="DN4" s="33"/>
      <c r="DO4" s="33"/>
      <c r="DP4" s="33"/>
      <c r="DQ4" s="33"/>
      <c r="DR4" s="33"/>
      <c r="DS4" s="33"/>
      <c r="DT4" s="33"/>
      <c r="DU4" s="33"/>
      <c r="DV4" s="33"/>
      <c r="DW4" s="33"/>
      <c r="DX4" s="33"/>
      <c r="DY4" s="33"/>
      <c r="DZ4" s="33"/>
      <c r="EA4" s="33"/>
      <c r="EB4" s="33"/>
      <c r="EC4" s="33"/>
      <c r="ED4" s="33"/>
      <c r="EE4" s="33"/>
      <c r="EF4" s="33"/>
      <c r="EG4" s="33"/>
      <c r="EH4" s="33"/>
      <c r="EI4" s="33"/>
      <c r="EJ4" s="33"/>
      <c r="EK4" s="33"/>
      <c r="EL4" s="33"/>
      <c r="EM4" s="33"/>
      <c r="EN4" s="33"/>
      <c r="EO4" s="33"/>
      <c r="EP4" s="33"/>
      <c r="EQ4" s="33"/>
      <c r="ER4" s="33"/>
      <c r="ES4" s="33"/>
      <c r="ET4" s="33"/>
      <c r="EU4" s="33"/>
      <c r="EV4" s="33"/>
      <c r="EW4" s="33"/>
      <c r="EX4" s="33"/>
      <c r="EY4" s="33"/>
      <c r="EZ4" s="33"/>
      <c r="FA4" s="33"/>
      <c r="FB4" s="33"/>
      <c r="FC4" s="33"/>
      <c r="FD4" s="33"/>
      <c r="FE4" s="33"/>
      <c r="FF4" s="33"/>
      <c r="FG4" s="33"/>
      <c r="FH4" s="33"/>
      <c r="FI4" s="33"/>
      <c r="FJ4" s="33"/>
      <c r="FK4" s="33"/>
      <c r="FL4" s="33"/>
      <c r="FM4" s="33"/>
      <c r="FN4" s="33"/>
      <c r="FO4" s="33"/>
      <c r="FP4" s="33"/>
      <c r="FQ4" s="33"/>
      <c r="FR4" s="33"/>
      <c r="FS4" s="33"/>
      <c r="FT4" s="33"/>
      <c r="FU4" s="33"/>
      <c r="FV4" s="33"/>
      <c r="FW4" s="33"/>
      <c r="FX4" s="33"/>
      <c r="FY4" s="33"/>
      <c r="FZ4" s="33"/>
      <c r="GA4" s="33"/>
      <c r="GB4" s="33"/>
      <c r="GC4" s="33"/>
      <c r="GD4" s="33"/>
      <c r="GE4" s="33"/>
      <c r="GF4" s="33"/>
      <c r="GG4" s="33"/>
      <c r="GH4" s="33"/>
      <c r="GI4" s="33"/>
      <c r="GJ4" s="33"/>
      <c r="GK4" s="33"/>
      <c r="GL4" s="33"/>
      <c r="GM4" s="33"/>
      <c r="GN4" s="33"/>
      <c r="GO4" s="33"/>
      <c r="GP4" s="33"/>
      <c r="GQ4" s="33"/>
      <c r="GR4" s="33"/>
      <c r="GS4" s="33"/>
      <c r="GT4" s="33"/>
      <c r="GU4" s="33"/>
      <c r="GV4" s="33"/>
      <c r="GW4" s="33"/>
      <c r="GX4" s="33"/>
      <c r="GY4" s="33"/>
      <c r="GZ4" s="33"/>
      <c r="HA4" s="33"/>
      <c r="HB4" s="33"/>
      <c r="HC4" s="33"/>
      <c r="HD4" s="33"/>
      <c r="HE4" s="33"/>
      <c r="HF4" s="33"/>
      <c r="HG4" s="33"/>
      <c r="HH4" s="33"/>
      <c r="HI4" s="33"/>
      <c r="HJ4" s="33"/>
      <c r="HK4" s="33"/>
      <c r="HL4" s="33"/>
      <c r="HM4" s="33"/>
      <c r="HN4" s="33"/>
      <c r="HO4" s="33"/>
      <c r="HP4" s="33"/>
      <c r="HQ4" s="33"/>
      <c r="HR4" s="33"/>
      <c r="HS4" s="33"/>
      <c r="HT4" s="33"/>
      <c r="HU4" s="33"/>
      <c r="HV4" s="33"/>
      <c r="HW4" s="33"/>
      <c r="HX4" s="33"/>
      <c r="HY4" s="33"/>
      <c r="HZ4" s="33"/>
      <c r="IA4" s="33"/>
      <c r="IB4" s="33"/>
      <c r="IC4" s="33"/>
      <c r="ID4" s="33"/>
      <c r="IE4" s="33"/>
      <c r="IF4" s="33"/>
      <c r="IG4" s="33"/>
      <c r="IH4" s="33"/>
      <c r="II4" s="33"/>
      <c r="IJ4" s="33"/>
      <c r="IK4" s="33"/>
      <c r="IL4" s="33"/>
      <c r="IM4" s="33"/>
      <c r="IN4" s="33"/>
      <c r="IO4" s="33"/>
      <c r="IP4" s="33"/>
      <c r="IQ4" s="33"/>
      <c r="IR4" s="33"/>
      <c r="IS4" s="33"/>
      <c r="IT4" s="33"/>
      <c r="IU4" s="33"/>
      <c r="IV4" s="33"/>
      <c r="IW4" s="33"/>
      <c r="IX4" s="33"/>
      <c r="IY4" s="33"/>
      <c r="IZ4" s="33"/>
      <c r="JA4" s="33"/>
      <c r="JB4" s="33"/>
      <c r="JC4" s="33"/>
      <c r="JD4" s="33"/>
      <c r="JE4" s="33"/>
      <c r="JF4" s="33"/>
      <c r="JG4" s="33"/>
      <c r="JH4" s="33"/>
      <c r="JI4" s="33"/>
      <c r="JJ4" s="33"/>
      <c r="JK4" s="33"/>
      <c r="JL4" s="33"/>
      <c r="JM4" s="33"/>
      <c r="JN4" s="33"/>
      <c r="JO4" s="33"/>
      <c r="JP4" s="33"/>
      <c r="JQ4" s="33"/>
      <c r="JR4" s="33"/>
      <c r="JS4" s="33"/>
      <c r="JT4" s="33"/>
      <c r="JU4" s="33"/>
      <c r="JV4" s="33"/>
      <c r="JW4" s="33"/>
      <c r="JX4" s="33"/>
      <c r="JY4" s="33"/>
      <c r="JZ4" s="33"/>
      <c r="KA4" s="33"/>
      <c r="KB4" s="33"/>
      <c r="KC4" s="33"/>
      <c r="KD4" s="33"/>
      <c r="KE4" s="33"/>
      <c r="KF4" s="33"/>
      <c r="KG4" s="33"/>
      <c r="KH4" s="33"/>
      <c r="KI4" s="33"/>
      <c r="KJ4" s="33"/>
      <c r="KK4" s="33"/>
      <c r="KL4" s="33"/>
      <c r="KM4" s="33"/>
      <c r="KN4" s="33"/>
      <c r="KO4" s="33"/>
      <c r="KP4" s="33"/>
      <c r="KQ4" s="33"/>
      <c r="KR4" s="33"/>
      <c r="KS4" s="33"/>
      <c r="KT4" s="33"/>
      <c r="KU4" s="33"/>
      <c r="KV4" s="33"/>
      <c r="KW4" s="33"/>
      <c r="KX4" s="33"/>
      <c r="KY4" s="33"/>
      <c r="KZ4" s="33"/>
      <c r="LA4" s="33"/>
      <c r="LB4" s="33"/>
      <c r="LC4" s="33"/>
      <c r="LD4" s="33"/>
      <c r="LE4" s="33"/>
      <c r="LF4" s="33"/>
      <c r="LG4" s="33"/>
      <c r="LH4" s="33"/>
      <c r="LI4" s="33"/>
      <c r="LJ4" s="33"/>
      <c r="LK4" s="33"/>
      <c r="LL4" s="33"/>
      <c r="LM4" s="33"/>
      <c r="LN4" s="33"/>
      <c r="LO4" s="33"/>
      <c r="LP4" s="33"/>
      <c r="LQ4" s="33"/>
      <c r="LR4" s="33"/>
      <c r="LS4" s="33"/>
      <c r="LT4" s="33"/>
      <c r="LU4" s="33"/>
      <c r="LV4" s="33"/>
      <c r="LW4" s="33"/>
      <c r="LX4" s="33"/>
      <c r="LY4" s="33"/>
      <c r="LZ4" s="33"/>
      <c r="MA4" s="33"/>
      <c r="MB4" s="33"/>
    </row>
    <row r="5" spans="1:340" x14ac:dyDescent="0.3">
      <c r="A5" s="2">
        <v>1</v>
      </c>
      <c r="B5" t="s">
        <v>4</v>
      </c>
      <c r="C5" t="s">
        <v>7</v>
      </c>
      <c r="D5" t="s">
        <v>12</v>
      </c>
      <c r="E5" t="s">
        <v>23</v>
      </c>
      <c r="F5" t="s">
        <v>21</v>
      </c>
      <c r="G5">
        <v>3</v>
      </c>
      <c r="H5">
        <v>1</v>
      </c>
      <c r="I5">
        <f>H5+G5</f>
        <v>4</v>
      </c>
      <c r="J5" s="1">
        <v>5384.3499999999995</v>
      </c>
      <c r="K5" s="1">
        <v>4738.2299999999996</v>
      </c>
      <c r="L5" s="1">
        <v>5492.04</v>
      </c>
      <c r="M5" s="1">
        <v>6138.16</v>
      </c>
      <c r="N5" s="1">
        <v>5061.29</v>
      </c>
      <c r="O5" s="1">
        <v>4307.4799999999996</v>
      </c>
      <c r="P5" s="1">
        <v>3500.02</v>
      </c>
      <c r="Q5" s="1">
        <v>3850.02</v>
      </c>
      <c r="R5" s="1">
        <v>3619.02</v>
      </c>
      <c r="S5" s="1">
        <v>3401.88</v>
      </c>
      <c r="T5" s="1">
        <v>3742.07</v>
      </c>
      <c r="U5" s="1">
        <v>3218.18</v>
      </c>
      <c r="V5" s="1">
        <f>AVERAGE(J5:O5)</f>
        <v>5186.9250000000002</v>
      </c>
      <c r="W5" s="1">
        <f>SUM(J5:O5)</f>
        <v>31121.55</v>
      </c>
      <c r="X5" s="1">
        <f>SUM(P5:U5)</f>
        <v>21331.19</v>
      </c>
      <c r="Y5" s="1">
        <f>W5-X5</f>
        <v>9790.36</v>
      </c>
      <c r="Z5" s="44">
        <f>X5*$Z$2+X5</f>
        <v>22169.505766999999</v>
      </c>
    </row>
    <row r="6" spans="1:340" x14ac:dyDescent="0.3">
      <c r="A6" s="2">
        <v>9</v>
      </c>
      <c r="B6" t="s">
        <v>4</v>
      </c>
      <c r="C6" t="s">
        <v>42</v>
      </c>
      <c r="D6" t="s">
        <v>12</v>
      </c>
      <c r="E6" t="s">
        <v>23</v>
      </c>
      <c r="F6" t="s">
        <v>14</v>
      </c>
      <c r="G6">
        <v>2</v>
      </c>
      <c r="H6">
        <v>1</v>
      </c>
      <c r="I6">
        <f t="shared" ref="I6:I69" si="1">H6+G6</f>
        <v>3</v>
      </c>
      <c r="J6" s="1">
        <v>3318.3449999999998</v>
      </c>
      <c r="K6" s="1">
        <v>3351.53</v>
      </c>
      <c r="L6" s="1">
        <v>3318.35</v>
      </c>
      <c r="M6" s="1">
        <v>3318.35</v>
      </c>
      <c r="N6" s="1">
        <v>3318.35</v>
      </c>
      <c r="O6" s="1">
        <v>3318.35</v>
      </c>
      <c r="P6" s="1">
        <v>2132.5500000000002</v>
      </c>
      <c r="Q6" s="1">
        <v>1642.06</v>
      </c>
      <c r="R6" s="1">
        <v>1674.9</v>
      </c>
      <c r="S6" s="1">
        <v>1725.15</v>
      </c>
      <c r="T6" s="1">
        <v>1880.41</v>
      </c>
      <c r="U6" s="1">
        <v>1654.76</v>
      </c>
      <c r="V6" s="1">
        <f t="shared" ref="V6:V69" si="2">AVERAGE(J6:O6)</f>
        <v>3323.8791666666662</v>
      </c>
      <c r="W6" s="1">
        <f t="shared" ref="W6:W69" si="3">SUM(J6:O6)</f>
        <v>19943.274999999998</v>
      </c>
      <c r="X6" s="1">
        <f t="shared" ref="X6:X69" si="4">SUM(P6:U6)</f>
        <v>10709.83</v>
      </c>
      <c r="Y6" s="1">
        <f t="shared" ref="Y6:Y69" si="5">W6-X6</f>
        <v>9233.4449999999979</v>
      </c>
      <c r="Z6" s="44">
        <f t="shared" ref="Z6:Z69" si="6">X6*$Z$2+X6</f>
        <v>11130.726318999999</v>
      </c>
    </row>
    <row r="7" spans="1:340" x14ac:dyDescent="0.3">
      <c r="A7" s="2">
        <v>12</v>
      </c>
      <c r="B7" t="s">
        <v>4</v>
      </c>
      <c r="C7" t="s">
        <v>10</v>
      </c>
      <c r="D7" t="s">
        <v>12</v>
      </c>
      <c r="E7" t="s">
        <v>24</v>
      </c>
      <c r="F7" t="s">
        <v>20</v>
      </c>
      <c r="G7">
        <v>1</v>
      </c>
      <c r="H7">
        <v>3</v>
      </c>
      <c r="I7">
        <f t="shared" si="1"/>
        <v>4</v>
      </c>
      <c r="J7" s="1">
        <v>5674.6</v>
      </c>
      <c r="K7" s="1">
        <v>7093.25</v>
      </c>
      <c r="L7" s="1">
        <v>6525.79</v>
      </c>
      <c r="M7" s="1">
        <v>6752.77</v>
      </c>
      <c r="N7" s="1">
        <v>4766.66</v>
      </c>
      <c r="O7" s="1">
        <v>7036.5</v>
      </c>
      <c r="P7" s="1">
        <v>4670.78</v>
      </c>
      <c r="Q7" s="1">
        <v>4997.7299999999996</v>
      </c>
      <c r="R7" s="1">
        <v>5097.68</v>
      </c>
      <c r="S7" s="1">
        <v>5250.61</v>
      </c>
      <c r="T7" s="1">
        <v>5198.1000000000004</v>
      </c>
      <c r="U7" s="1">
        <v>4886.21</v>
      </c>
      <c r="V7" s="1">
        <f t="shared" si="2"/>
        <v>6308.2616666666663</v>
      </c>
      <c r="W7" s="1">
        <f t="shared" si="3"/>
        <v>37849.57</v>
      </c>
      <c r="X7" s="1">
        <f t="shared" si="4"/>
        <v>30101.11</v>
      </c>
      <c r="Y7" s="1">
        <f t="shared" si="5"/>
        <v>7748.4599999999991</v>
      </c>
      <c r="Z7" s="44">
        <f t="shared" si="6"/>
        <v>31284.083623000002</v>
      </c>
    </row>
    <row r="8" spans="1:340" x14ac:dyDescent="0.3">
      <c r="A8" s="2">
        <v>15</v>
      </c>
      <c r="B8" t="s">
        <v>4</v>
      </c>
      <c r="C8" t="s">
        <v>42</v>
      </c>
      <c r="D8" t="s">
        <v>11</v>
      </c>
      <c r="E8" t="s">
        <v>23</v>
      </c>
      <c r="F8" t="s">
        <v>14</v>
      </c>
      <c r="G8">
        <v>2</v>
      </c>
      <c r="H8">
        <v>1</v>
      </c>
      <c r="I8">
        <f t="shared" si="1"/>
        <v>3</v>
      </c>
      <c r="J8" s="1">
        <v>3910.2</v>
      </c>
      <c r="K8" s="1">
        <v>3949.3</v>
      </c>
      <c r="L8" s="1">
        <v>3949.3</v>
      </c>
      <c r="M8" s="1">
        <v>3949.3</v>
      </c>
      <c r="N8" s="1">
        <v>3949.3</v>
      </c>
      <c r="O8" s="1">
        <v>3910.2</v>
      </c>
      <c r="P8" s="1">
        <v>2412.35</v>
      </c>
      <c r="Q8" s="1">
        <v>1929.88</v>
      </c>
      <c r="R8" s="1">
        <v>2103.5700000000002</v>
      </c>
      <c r="S8" s="1">
        <v>2145.64</v>
      </c>
      <c r="T8" s="1">
        <v>2124.1799999999998</v>
      </c>
      <c r="U8" s="1">
        <v>2039.21</v>
      </c>
      <c r="V8" s="1">
        <f t="shared" si="2"/>
        <v>3936.2666666666664</v>
      </c>
      <c r="W8" s="1">
        <f t="shared" si="3"/>
        <v>23617.599999999999</v>
      </c>
      <c r="X8" s="1">
        <f t="shared" si="4"/>
        <v>12754.829999999998</v>
      </c>
      <c r="Y8" s="1">
        <f t="shared" si="5"/>
        <v>10862.77</v>
      </c>
      <c r="Z8" s="44">
        <f t="shared" si="6"/>
        <v>13256.094818999998</v>
      </c>
    </row>
    <row r="9" spans="1:340" x14ac:dyDescent="0.3">
      <c r="A9" s="2">
        <v>18</v>
      </c>
      <c r="B9" t="s">
        <v>37</v>
      </c>
      <c r="C9" t="s">
        <v>7</v>
      </c>
      <c r="D9" t="s">
        <v>11</v>
      </c>
      <c r="E9" t="s">
        <v>24</v>
      </c>
      <c r="F9" t="s">
        <v>18</v>
      </c>
      <c r="G9">
        <v>1</v>
      </c>
      <c r="H9">
        <v>3</v>
      </c>
      <c r="I9">
        <f t="shared" si="1"/>
        <v>4</v>
      </c>
      <c r="J9" s="1">
        <v>1076.9000000000001</v>
      </c>
      <c r="K9" s="1">
        <v>1292.28</v>
      </c>
      <c r="L9" s="1">
        <v>1033.82</v>
      </c>
      <c r="M9" s="1">
        <v>1098.44</v>
      </c>
      <c r="N9" s="1">
        <v>1130.75</v>
      </c>
      <c r="O9" s="1">
        <v>1184.5899999999999</v>
      </c>
      <c r="P9" s="1">
        <v>778.08</v>
      </c>
      <c r="Q9" s="1">
        <v>614.67999999999995</v>
      </c>
      <c r="R9" s="1">
        <v>645.41</v>
      </c>
      <c r="S9" s="1">
        <v>748.68</v>
      </c>
      <c r="T9" s="1">
        <v>703.76</v>
      </c>
      <c r="U9" s="1">
        <v>689.68</v>
      </c>
      <c r="V9" s="1">
        <f t="shared" si="2"/>
        <v>1136.1300000000001</v>
      </c>
      <c r="W9" s="1">
        <f t="shared" si="3"/>
        <v>6816.7800000000007</v>
      </c>
      <c r="X9" s="1">
        <f t="shared" si="4"/>
        <v>4180.29</v>
      </c>
      <c r="Y9" s="1">
        <f t="shared" si="5"/>
        <v>2636.4900000000007</v>
      </c>
      <c r="Z9" s="44">
        <f t="shared" si="6"/>
        <v>4344.5753969999996</v>
      </c>
    </row>
    <row r="10" spans="1:340" x14ac:dyDescent="0.3">
      <c r="A10" s="2">
        <v>20</v>
      </c>
      <c r="B10" t="s">
        <v>4</v>
      </c>
      <c r="C10" t="s">
        <v>42</v>
      </c>
      <c r="D10" t="s">
        <v>12</v>
      </c>
      <c r="E10" t="s">
        <v>23</v>
      </c>
      <c r="F10" t="s">
        <v>20</v>
      </c>
      <c r="G10">
        <v>1</v>
      </c>
      <c r="H10">
        <v>1</v>
      </c>
      <c r="I10">
        <f t="shared" si="1"/>
        <v>2</v>
      </c>
      <c r="J10" s="1">
        <v>4291.125</v>
      </c>
      <c r="K10" s="1">
        <v>3261.26</v>
      </c>
      <c r="L10" s="1">
        <v>4248.21</v>
      </c>
      <c r="M10" s="1">
        <v>3604.55</v>
      </c>
      <c r="N10" s="1">
        <v>5106.4399999999996</v>
      </c>
      <c r="O10" s="1">
        <v>3604.55</v>
      </c>
      <c r="P10" s="1">
        <v>1223.19</v>
      </c>
      <c r="Q10" s="1">
        <v>1039.71</v>
      </c>
      <c r="R10" s="1">
        <v>1174.8699999999999</v>
      </c>
      <c r="S10" s="1">
        <v>1116.1300000000001</v>
      </c>
      <c r="T10" s="1">
        <v>1038</v>
      </c>
      <c r="U10" s="1">
        <v>1100.28</v>
      </c>
      <c r="V10" s="1">
        <f t="shared" si="2"/>
        <v>4019.3558333333331</v>
      </c>
      <c r="W10" s="1">
        <f t="shared" si="3"/>
        <v>24116.134999999998</v>
      </c>
      <c r="X10" s="1">
        <f t="shared" si="4"/>
        <v>6692.1799999999994</v>
      </c>
      <c r="Y10" s="1">
        <f t="shared" si="5"/>
        <v>17423.954999999998</v>
      </c>
      <c r="Z10" s="44">
        <f t="shared" si="6"/>
        <v>6955.1826739999997</v>
      </c>
    </row>
    <row r="11" spans="1:340" x14ac:dyDescent="0.3">
      <c r="A11" s="2">
        <v>28</v>
      </c>
      <c r="B11" t="s">
        <v>6</v>
      </c>
      <c r="C11" t="s">
        <v>9</v>
      </c>
      <c r="D11" t="s">
        <v>12</v>
      </c>
      <c r="E11" t="s">
        <v>24</v>
      </c>
      <c r="F11" t="s">
        <v>14</v>
      </c>
      <c r="G11">
        <v>1</v>
      </c>
      <c r="H11">
        <v>1</v>
      </c>
      <c r="I11">
        <f t="shared" si="1"/>
        <v>2</v>
      </c>
      <c r="J11" s="1">
        <v>1233.9100000000001</v>
      </c>
      <c r="K11" s="1">
        <v>1147.54</v>
      </c>
      <c r="L11" s="1">
        <v>1443.67</v>
      </c>
      <c r="M11" s="1">
        <v>1344.96</v>
      </c>
      <c r="N11" s="1">
        <v>1024.1500000000001</v>
      </c>
      <c r="O11" s="1">
        <v>937.77</v>
      </c>
      <c r="P11" s="1">
        <v>822.51</v>
      </c>
      <c r="Q11" s="1">
        <v>814.28</v>
      </c>
      <c r="R11" s="1">
        <v>749.14</v>
      </c>
      <c r="S11" s="1">
        <v>704.19</v>
      </c>
      <c r="T11" s="1">
        <v>739.4</v>
      </c>
      <c r="U11" s="1">
        <v>702.43</v>
      </c>
      <c r="V11" s="1">
        <f t="shared" si="2"/>
        <v>1188.6666666666667</v>
      </c>
      <c r="W11" s="1">
        <f t="shared" si="3"/>
        <v>7132</v>
      </c>
      <c r="X11" s="1">
        <f t="shared" si="4"/>
        <v>4531.95</v>
      </c>
      <c r="Y11" s="1">
        <f t="shared" si="5"/>
        <v>2600.0500000000002</v>
      </c>
      <c r="Z11" s="44">
        <f t="shared" si="6"/>
        <v>4710.0556349999997</v>
      </c>
    </row>
    <row r="12" spans="1:340" x14ac:dyDescent="0.3">
      <c r="A12" s="2">
        <v>32</v>
      </c>
      <c r="B12" t="s">
        <v>4</v>
      </c>
      <c r="C12" t="s">
        <v>10</v>
      </c>
      <c r="D12" t="s">
        <v>12</v>
      </c>
      <c r="E12" t="s">
        <v>23</v>
      </c>
      <c r="F12" t="s">
        <v>20</v>
      </c>
      <c r="G12">
        <v>4</v>
      </c>
      <c r="H12">
        <v>1</v>
      </c>
      <c r="I12">
        <f t="shared" si="1"/>
        <v>5</v>
      </c>
      <c r="J12" s="1">
        <v>5924.95</v>
      </c>
      <c r="K12" s="1">
        <v>6754.44</v>
      </c>
      <c r="L12" s="1">
        <v>4976.96</v>
      </c>
      <c r="M12" s="1">
        <v>5806.45</v>
      </c>
      <c r="N12" s="1">
        <v>6339.7</v>
      </c>
      <c r="O12" s="1">
        <v>6932.19</v>
      </c>
      <c r="P12" s="1">
        <v>2548.21</v>
      </c>
      <c r="Q12" s="1">
        <v>2624.66</v>
      </c>
      <c r="R12" s="1">
        <v>2230.96</v>
      </c>
      <c r="S12" s="1">
        <v>2587.91</v>
      </c>
      <c r="T12" s="1">
        <v>2769.06</v>
      </c>
      <c r="U12" s="1">
        <v>2492.15</v>
      </c>
      <c r="V12" s="1">
        <f t="shared" si="2"/>
        <v>6122.4483333333337</v>
      </c>
      <c r="W12" s="1">
        <f t="shared" si="3"/>
        <v>36734.69</v>
      </c>
      <c r="X12" s="1">
        <f t="shared" si="4"/>
        <v>15252.949999999999</v>
      </c>
      <c r="Y12" s="1">
        <f t="shared" si="5"/>
        <v>21481.740000000005</v>
      </c>
      <c r="Z12" s="44">
        <f t="shared" si="6"/>
        <v>15852.390934999999</v>
      </c>
    </row>
    <row r="13" spans="1:340" x14ac:dyDescent="0.3">
      <c r="A13" s="2">
        <v>43</v>
      </c>
      <c r="B13" t="s">
        <v>6</v>
      </c>
      <c r="C13" t="s">
        <v>10</v>
      </c>
      <c r="D13" t="s">
        <v>12</v>
      </c>
      <c r="E13" t="s">
        <v>24</v>
      </c>
      <c r="F13" t="s">
        <v>14</v>
      </c>
      <c r="G13">
        <v>1</v>
      </c>
      <c r="H13">
        <v>1</v>
      </c>
      <c r="I13">
        <f t="shared" si="1"/>
        <v>2</v>
      </c>
      <c r="J13" s="1">
        <v>685.71</v>
      </c>
      <c r="K13" s="1">
        <v>514.28</v>
      </c>
      <c r="L13" s="1">
        <v>809.14</v>
      </c>
      <c r="M13" s="1">
        <v>617.14</v>
      </c>
      <c r="N13" s="1">
        <v>809.14</v>
      </c>
      <c r="O13" s="1">
        <v>706.28</v>
      </c>
      <c r="P13" s="1">
        <v>2245.7399999999998</v>
      </c>
      <c r="Q13" s="1">
        <v>1863.96</v>
      </c>
      <c r="R13" s="1">
        <v>2031.72</v>
      </c>
      <c r="S13" s="1">
        <v>1950.45</v>
      </c>
      <c r="T13" s="1">
        <v>1774.91</v>
      </c>
      <c r="U13" s="1">
        <v>2023.4</v>
      </c>
      <c r="V13" s="1">
        <f t="shared" si="2"/>
        <v>690.28166666666664</v>
      </c>
      <c r="W13" s="1">
        <f t="shared" si="3"/>
        <v>4141.6899999999996</v>
      </c>
      <c r="X13" s="1">
        <f t="shared" si="4"/>
        <v>11890.18</v>
      </c>
      <c r="Y13" s="1">
        <f t="shared" si="5"/>
        <v>-7748.4900000000007</v>
      </c>
      <c r="Z13" s="44">
        <f t="shared" si="6"/>
        <v>12357.464074</v>
      </c>
    </row>
    <row r="14" spans="1:340" x14ac:dyDescent="0.3">
      <c r="A14" s="2">
        <v>47</v>
      </c>
      <c r="B14" t="s">
        <v>5</v>
      </c>
      <c r="C14" t="s">
        <v>7</v>
      </c>
      <c r="D14" t="s">
        <v>11</v>
      </c>
      <c r="E14" t="s">
        <v>24</v>
      </c>
      <c r="F14" t="s">
        <v>14</v>
      </c>
      <c r="G14">
        <v>1</v>
      </c>
      <c r="H14">
        <v>1</v>
      </c>
      <c r="I14">
        <f t="shared" si="1"/>
        <v>2</v>
      </c>
      <c r="J14" s="1">
        <v>1009.6500000000001</v>
      </c>
      <c r="K14" s="1">
        <v>1241.8699999999999</v>
      </c>
      <c r="L14" s="1">
        <v>1019.75</v>
      </c>
      <c r="M14" s="1">
        <v>797.62</v>
      </c>
      <c r="N14" s="1">
        <v>888.49</v>
      </c>
      <c r="O14" s="1">
        <v>817.82</v>
      </c>
      <c r="P14" s="1">
        <v>1207.1300000000001</v>
      </c>
      <c r="Q14" s="1">
        <v>1013.99</v>
      </c>
      <c r="R14" s="1">
        <v>993.71</v>
      </c>
      <c r="S14" s="1">
        <v>953.96</v>
      </c>
      <c r="T14" s="1">
        <v>829.95</v>
      </c>
      <c r="U14" s="1">
        <v>746.96</v>
      </c>
      <c r="V14" s="1">
        <f t="shared" si="2"/>
        <v>962.5333333333333</v>
      </c>
      <c r="W14" s="1">
        <f t="shared" si="3"/>
        <v>5775.2</v>
      </c>
      <c r="X14" s="1">
        <f t="shared" si="4"/>
        <v>5745.7</v>
      </c>
      <c r="Y14" s="1">
        <f t="shared" si="5"/>
        <v>29.5</v>
      </c>
      <c r="Z14" s="44">
        <f t="shared" si="6"/>
        <v>5971.5060100000001</v>
      </c>
    </row>
    <row r="15" spans="1:340" x14ac:dyDescent="0.3">
      <c r="A15" s="2">
        <v>49</v>
      </c>
      <c r="B15" t="s">
        <v>5</v>
      </c>
      <c r="C15" t="s">
        <v>7</v>
      </c>
      <c r="D15" t="s">
        <v>11</v>
      </c>
      <c r="E15" t="s">
        <v>24</v>
      </c>
      <c r="F15" t="s">
        <v>17</v>
      </c>
      <c r="G15">
        <v>1</v>
      </c>
      <c r="H15">
        <v>3</v>
      </c>
      <c r="I15">
        <f t="shared" si="1"/>
        <v>4</v>
      </c>
      <c r="J15" s="1">
        <v>1488</v>
      </c>
      <c r="K15" s="1">
        <v>1681.44</v>
      </c>
      <c r="L15" s="1">
        <v>1175.52</v>
      </c>
      <c r="M15" s="1">
        <v>1621.92</v>
      </c>
      <c r="N15" s="1">
        <v>1130.8800000000001</v>
      </c>
      <c r="O15" s="1">
        <v>1473.12</v>
      </c>
      <c r="P15" s="1">
        <v>700.83</v>
      </c>
      <c r="Q15" s="1">
        <v>665.79</v>
      </c>
      <c r="R15" s="1">
        <v>665.79</v>
      </c>
      <c r="S15" s="1">
        <v>772.32</v>
      </c>
      <c r="T15" s="1">
        <v>826.38</v>
      </c>
      <c r="U15" s="1">
        <v>801.59</v>
      </c>
      <c r="V15" s="1">
        <f t="shared" si="2"/>
        <v>1428.4800000000002</v>
      </c>
      <c r="W15" s="1">
        <f t="shared" si="3"/>
        <v>8570.880000000001</v>
      </c>
      <c r="X15" s="1">
        <f t="shared" si="4"/>
        <v>4432.7</v>
      </c>
      <c r="Y15" s="1">
        <f t="shared" si="5"/>
        <v>4138.1800000000012</v>
      </c>
      <c r="Z15" s="44">
        <f t="shared" si="6"/>
        <v>4606.9051099999997</v>
      </c>
    </row>
    <row r="16" spans="1:340" x14ac:dyDescent="0.3">
      <c r="A16" s="2">
        <v>51</v>
      </c>
      <c r="B16" t="s">
        <v>4</v>
      </c>
      <c r="C16" t="s">
        <v>10</v>
      </c>
      <c r="D16" t="s">
        <v>12</v>
      </c>
      <c r="E16" t="s">
        <v>23</v>
      </c>
      <c r="F16" t="s">
        <v>20</v>
      </c>
      <c r="G16">
        <v>2</v>
      </c>
      <c r="H16">
        <v>2</v>
      </c>
      <c r="I16">
        <f t="shared" si="1"/>
        <v>4</v>
      </c>
      <c r="J16" s="1">
        <v>5924</v>
      </c>
      <c r="K16" s="1">
        <v>5924</v>
      </c>
      <c r="L16" s="1">
        <v>5924</v>
      </c>
      <c r="M16" s="1">
        <v>5924</v>
      </c>
      <c r="N16" s="1">
        <v>5924</v>
      </c>
      <c r="O16" s="1">
        <v>5924</v>
      </c>
      <c r="P16" s="1">
        <v>2803.57</v>
      </c>
      <c r="Q16" s="1">
        <v>2242.86</v>
      </c>
      <c r="R16" s="1">
        <v>2512</v>
      </c>
      <c r="S16" s="1">
        <v>2361.2800000000002</v>
      </c>
      <c r="T16" s="1">
        <v>2219.6</v>
      </c>
      <c r="U16" s="1">
        <v>2596.9299999999998</v>
      </c>
      <c r="V16" s="1">
        <f t="shared" si="2"/>
        <v>5924</v>
      </c>
      <c r="W16" s="1">
        <f t="shared" si="3"/>
        <v>35544</v>
      </c>
      <c r="X16" s="1">
        <f t="shared" si="4"/>
        <v>14736.240000000002</v>
      </c>
      <c r="Y16" s="1">
        <f t="shared" si="5"/>
        <v>20807.759999999998</v>
      </c>
      <c r="Z16" s="44">
        <f t="shared" si="6"/>
        <v>15315.374232000002</v>
      </c>
    </row>
    <row r="17" spans="1:26" x14ac:dyDescent="0.3">
      <c r="A17" s="2">
        <v>54</v>
      </c>
      <c r="B17" t="s">
        <v>6</v>
      </c>
      <c r="C17" t="s">
        <v>7</v>
      </c>
      <c r="D17" t="s">
        <v>11</v>
      </c>
      <c r="E17" t="s">
        <v>24</v>
      </c>
      <c r="F17" t="s">
        <v>18</v>
      </c>
      <c r="G17">
        <v>1</v>
      </c>
      <c r="H17">
        <v>2</v>
      </c>
      <c r="I17">
        <f t="shared" si="1"/>
        <v>3</v>
      </c>
      <c r="J17" s="1">
        <v>905.15</v>
      </c>
      <c r="K17" s="1">
        <v>1077.1300000000001</v>
      </c>
      <c r="L17" s="1">
        <v>769.38</v>
      </c>
      <c r="M17" s="1">
        <v>841.79</v>
      </c>
      <c r="N17" s="1">
        <v>678.86</v>
      </c>
      <c r="O17" s="1">
        <v>1077.1300000000001</v>
      </c>
      <c r="P17" s="1">
        <v>603.29999999999995</v>
      </c>
      <c r="Q17" s="1">
        <v>663.63</v>
      </c>
      <c r="R17" s="1">
        <v>769.81</v>
      </c>
      <c r="S17" s="1">
        <v>785.21</v>
      </c>
      <c r="T17" s="1">
        <v>824.47</v>
      </c>
      <c r="U17" s="1">
        <v>816.23</v>
      </c>
      <c r="V17" s="1">
        <f t="shared" si="2"/>
        <v>891.57333333333338</v>
      </c>
      <c r="W17" s="1">
        <f t="shared" si="3"/>
        <v>5349.4400000000005</v>
      </c>
      <c r="X17" s="1">
        <f t="shared" si="4"/>
        <v>4462.6499999999996</v>
      </c>
      <c r="Y17" s="1">
        <f t="shared" si="5"/>
        <v>886.79000000000087</v>
      </c>
      <c r="Z17" s="44">
        <f t="shared" si="6"/>
        <v>4638.0321449999992</v>
      </c>
    </row>
    <row r="18" spans="1:26" x14ac:dyDescent="0.3">
      <c r="A18" s="2">
        <v>56</v>
      </c>
      <c r="B18" t="s">
        <v>4</v>
      </c>
      <c r="C18" t="s">
        <v>42</v>
      </c>
      <c r="D18" t="s">
        <v>12</v>
      </c>
      <c r="E18" t="s">
        <v>24</v>
      </c>
      <c r="F18" t="s">
        <v>21</v>
      </c>
      <c r="G18">
        <v>2</v>
      </c>
      <c r="H18">
        <v>1</v>
      </c>
      <c r="I18">
        <f t="shared" si="1"/>
        <v>3</v>
      </c>
      <c r="J18" s="1">
        <v>4211.8999999999996</v>
      </c>
      <c r="K18" s="1">
        <v>4590.97</v>
      </c>
      <c r="L18" s="1">
        <v>4675.21</v>
      </c>
      <c r="M18" s="1">
        <v>3874.95</v>
      </c>
      <c r="N18" s="1">
        <v>4001.31</v>
      </c>
      <c r="O18" s="1">
        <v>5138.5200000000004</v>
      </c>
      <c r="P18" s="1">
        <v>3344.88</v>
      </c>
      <c r="Q18" s="1">
        <v>3645.92</v>
      </c>
      <c r="R18" s="1">
        <v>3974.05</v>
      </c>
      <c r="S18" s="1">
        <v>4570.16</v>
      </c>
      <c r="T18" s="1">
        <v>4615.8599999999997</v>
      </c>
      <c r="U18" s="1">
        <v>4338.91</v>
      </c>
      <c r="V18" s="1">
        <f t="shared" si="2"/>
        <v>4415.4766666666665</v>
      </c>
      <c r="W18" s="1">
        <f t="shared" si="3"/>
        <v>26492.86</v>
      </c>
      <c r="X18" s="1">
        <f t="shared" si="4"/>
        <v>24489.78</v>
      </c>
      <c r="Y18" s="1">
        <f t="shared" si="5"/>
        <v>2003.0800000000017</v>
      </c>
      <c r="Z18" s="44">
        <f t="shared" si="6"/>
        <v>25452.228353999999</v>
      </c>
    </row>
    <row r="19" spans="1:26" x14ac:dyDescent="0.3">
      <c r="A19" s="2">
        <v>58</v>
      </c>
      <c r="B19" t="s">
        <v>5</v>
      </c>
      <c r="C19" t="s">
        <v>7</v>
      </c>
      <c r="D19" t="s">
        <v>11</v>
      </c>
      <c r="E19" t="s">
        <v>24</v>
      </c>
      <c r="F19" t="s">
        <v>16</v>
      </c>
      <c r="G19">
        <v>2</v>
      </c>
      <c r="H19">
        <v>1</v>
      </c>
      <c r="I19">
        <f t="shared" si="1"/>
        <v>3</v>
      </c>
      <c r="J19" s="1">
        <v>1198.5</v>
      </c>
      <c r="K19" s="1">
        <v>1006.74</v>
      </c>
      <c r="L19" s="1">
        <v>1426.22</v>
      </c>
      <c r="M19" s="1">
        <v>982.77</v>
      </c>
      <c r="N19" s="1">
        <v>1414.23</v>
      </c>
      <c r="O19" s="1">
        <v>922.85</v>
      </c>
      <c r="P19" s="1">
        <v>893.58</v>
      </c>
      <c r="Q19" s="1">
        <v>723.8</v>
      </c>
      <c r="R19" s="1">
        <v>803.42</v>
      </c>
      <c r="S19" s="1">
        <v>707.01</v>
      </c>
      <c r="T19" s="1">
        <v>834.27</v>
      </c>
      <c r="U19" s="1">
        <v>834.27</v>
      </c>
      <c r="V19" s="1">
        <f t="shared" si="2"/>
        <v>1158.5516666666665</v>
      </c>
      <c r="W19" s="1">
        <f t="shared" si="3"/>
        <v>6951.3099999999995</v>
      </c>
      <c r="X19" s="1">
        <f t="shared" si="4"/>
        <v>4796.3500000000004</v>
      </c>
      <c r="Y19" s="1">
        <f t="shared" si="5"/>
        <v>2154.9599999999991</v>
      </c>
      <c r="Z19" s="44">
        <f t="shared" si="6"/>
        <v>4984.8465550000001</v>
      </c>
    </row>
    <row r="20" spans="1:26" x14ac:dyDescent="0.3">
      <c r="A20" s="2">
        <v>60</v>
      </c>
      <c r="B20" t="s">
        <v>4</v>
      </c>
      <c r="C20" t="s">
        <v>42</v>
      </c>
      <c r="D20" t="s">
        <v>12</v>
      </c>
      <c r="E20" t="s">
        <v>23</v>
      </c>
      <c r="F20" t="s">
        <v>56</v>
      </c>
      <c r="G20">
        <v>2</v>
      </c>
      <c r="H20">
        <v>3</v>
      </c>
      <c r="I20">
        <f t="shared" si="1"/>
        <v>5</v>
      </c>
      <c r="J20" s="1">
        <v>5924.95</v>
      </c>
      <c r="K20" s="1">
        <v>6576.69</v>
      </c>
      <c r="L20" s="1">
        <v>4502.96</v>
      </c>
      <c r="M20" s="1">
        <v>6517.45</v>
      </c>
      <c r="N20" s="1">
        <v>6458.2</v>
      </c>
      <c r="O20" s="1">
        <v>6635.94</v>
      </c>
      <c r="P20" s="1">
        <v>3674.34</v>
      </c>
      <c r="Q20" s="1">
        <v>3490.62</v>
      </c>
      <c r="R20" s="1">
        <v>3281.18</v>
      </c>
      <c r="S20" s="1">
        <v>3510.86</v>
      </c>
      <c r="T20" s="1">
        <v>3861.95</v>
      </c>
      <c r="U20" s="1">
        <v>3977.81</v>
      </c>
      <c r="V20" s="1">
        <f t="shared" si="2"/>
        <v>6102.6983333333337</v>
      </c>
      <c r="W20" s="1">
        <f t="shared" si="3"/>
        <v>36616.19</v>
      </c>
      <c r="X20" s="1">
        <f t="shared" si="4"/>
        <v>21796.760000000002</v>
      </c>
      <c r="Y20" s="1">
        <f t="shared" si="5"/>
        <v>14819.43</v>
      </c>
      <c r="Z20" s="44">
        <f t="shared" si="6"/>
        <v>22653.372668000004</v>
      </c>
    </row>
    <row r="21" spans="1:26" x14ac:dyDescent="0.3">
      <c r="A21" s="2">
        <v>67</v>
      </c>
      <c r="B21" t="s">
        <v>4</v>
      </c>
      <c r="C21" t="s">
        <v>7</v>
      </c>
      <c r="D21" t="s">
        <v>11</v>
      </c>
      <c r="E21" t="s">
        <v>23</v>
      </c>
      <c r="F21" t="s">
        <v>17</v>
      </c>
      <c r="G21">
        <v>2</v>
      </c>
      <c r="H21">
        <v>3</v>
      </c>
      <c r="I21">
        <f t="shared" si="1"/>
        <v>5</v>
      </c>
      <c r="J21" s="1">
        <v>2491.9499999999998</v>
      </c>
      <c r="K21" s="1">
        <v>2516.87</v>
      </c>
      <c r="L21" s="1">
        <v>2516.87</v>
      </c>
      <c r="M21" s="1">
        <v>2516.87</v>
      </c>
      <c r="N21" s="1">
        <v>2491.9499999999998</v>
      </c>
      <c r="O21" s="1">
        <v>2516.87</v>
      </c>
      <c r="P21" s="1">
        <v>2195.69</v>
      </c>
      <c r="Q21" s="1">
        <v>2415.2600000000002</v>
      </c>
      <c r="R21" s="1">
        <v>2342.8000000000002</v>
      </c>
      <c r="S21" s="1">
        <v>2319.37</v>
      </c>
      <c r="T21" s="1">
        <v>2319.37</v>
      </c>
      <c r="U21" s="1">
        <v>2690.47</v>
      </c>
      <c r="V21" s="1">
        <f t="shared" si="2"/>
        <v>2508.563333333333</v>
      </c>
      <c r="W21" s="1">
        <f t="shared" si="3"/>
        <v>15051.379999999997</v>
      </c>
      <c r="X21" s="1">
        <f t="shared" si="4"/>
        <v>14282.960000000001</v>
      </c>
      <c r="Y21" s="1">
        <f t="shared" si="5"/>
        <v>768.41999999999643</v>
      </c>
      <c r="Z21" s="44">
        <f t="shared" si="6"/>
        <v>14844.280328000001</v>
      </c>
    </row>
    <row r="22" spans="1:26" x14ac:dyDescent="0.3">
      <c r="A22" s="2">
        <v>70</v>
      </c>
      <c r="B22" t="s">
        <v>6</v>
      </c>
      <c r="C22" t="s">
        <v>9</v>
      </c>
      <c r="D22" t="s">
        <v>12</v>
      </c>
      <c r="E22" t="s">
        <v>24</v>
      </c>
      <c r="F22" t="s">
        <v>20</v>
      </c>
      <c r="G22">
        <v>1</v>
      </c>
      <c r="H22">
        <v>1</v>
      </c>
      <c r="I22">
        <f t="shared" si="1"/>
        <v>2</v>
      </c>
      <c r="J22" s="1">
        <v>1670.7349999999999</v>
      </c>
      <c r="K22" s="1">
        <v>2021.59</v>
      </c>
      <c r="L22" s="1">
        <v>1570.49</v>
      </c>
      <c r="M22" s="1">
        <v>1821.1</v>
      </c>
      <c r="N22" s="1">
        <v>2071.71</v>
      </c>
      <c r="O22" s="1">
        <v>2071.71</v>
      </c>
      <c r="P22" s="1">
        <v>1984.28</v>
      </c>
      <c r="Q22" s="1">
        <v>1885.07</v>
      </c>
      <c r="R22" s="1">
        <v>1941.62</v>
      </c>
      <c r="S22" s="1">
        <v>1825.12</v>
      </c>
      <c r="T22" s="1">
        <v>1733.86</v>
      </c>
      <c r="U22" s="1">
        <v>1681.84</v>
      </c>
      <c r="V22" s="1">
        <f t="shared" si="2"/>
        <v>1871.2224999999999</v>
      </c>
      <c r="W22" s="1">
        <f t="shared" si="3"/>
        <v>11227.334999999999</v>
      </c>
      <c r="X22" s="1">
        <f t="shared" si="4"/>
        <v>11051.789999999999</v>
      </c>
      <c r="Y22" s="1">
        <f t="shared" si="5"/>
        <v>175.54500000000007</v>
      </c>
      <c r="Z22" s="44">
        <f t="shared" si="6"/>
        <v>11486.125346999999</v>
      </c>
    </row>
    <row r="23" spans="1:26" x14ac:dyDescent="0.3">
      <c r="A23" s="2">
        <v>89</v>
      </c>
      <c r="B23" t="s">
        <v>5</v>
      </c>
      <c r="C23" t="s">
        <v>7</v>
      </c>
      <c r="D23" t="s">
        <v>11</v>
      </c>
      <c r="E23" t="s">
        <v>24</v>
      </c>
      <c r="F23" t="s">
        <v>13</v>
      </c>
      <c r="G23">
        <v>1</v>
      </c>
      <c r="H23">
        <v>2</v>
      </c>
      <c r="I23">
        <f t="shared" si="1"/>
        <v>3</v>
      </c>
      <c r="J23" s="1">
        <v>2346.85</v>
      </c>
      <c r="K23" s="1">
        <v>1947.89</v>
      </c>
      <c r="L23" s="1">
        <v>1900.95</v>
      </c>
      <c r="M23" s="1">
        <v>2041.76</v>
      </c>
      <c r="N23" s="1">
        <v>2886.63</v>
      </c>
      <c r="O23" s="1">
        <v>1760.14</v>
      </c>
      <c r="P23" s="1">
        <v>1297.26</v>
      </c>
      <c r="Q23" s="1">
        <v>1206.45</v>
      </c>
      <c r="R23" s="1">
        <v>1182.32</v>
      </c>
      <c r="S23" s="1">
        <v>1312.38</v>
      </c>
      <c r="T23" s="1">
        <v>1246.76</v>
      </c>
      <c r="U23" s="1">
        <v>1221.82</v>
      </c>
      <c r="V23" s="1">
        <f t="shared" si="2"/>
        <v>2147.3699999999994</v>
      </c>
      <c r="W23" s="1">
        <f t="shared" si="3"/>
        <v>12884.219999999998</v>
      </c>
      <c r="X23" s="1">
        <f t="shared" si="4"/>
        <v>7466.99</v>
      </c>
      <c r="Y23" s="1">
        <f t="shared" si="5"/>
        <v>5417.2299999999977</v>
      </c>
      <c r="Z23" s="44">
        <f t="shared" si="6"/>
        <v>7760.4427070000002</v>
      </c>
    </row>
    <row r="24" spans="1:26" x14ac:dyDescent="0.3">
      <c r="A24" s="2">
        <v>91</v>
      </c>
      <c r="B24" t="s">
        <v>6</v>
      </c>
      <c r="C24" t="s">
        <v>9</v>
      </c>
      <c r="D24" t="s">
        <v>12</v>
      </c>
      <c r="E24" t="s">
        <v>24</v>
      </c>
      <c r="F24" t="s">
        <v>17</v>
      </c>
      <c r="G24">
        <v>1</v>
      </c>
      <c r="H24">
        <v>1</v>
      </c>
      <c r="I24">
        <f t="shared" si="1"/>
        <v>2</v>
      </c>
      <c r="J24" s="1">
        <v>2154.5</v>
      </c>
      <c r="K24" s="1">
        <v>1831.33</v>
      </c>
      <c r="L24" s="1">
        <v>2585.4</v>
      </c>
      <c r="M24" s="1">
        <v>1658.97</v>
      </c>
      <c r="N24" s="1">
        <v>2348.41</v>
      </c>
      <c r="O24" s="1">
        <v>1637.42</v>
      </c>
      <c r="P24" s="1">
        <v>787.85</v>
      </c>
      <c r="Q24" s="1">
        <v>646.04</v>
      </c>
      <c r="R24" s="1">
        <v>549.13</v>
      </c>
      <c r="S24" s="1">
        <v>642.48</v>
      </c>
      <c r="T24" s="1">
        <v>738.85</v>
      </c>
      <c r="U24" s="1">
        <v>797.96</v>
      </c>
      <c r="V24" s="1">
        <f t="shared" si="2"/>
        <v>2036.0049999999999</v>
      </c>
      <c r="W24" s="1">
        <f t="shared" si="3"/>
        <v>12216.029999999999</v>
      </c>
      <c r="X24" s="1">
        <f t="shared" si="4"/>
        <v>4162.3099999999995</v>
      </c>
      <c r="Y24" s="1">
        <f t="shared" si="5"/>
        <v>8053.7199999999993</v>
      </c>
      <c r="Z24" s="44">
        <f t="shared" si="6"/>
        <v>4325.8887829999994</v>
      </c>
    </row>
    <row r="25" spans="1:26" x14ac:dyDescent="0.3">
      <c r="A25" s="2">
        <v>92</v>
      </c>
      <c r="B25" t="s">
        <v>4</v>
      </c>
      <c r="C25" t="s">
        <v>10</v>
      </c>
      <c r="D25" t="s">
        <v>12</v>
      </c>
      <c r="E25" t="s">
        <v>24</v>
      </c>
      <c r="F25" t="s">
        <v>18</v>
      </c>
      <c r="G25">
        <v>1</v>
      </c>
      <c r="H25">
        <v>1</v>
      </c>
      <c r="I25">
        <f t="shared" si="1"/>
        <v>2</v>
      </c>
      <c r="J25" s="1">
        <v>2907.2000000000003</v>
      </c>
      <c r="K25" s="1">
        <v>2907.2</v>
      </c>
      <c r="L25" s="1">
        <v>2907.2</v>
      </c>
      <c r="M25" s="1">
        <v>2936.27</v>
      </c>
      <c r="N25" s="1">
        <v>2907.2</v>
      </c>
      <c r="O25" s="1">
        <v>2936.27</v>
      </c>
      <c r="P25" s="1">
        <v>1679.48</v>
      </c>
      <c r="Q25" s="1">
        <v>1780.25</v>
      </c>
      <c r="R25" s="1">
        <v>1993.88</v>
      </c>
      <c r="S25" s="1">
        <v>1874.25</v>
      </c>
      <c r="T25" s="1">
        <v>1630.6</v>
      </c>
      <c r="U25" s="1">
        <v>1402.32</v>
      </c>
      <c r="V25" s="1">
        <f t="shared" si="2"/>
        <v>2916.89</v>
      </c>
      <c r="W25" s="1">
        <f t="shared" si="3"/>
        <v>17501.34</v>
      </c>
      <c r="X25" s="1">
        <f t="shared" si="4"/>
        <v>10360.780000000001</v>
      </c>
      <c r="Y25" s="1">
        <f t="shared" si="5"/>
        <v>7140.5599999999995</v>
      </c>
      <c r="Z25" s="44">
        <f t="shared" si="6"/>
        <v>10767.958654</v>
      </c>
    </row>
    <row r="26" spans="1:26" x14ac:dyDescent="0.3">
      <c r="A26" s="2">
        <v>95</v>
      </c>
      <c r="B26" t="s">
        <v>4</v>
      </c>
      <c r="C26" t="s">
        <v>10</v>
      </c>
      <c r="D26" t="s">
        <v>11</v>
      </c>
      <c r="E26" t="s">
        <v>23</v>
      </c>
      <c r="F26" t="s">
        <v>14</v>
      </c>
      <c r="G26">
        <v>1</v>
      </c>
      <c r="H26">
        <v>1</v>
      </c>
      <c r="I26">
        <f t="shared" si="1"/>
        <v>2</v>
      </c>
      <c r="J26" s="1">
        <v>2028.95</v>
      </c>
      <c r="K26" s="1">
        <v>2049.2399999999998</v>
      </c>
      <c r="L26" s="1">
        <v>2049.2399999999998</v>
      </c>
      <c r="M26" s="1">
        <v>2049.2399999999998</v>
      </c>
      <c r="N26" s="1">
        <v>2049.2399999999998</v>
      </c>
      <c r="O26" s="1">
        <v>2049.2399999999998</v>
      </c>
      <c r="P26" s="1">
        <v>988.75</v>
      </c>
      <c r="Q26" s="1">
        <v>1067.8499999999999</v>
      </c>
      <c r="R26" s="1">
        <v>1089.21</v>
      </c>
      <c r="S26" s="1">
        <v>1045.6400000000001</v>
      </c>
      <c r="T26" s="1">
        <v>1108.3800000000001</v>
      </c>
      <c r="U26" s="1">
        <v>1263.55</v>
      </c>
      <c r="V26" s="1">
        <f t="shared" si="2"/>
        <v>2045.8583333333333</v>
      </c>
      <c r="W26" s="1">
        <f t="shared" si="3"/>
        <v>12275.15</v>
      </c>
      <c r="X26" s="1">
        <f t="shared" si="4"/>
        <v>6563.38</v>
      </c>
      <c r="Y26" s="1">
        <f t="shared" si="5"/>
        <v>5711.7699999999995</v>
      </c>
      <c r="Z26" s="44">
        <f t="shared" si="6"/>
        <v>6821.3208340000001</v>
      </c>
    </row>
    <row r="27" spans="1:26" x14ac:dyDescent="0.3">
      <c r="A27" s="2">
        <v>96</v>
      </c>
      <c r="B27" t="s">
        <v>6</v>
      </c>
      <c r="C27" t="s">
        <v>9</v>
      </c>
      <c r="D27" t="s">
        <v>12</v>
      </c>
      <c r="E27" t="s">
        <v>23</v>
      </c>
      <c r="F27" t="s">
        <v>18</v>
      </c>
      <c r="G27">
        <v>2</v>
      </c>
      <c r="H27">
        <v>1</v>
      </c>
      <c r="I27">
        <f t="shared" si="1"/>
        <v>3</v>
      </c>
      <c r="J27" s="1">
        <v>1409.05</v>
      </c>
      <c r="K27" s="1">
        <v>1254.05</v>
      </c>
      <c r="L27" s="1">
        <v>1070.8800000000001</v>
      </c>
      <c r="M27" s="1">
        <v>1310.42</v>
      </c>
      <c r="N27" s="1">
        <v>1564.05</v>
      </c>
      <c r="O27" s="1">
        <v>1747.22</v>
      </c>
      <c r="P27" s="1">
        <v>2472.2199999999998</v>
      </c>
      <c r="Q27" s="1">
        <v>2027.22</v>
      </c>
      <c r="R27" s="1">
        <v>1905.59</v>
      </c>
      <c r="S27" s="1">
        <v>1867.48</v>
      </c>
      <c r="T27" s="1">
        <v>1774.11</v>
      </c>
      <c r="U27" s="1">
        <v>1969.26</v>
      </c>
      <c r="V27" s="1">
        <f t="shared" si="2"/>
        <v>1392.6116666666667</v>
      </c>
      <c r="W27" s="1">
        <f t="shared" si="3"/>
        <v>8355.67</v>
      </c>
      <c r="X27" s="1">
        <f t="shared" si="4"/>
        <v>12015.880000000001</v>
      </c>
      <c r="Y27" s="1">
        <f t="shared" si="5"/>
        <v>-3660.2100000000009</v>
      </c>
      <c r="Z27" s="44">
        <f t="shared" si="6"/>
        <v>12488.104084000001</v>
      </c>
    </row>
    <row r="28" spans="1:26" x14ac:dyDescent="0.3">
      <c r="A28" s="2">
        <v>101</v>
      </c>
      <c r="B28" t="s">
        <v>4</v>
      </c>
      <c r="C28" t="s">
        <v>10</v>
      </c>
      <c r="D28" t="s">
        <v>12</v>
      </c>
      <c r="E28" t="s">
        <v>23</v>
      </c>
      <c r="F28" t="s">
        <v>16</v>
      </c>
      <c r="G28">
        <v>2</v>
      </c>
      <c r="H28">
        <v>1</v>
      </c>
      <c r="I28">
        <f t="shared" si="1"/>
        <v>3</v>
      </c>
      <c r="J28" s="1">
        <v>2500</v>
      </c>
      <c r="K28" s="1">
        <v>2500</v>
      </c>
      <c r="L28" s="1">
        <v>2525</v>
      </c>
      <c r="M28" s="1">
        <v>2525</v>
      </c>
      <c r="N28" s="1">
        <v>2525</v>
      </c>
      <c r="O28" s="1">
        <v>2525</v>
      </c>
      <c r="P28" s="1">
        <v>4653.1499999999996</v>
      </c>
      <c r="Q28" s="1">
        <v>4792.74</v>
      </c>
      <c r="R28" s="1">
        <v>4696.8900000000003</v>
      </c>
      <c r="S28" s="1">
        <v>5401.42</v>
      </c>
      <c r="T28" s="1">
        <v>6427.69</v>
      </c>
      <c r="U28" s="1">
        <v>5527.81</v>
      </c>
      <c r="V28" s="1">
        <f t="shared" si="2"/>
        <v>2516.6666666666665</v>
      </c>
      <c r="W28" s="1">
        <f t="shared" si="3"/>
        <v>15100</v>
      </c>
      <c r="X28" s="1">
        <f t="shared" si="4"/>
        <v>31499.699999999997</v>
      </c>
      <c r="Y28" s="1">
        <f t="shared" si="5"/>
        <v>-16399.699999999997</v>
      </c>
      <c r="Z28" s="44">
        <f t="shared" si="6"/>
        <v>32737.638209999997</v>
      </c>
    </row>
    <row r="29" spans="1:26" x14ac:dyDescent="0.3">
      <c r="A29" s="2">
        <v>106</v>
      </c>
      <c r="B29" t="s">
        <v>6</v>
      </c>
      <c r="C29" t="s">
        <v>9</v>
      </c>
      <c r="D29" t="s">
        <v>12</v>
      </c>
      <c r="E29" t="s">
        <v>24</v>
      </c>
      <c r="F29" t="s">
        <v>14</v>
      </c>
      <c r="G29">
        <v>1</v>
      </c>
      <c r="H29">
        <v>1</v>
      </c>
      <c r="I29">
        <f t="shared" si="1"/>
        <v>2</v>
      </c>
      <c r="J29" s="1">
        <v>2128.1849999999999</v>
      </c>
      <c r="K29" s="1">
        <v>1979.21</v>
      </c>
      <c r="L29" s="1">
        <v>1957.93</v>
      </c>
      <c r="M29" s="1">
        <v>1979.21</v>
      </c>
      <c r="N29" s="1">
        <v>1638.7</v>
      </c>
      <c r="O29" s="1">
        <v>1702.55</v>
      </c>
      <c r="P29" s="1">
        <v>1242.3499999999999</v>
      </c>
      <c r="Q29" s="1">
        <v>956.61</v>
      </c>
      <c r="R29" s="1">
        <v>813.12</v>
      </c>
      <c r="S29" s="1">
        <v>813.12</v>
      </c>
      <c r="T29" s="1">
        <v>967.61</v>
      </c>
      <c r="U29" s="1">
        <v>1074.05</v>
      </c>
      <c r="V29" s="1">
        <f t="shared" si="2"/>
        <v>1897.6308333333334</v>
      </c>
      <c r="W29" s="1">
        <f t="shared" si="3"/>
        <v>11385.785</v>
      </c>
      <c r="X29" s="1">
        <f t="shared" si="4"/>
        <v>5866.86</v>
      </c>
      <c r="Y29" s="1">
        <f t="shared" si="5"/>
        <v>5518.9250000000002</v>
      </c>
      <c r="Z29" s="44">
        <f t="shared" si="6"/>
        <v>6097.4275979999993</v>
      </c>
    </row>
    <row r="30" spans="1:26" x14ac:dyDescent="0.3">
      <c r="A30" s="2">
        <v>107</v>
      </c>
      <c r="B30" t="s">
        <v>6</v>
      </c>
      <c r="C30" t="s">
        <v>9</v>
      </c>
      <c r="D30" t="s">
        <v>12</v>
      </c>
      <c r="E30" t="s">
        <v>23</v>
      </c>
      <c r="F30" t="s">
        <v>16</v>
      </c>
      <c r="G30">
        <v>1</v>
      </c>
      <c r="H30">
        <v>1</v>
      </c>
      <c r="I30">
        <f t="shared" si="1"/>
        <v>2</v>
      </c>
      <c r="J30" s="1">
        <v>1808.0475000000001</v>
      </c>
      <c r="K30" s="1">
        <v>1952.69</v>
      </c>
      <c r="L30" s="1">
        <v>1862.29</v>
      </c>
      <c r="M30" s="1">
        <v>1554.92</v>
      </c>
      <c r="N30" s="1">
        <v>1627.24</v>
      </c>
      <c r="O30" s="1">
        <v>1988.85</v>
      </c>
      <c r="P30" s="1">
        <v>448.7</v>
      </c>
      <c r="Q30" s="1">
        <v>475.62</v>
      </c>
      <c r="R30" s="1">
        <v>485.13</v>
      </c>
      <c r="S30" s="1">
        <v>465.72</v>
      </c>
      <c r="T30" s="1">
        <v>498.32</v>
      </c>
      <c r="U30" s="1">
        <v>503.3</v>
      </c>
      <c r="V30" s="1">
        <f t="shared" si="2"/>
        <v>1799.0062500000001</v>
      </c>
      <c r="W30" s="1">
        <f t="shared" si="3"/>
        <v>10794.0375</v>
      </c>
      <c r="X30" s="1">
        <f t="shared" si="4"/>
        <v>2876.79</v>
      </c>
      <c r="Y30" s="1">
        <f t="shared" si="5"/>
        <v>7917.2475000000004</v>
      </c>
      <c r="Z30" s="44">
        <f t="shared" si="6"/>
        <v>2989.847847</v>
      </c>
    </row>
    <row r="31" spans="1:26" x14ac:dyDescent="0.3">
      <c r="A31" s="2">
        <v>108</v>
      </c>
      <c r="B31" t="s">
        <v>4</v>
      </c>
      <c r="C31" t="s">
        <v>10</v>
      </c>
      <c r="D31" t="s">
        <v>12</v>
      </c>
      <c r="E31" t="s">
        <v>23</v>
      </c>
      <c r="F31" t="s">
        <v>18</v>
      </c>
      <c r="G31">
        <v>1</v>
      </c>
      <c r="H31">
        <v>1</v>
      </c>
      <c r="I31">
        <f t="shared" si="1"/>
        <v>2</v>
      </c>
      <c r="J31" s="1">
        <v>5924.95</v>
      </c>
      <c r="K31" s="1">
        <v>6221.2</v>
      </c>
      <c r="L31" s="1">
        <v>4858.46</v>
      </c>
      <c r="M31" s="1">
        <v>7169.19</v>
      </c>
      <c r="N31" s="1">
        <v>5154.71</v>
      </c>
      <c r="O31" s="1">
        <v>4917.71</v>
      </c>
      <c r="P31" s="1">
        <v>2646.59</v>
      </c>
      <c r="Q31" s="1">
        <v>2514.2600000000002</v>
      </c>
      <c r="R31" s="1">
        <v>2715.4</v>
      </c>
      <c r="S31" s="1">
        <v>2389.5500000000002</v>
      </c>
      <c r="T31" s="1">
        <v>2580.71</v>
      </c>
      <c r="U31" s="1">
        <v>2709.75</v>
      </c>
      <c r="V31" s="1">
        <f t="shared" si="2"/>
        <v>5707.7033333333338</v>
      </c>
      <c r="W31" s="1">
        <f t="shared" si="3"/>
        <v>34246.22</v>
      </c>
      <c r="X31" s="1">
        <f t="shared" si="4"/>
        <v>15556.259999999998</v>
      </c>
      <c r="Y31" s="1">
        <f t="shared" si="5"/>
        <v>18689.960000000003</v>
      </c>
      <c r="Z31" s="44">
        <f t="shared" si="6"/>
        <v>16167.621017999998</v>
      </c>
    </row>
    <row r="32" spans="1:26" x14ac:dyDescent="0.3">
      <c r="A32" s="2">
        <v>108</v>
      </c>
      <c r="B32" t="s">
        <v>4</v>
      </c>
      <c r="C32" t="s">
        <v>10</v>
      </c>
      <c r="D32" t="s">
        <v>12</v>
      </c>
      <c r="E32" t="s">
        <v>23</v>
      </c>
      <c r="F32" t="s">
        <v>18</v>
      </c>
      <c r="G32">
        <v>1</v>
      </c>
      <c r="H32">
        <v>1</v>
      </c>
      <c r="I32">
        <f t="shared" si="1"/>
        <v>2</v>
      </c>
      <c r="J32" s="1">
        <v>5924.95</v>
      </c>
      <c r="K32" s="1">
        <v>6221.2</v>
      </c>
      <c r="L32" s="1">
        <v>4858.46</v>
      </c>
      <c r="M32" s="1">
        <v>7169.19</v>
      </c>
      <c r="N32" s="1">
        <v>5154.71</v>
      </c>
      <c r="O32" s="1">
        <v>4917.71</v>
      </c>
      <c r="P32" s="1">
        <v>2646.59</v>
      </c>
      <c r="Q32" s="1">
        <v>2514.2600000000002</v>
      </c>
      <c r="R32" s="1">
        <v>2715.4</v>
      </c>
      <c r="S32" s="1">
        <v>2389.5500000000002</v>
      </c>
      <c r="T32" s="1">
        <v>2580.71</v>
      </c>
      <c r="U32" s="1">
        <v>2709.75</v>
      </c>
      <c r="V32" s="1">
        <f t="shared" si="2"/>
        <v>5707.7033333333338</v>
      </c>
      <c r="W32" s="1">
        <f t="shared" si="3"/>
        <v>34246.22</v>
      </c>
      <c r="X32" s="1">
        <f t="shared" si="4"/>
        <v>15556.259999999998</v>
      </c>
      <c r="Y32" s="1">
        <f t="shared" si="5"/>
        <v>18689.960000000003</v>
      </c>
      <c r="Z32" s="44">
        <f t="shared" si="6"/>
        <v>16167.621017999998</v>
      </c>
    </row>
    <row r="33" spans="1:26" x14ac:dyDescent="0.3">
      <c r="A33" s="2">
        <v>109</v>
      </c>
      <c r="B33" t="s">
        <v>37</v>
      </c>
      <c r="C33" t="s">
        <v>7</v>
      </c>
      <c r="D33" t="s">
        <v>12</v>
      </c>
      <c r="E33" t="s">
        <v>24</v>
      </c>
      <c r="F33" t="s">
        <v>22</v>
      </c>
      <c r="G33">
        <v>2</v>
      </c>
      <c r="H33">
        <v>1</v>
      </c>
      <c r="I33">
        <f t="shared" si="1"/>
        <v>3</v>
      </c>
      <c r="J33" s="1">
        <v>710</v>
      </c>
      <c r="K33" s="1">
        <v>603.5</v>
      </c>
      <c r="L33" s="1">
        <v>717.1</v>
      </c>
      <c r="M33" s="1">
        <v>631.9</v>
      </c>
      <c r="N33" s="1">
        <v>610.6</v>
      </c>
      <c r="O33" s="1">
        <v>610.6</v>
      </c>
      <c r="P33" s="1">
        <v>728.8</v>
      </c>
      <c r="Q33" s="1">
        <v>641.34</v>
      </c>
      <c r="R33" s="1">
        <v>756.78</v>
      </c>
      <c r="S33" s="1">
        <v>711.37</v>
      </c>
      <c r="T33" s="1">
        <v>661.57</v>
      </c>
      <c r="U33" s="1">
        <v>628.49</v>
      </c>
      <c r="V33" s="1">
        <f t="shared" si="2"/>
        <v>647.2833333333333</v>
      </c>
      <c r="W33" s="1">
        <f t="shared" si="3"/>
        <v>3883.7</v>
      </c>
      <c r="X33" s="1">
        <f t="shared" si="4"/>
        <v>4128.3500000000004</v>
      </c>
      <c r="Y33" s="1">
        <f t="shared" si="5"/>
        <v>-244.65000000000055</v>
      </c>
      <c r="Z33" s="44">
        <f t="shared" si="6"/>
        <v>4290.5941550000007</v>
      </c>
    </row>
    <row r="34" spans="1:26" x14ac:dyDescent="0.3">
      <c r="A34" s="2">
        <v>113</v>
      </c>
      <c r="B34" t="s">
        <v>5</v>
      </c>
      <c r="C34" t="s">
        <v>42</v>
      </c>
      <c r="D34" t="s">
        <v>12</v>
      </c>
      <c r="E34" t="s">
        <v>24</v>
      </c>
      <c r="F34" t="s">
        <v>16</v>
      </c>
      <c r="G34">
        <v>2</v>
      </c>
      <c r="H34">
        <v>1</v>
      </c>
      <c r="I34">
        <f t="shared" si="1"/>
        <v>3</v>
      </c>
      <c r="J34" s="1">
        <v>1346.2</v>
      </c>
      <c r="K34" s="1">
        <v>1575.05</v>
      </c>
      <c r="L34" s="1">
        <v>1521.21</v>
      </c>
      <c r="M34" s="1">
        <v>1009.65</v>
      </c>
      <c r="N34" s="1">
        <v>1480.82</v>
      </c>
      <c r="O34" s="1">
        <v>1682.75</v>
      </c>
      <c r="P34" s="1">
        <v>1236.45</v>
      </c>
      <c r="Q34" s="1">
        <v>1149.9000000000001</v>
      </c>
      <c r="R34" s="1">
        <v>988.91</v>
      </c>
      <c r="S34" s="1">
        <v>1077.9100000000001</v>
      </c>
      <c r="T34" s="1">
        <v>948.56</v>
      </c>
      <c r="U34" s="1">
        <v>1138.27</v>
      </c>
      <c r="V34" s="1">
        <f t="shared" si="2"/>
        <v>1435.9466666666667</v>
      </c>
      <c r="W34" s="1">
        <f t="shared" si="3"/>
        <v>8615.68</v>
      </c>
      <c r="X34" s="1">
        <f t="shared" si="4"/>
        <v>6540</v>
      </c>
      <c r="Y34" s="1">
        <f t="shared" si="5"/>
        <v>2075.6800000000003</v>
      </c>
      <c r="Z34" s="44">
        <f t="shared" si="6"/>
        <v>6797.0219999999999</v>
      </c>
    </row>
    <row r="35" spans="1:26" x14ac:dyDescent="0.3">
      <c r="A35" s="2">
        <v>114</v>
      </c>
      <c r="B35" t="s">
        <v>4</v>
      </c>
      <c r="C35" t="s">
        <v>42</v>
      </c>
      <c r="D35" t="s">
        <v>11</v>
      </c>
      <c r="E35" t="s">
        <v>24</v>
      </c>
      <c r="F35" t="s">
        <v>13</v>
      </c>
      <c r="G35">
        <v>4</v>
      </c>
      <c r="H35">
        <v>1</v>
      </c>
      <c r="I35">
        <f t="shared" si="1"/>
        <v>5</v>
      </c>
      <c r="J35" s="1">
        <v>5450.5499999999993</v>
      </c>
      <c r="K35" s="1">
        <v>6486.15</v>
      </c>
      <c r="L35" s="1">
        <v>6213.63</v>
      </c>
      <c r="M35" s="1">
        <v>5123.5200000000004</v>
      </c>
      <c r="N35" s="1">
        <v>5450.55</v>
      </c>
      <c r="O35" s="1">
        <v>5178.0200000000004</v>
      </c>
      <c r="P35" s="1">
        <v>3143.74</v>
      </c>
      <c r="Q35" s="1">
        <v>2735.05</v>
      </c>
      <c r="R35" s="1">
        <v>2953.85</v>
      </c>
      <c r="S35" s="1">
        <v>3544.62</v>
      </c>
      <c r="T35" s="1">
        <v>4182.6499999999996</v>
      </c>
      <c r="U35" s="1">
        <v>3889.86</v>
      </c>
      <c r="V35" s="1">
        <f t="shared" si="2"/>
        <v>5650.4033333333327</v>
      </c>
      <c r="W35" s="1">
        <f t="shared" si="3"/>
        <v>33902.42</v>
      </c>
      <c r="X35" s="1">
        <f t="shared" si="4"/>
        <v>20449.769999999997</v>
      </c>
      <c r="Y35" s="1">
        <f t="shared" si="5"/>
        <v>13452.650000000001</v>
      </c>
      <c r="Z35" s="44">
        <f t="shared" si="6"/>
        <v>21253.445960999998</v>
      </c>
    </row>
    <row r="36" spans="1:26" x14ac:dyDescent="0.3">
      <c r="A36" s="2">
        <v>115</v>
      </c>
      <c r="B36" t="s">
        <v>6</v>
      </c>
      <c r="C36" t="s">
        <v>10</v>
      </c>
      <c r="D36" t="s">
        <v>12</v>
      </c>
      <c r="E36" t="s">
        <v>23</v>
      </c>
      <c r="F36" t="s">
        <v>21</v>
      </c>
      <c r="G36">
        <v>2</v>
      </c>
      <c r="H36">
        <v>1</v>
      </c>
      <c r="I36">
        <f t="shared" si="1"/>
        <v>3</v>
      </c>
      <c r="J36" s="1">
        <v>2807.375</v>
      </c>
      <c r="K36" s="1">
        <v>2835.45</v>
      </c>
      <c r="L36" s="1">
        <v>2863.52</v>
      </c>
      <c r="M36" s="1">
        <v>2273.9699999999998</v>
      </c>
      <c r="N36" s="1">
        <v>2105.5300000000002</v>
      </c>
      <c r="O36" s="1">
        <v>3340.78</v>
      </c>
      <c r="P36" s="1">
        <v>2638.65</v>
      </c>
      <c r="Q36" s="1">
        <v>2031.76</v>
      </c>
      <c r="R36" s="1">
        <v>2214.62</v>
      </c>
      <c r="S36" s="1">
        <v>2214.62</v>
      </c>
      <c r="T36" s="1">
        <v>2591.11</v>
      </c>
      <c r="U36" s="1">
        <v>2876.13</v>
      </c>
      <c r="V36" s="1">
        <f t="shared" si="2"/>
        <v>2704.4375</v>
      </c>
      <c r="W36" s="1">
        <f t="shared" si="3"/>
        <v>16226.625</v>
      </c>
      <c r="X36" s="1">
        <f t="shared" si="4"/>
        <v>14566.89</v>
      </c>
      <c r="Y36" s="1">
        <f t="shared" si="5"/>
        <v>1659.7350000000006</v>
      </c>
      <c r="Z36" s="44">
        <f t="shared" si="6"/>
        <v>15139.368777</v>
      </c>
    </row>
    <row r="37" spans="1:26" x14ac:dyDescent="0.3">
      <c r="A37" s="2">
        <v>122</v>
      </c>
      <c r="B37" t="s">
        <v>4</v>
      </c>
      <c r="C37" t="s">
        <v>10</v>
      </c>
      <c r="D37" t="s">
        <v>12</v>
      </c>
      <c r="E37" t="s">
        <v>23</v>
      </c>
      <c r="F37" t="s">
        <v>19</v>
      </c>
      <c r="G37">
        <v>1</v>
      </c>
      <c r="H37">
        <v>1</v>
      </c>
      <c r="I37">
        <f t="shared" si="1"/>
        <v>2</v>
      </c>
      <c r="J37" s="1">
        <v>2587.7999999999997</v>
      </c>
      <c r="K37" s="1">
        <v>2587.8000000000002</v>
      </c>
      <c r="L37" s="1">
        <v>2613.6799999999998</v>
      </c>
      <c r="M37" s="1">
        <v>2587.8000000000002</v>
      </c>
      <c r="N37" s="1">
        <v>2587.8000000000002</v>
      </c>
      <c r="O37" s="1">
        <v>2587.8000000000002</v>
      </c>
      <c r="P37" s="1">
        <v>1717.63</v>
      </c>
      <c r="Q37" s="1">
        <v>1889.39</v>
      </c>
      <c r="R37" s="1">
        <v>2210.59</v>
      </c>
      <c r="S37" s="1">
        <v>2431.65</v>
      </c>
      <c r="T37" s="1">
        <v>2577.5500000000002</v>
      </c>
      <c r="U37" s="1">
        <v>2989.96</v>
      </c>
      <c r="V37" s="1">
        <f t="shared" si="2"/>
        <v>2592.1133333333332</v>
      </c>
      <c r="W37" s="1">
        <f t="shared" si="3"/>
        <v>15552.68</v>
      </c>
      <c r="X37" s="1">
        <f t="shared" si="4"/>
        <v>13816.77</v>
      </c>
      <c r="Y37" s="1">
        <f t="shared" si="5"/>
        <v>1735.9099999999999</v>
      </c>
      <c r="Z37" s="44">
        <f t="shared" si="6"/>
        <v>14359.769061000001</v>
      </c>
    </row>
    <row r="38" spans="1:26" x14ac:dyDescent="0.3">
      <c r="A38" s="2">
        <v>134</v>
      </c>
      <c r="B38" t="s">
        <v>4</v>
      </c>
      <c r="C38" t="s">
        <v>42</v>
      </c>
      <c r="D38" t="s">
        <v>12</v>
      </c>
      <c r="E38" t="s">
        <v>23</v>
      </c>
      <c r="F38" t="s">
        <v>18</v>
      </c>
      <c r="G38">
        <v>2</v>
      </c>
      <c r="H38">
        <v>1</v>
      </c>
      <c r="I38">
        <f t="shared" si="1"/>
        <v>3</v>
      </c>
      <c r="J38" s="1">
        <v>4726.5499999999993</v>
      </c>
      <c r="K38" s="1">
        <v>5671.86</v>
      </c>
      <c r="L38" s="1">
        <v>3733.97</v>
      </c>
      <c r="M38" s="1">
        <v>5104.67</v>
      </c>
      <c r="N38" s="1">
        <v>3544.91</v>
      </c>
      <c r="O38" s="1">
        <v>4632.0200000000004</v>
      </c>
      <c r="P38" s="1">
        <v>3181.6</v>
      </c>
      <c r="Q38" s="1">
        <v>2386.1999999999998</v>
      </c>
      <c r="R38" s="1">
        <v>2123.7199999999998</v>
      </c>
      <c r="S38" s="1">
        <v>2208.67</v>
      </c>
      <c r="T38" s="1">
        <v>2628.32</v>
      </c>
      <c r="U38" s="1">
        <v>2365.4899999999998</v>
      </c>
      <c r="V38" s="1">
        <f t="shared" si="2"/>
        <v>4568.9966666666669</v>
      </c>
      <c r="W38" s="1">
        <f t="shared" si="3"/>
        <v>27413.98</v>
      </c>
      <c r="X38" s="1">
        <f t="shared" si="4"/>
        <v>14893.999999999998</v>
      </c>
      <c r="Y38" s="1">
        <f t="shared" si="5"/>
        <v>12519.980000000001</v>
      </c>
      <c r="Z38" s="44">
        <f t="shared" si="6"/>
        <v>15479.334199999998</v>
      </c>
    </row>
    <row r="39" spans="1:26" x14ac:dyDescent="0.3">
      <c r="A39" s="2">
        <v>135</v>
      </c>
      <c r="B39" t="s">
        <v>6</v>
      </c>
      <c r="C39" t="s">
        <v>9</v>
      </c>
      <c r="D39" t="s">
        <v>12</v>
      </c>
      <c r="E39" t="s">
        <v>23</v>
      </c>
      <c r="F39" t="s">
        <v>22</v>
      </c>
      <c r="G39">
        <v>1</v>
      </c>
      <c r="H39">
        <v>1</v>
      </c>
      <c r="I39">
        <f t="shared" si="1"/>
        <v>2</v>
      </c>
      <c r="J39" s="1">
        <v>2228.9474999999998</v>
      </c>
      <c r="K39" s="1">
        <v>2072.92</v>
      </c>
      <c r="L39" s="1">
        <v>2719.32</v>
      </c>
      <c r="M39" s="1">
        <v>2162.08</v>
      </c>
      <c r="N39" s="1">
        <v>2630.16</v>
      </c>
      <c r="O39" s="1">
        <v>1760.87</v>
      </c>
      <c r="P39" s="1">
        <v>1870.8</v>
      </c>
      <c r="Q39" s="1">
        <v>1683.72</v>
      </c>
      <c r="R39" s="1">
        <v>1448</v>
      </c>
      <c r="S39" s="1">
        <v>1303.2</v>
      </c>
      <c r="T39" s="1">
        <v>1511.71</v>
      </c>
      <c r="U39" s="1">
        <v>1481.48</v>
      </c>
      <c r="V39" s="1">
        <f t="shared" si="2"/>
        <v>2262.3829166666669</v>
      </c>
      <c r="W39" s="1">
        <f t="shared" si="3"/>
        <v>13574.297500000001</v>
      </c>
      <c r="X39" s="1">
        <f t="shared" si="4"/>
        <v>9298.91</v>
      </c>
      <c r="Y39" s="1">
        <f t="shared" si="5"/>
        <v>4275.3875000000007</v>
      </c>
      <c r="Z39" s="44">
        <f t="shared" si="6"/>
        <v>9664.3571630000006</v>
      </c>
    </row>
    <row r="40" spans="1:26" x14ac:dyDescent="0.3">
      <c r="A40" s="2">
        <v>138</v>
      </c>
      <c r="B40" t="s">
        <v>6</v>
      </c>
      <c r="C40" t="s">
        <v>9</v>
      </c>
      <c r="D40" t="s">
        <v>11</v>
      </c>
      <c r="E40" t="s">
        <v>24</v>
      </c>
      <c r="F40" t="s">
        <v>17</v>
      </c>
      <c r="G40">
        <v>2</v>
      </c>
      <c r="H40">
        <v>1</v>
      </c>
      <c r="I40">
        <f t="shared" si="1"/>
        <v>3</v>
      </c>
      <c r="J40" s="1">
        <v>2686.65</v>
      </c>
      <c r="K40" s="1">
        <v>3143.38</v>
      </c>
      <c r="L40" s="1">
        <v>3116.51</v>
      </c>
      <c r="M40" s="1">
        <v>2606.0500000000002</v>
      </c>
      <c r="N40" s="1">
        <v>2337.39</v>
      </c>
      <c r="O40" s="1">
        <v>3331.45</v>
      </c>
      <c r="P40" s="1">
        <v>1896.53</v>
      </c>
      <c r="Q40" s="1">
        <v>1593.09</v>
      </c>
      <c r="R40" s="1">
        <v>1832.05</v>
      </c>
      <c r="S40" s="1">
        <v>1575.56</v>
      </c>
      <c r="T40" s="1">
        <v>1465.27</v>
      </c>
      <c r="U40" s="1">
        <v>1509.23</v>
      </c>
      <c r="V40" s="1">
        <f t="shared" si="2"/>
        <v>2870.2383333333332</v>
      </c>
      <c r="W40" s="1">
        <f t="shared" si="3"/>
        <v>17221.43</v>
      </c>
      <c r="X40" s="1">
        <f t="shared" si="4"/>
        <v>9871.73</v>
      </c>
      <c r="Y40" s="1">
        <f t="shared" si="5"/>
        <v>7349.7000000000007</v>
      </c>
      <c r="Z40" s="44">
        <f t="shared" si="6"/>
        <v>10259.688989</v>
      </c>
    </row>
    <row r="41" spans="1:26" x14ac:dyDescent="0.3">
      <c r="A41" s="2">
        <v>139</v>
      </c>
      <c r="B41" t="s">
        <v>5</v>
      </c>
      <c r="C41" t="s">
        <v>7</v>
      </c>
      <c r="D41" t="s">
        <v>11</v>
      </c>
      <c r="E41" t="s">
        <v>24</v>
      </c>
      <c r="F41" t="s">
        <v>15</v>
      </c>
      <c r="G41">
        <v>1</v>
      </c>
      <c r="H41">
        <v>3</v>
      </c>
      <c r="I41">
        <f t="shared" si="1"/>
        <v>4</v>
      </c>
      <c r="J41" s="1">
        <v>1645</v>
      </c>
      <c r="K41" s="1">
        <v>1612.1</v>
      </c>
      <c r="L41" s="1">
        <v>1809.5</v>
      </c>
      <c r="M41" s="1">
        <v>1496.95</v>
      </c>
      <c r="N41" s="1">
        <v>1661.45</v>
      </c>
      <c r="O41" s="1">
        <v>1299.55</v>
      </c>
      <c r="P41" s="1">
        <v>1322.15</v>
      </c>
      <c r="Q41" s="1">
        <v>1203.1600000000001</v>
      </c>
      <c r="R41" s="1">
        <v>1347.54</v>
      </c>
      <c r="S41" s="1">
        <v>1307.1099999999999</v>
      </c>
      <c r="T41" s="1">
        <v>1424.75</v>
      </c>
      <c r="U41" s="1">
        <v>1638.46</v>
      </c>
      <c r="V41" s="1">
        <f t="shared" si="2"/>
        <v>1587.425</v>
      </c>
      <c r="W41" s="1">
        <f t="shared" si="3"/>
        <v>9524.5499999999993</v>
      </c>
      <c r="X41" s="1">
        <f t="shared" si="4"/>
        <v>8243.17</v>
      </c>
      <c r="Y41" s="1">
        <f t="shared" si="5"/>
        <v>1281.3799999999992</v>
      </c>
      <c r="Z41" s="44">
        <f t="shared" si="6"/>
        <v>8567.1265810000004</v>
      </c>
    </row>
    <row r="42" spans="1:26" x14ac:dyDescent="0.3">
      <c r="A42" s="2">
        <v>141</v>
      </c>
      <c r="B42" t="s">
        <v>4</v>
      </c>
      <c r="C42" t="s">
        <v>7</v>
      </c>
      <c r="D42" t="s">
        <v>11</v>
      </c>
      <c r="E42" t="s">
        <v>24</v>
      </c>
      <c r="F42" t="s">
        <v>21</v>
      </c>
      <c r="G42">
        <v>1</v>
      </c>
      <c r="H42">
        <v>1</v>
      </c>
      <c r="I42">
        <f t="shared" si="1"/>
        <v>2</v>
      </c>
      <c r="J42" s="1">
        <v>2175</v>
      </c>
      <c r="K42" s="1">
        <v>2196.75</v>
      </c>
      <c r="L42" s="1">
        <v>2175</v>
      </c>
      <c r="M42" s="1">
        <v>2175</v>
      </c>
      <c r="N42" s="1">
        <v>2175</v>
      </c>
      <c r="O42" s="1">
        <v>2175</v>
      </c>
      <c r="P42" s="1">
        <v>1152.55</v>
      </c>
      <c r="Q42" s="1">
        <v>1071.8699999999999</v>
      </c>
      <c r="R42" s="1">
        <v>953.96</v>
      </c>
      <c r="S42" s="1">
        <v>1039.82</v>
      </c>
      <c r="T42" s="1">
        <v>1071.01</v>
      </c>
      <c r="U42" s="1">
        <v>1167.4000000000001</v>
      </c>
      <c r="V42" s="1">
        <f t="shared" si="2"/>
        <v>2178.625</v>
      </c>
      <c r="W42" s="1">
        <f t="shared" si="3"/>
        <v>13071.75</v>
      </c>
      <c r="X42" s="1">
        <f t="shared" si="4"/>
        <v>6456.6100000000006</v>
      </c>
      <c r="Y42" s="1">
        <f t="shared" si="5"/>
        <v>6615.1399999999994</v>
      </c>
      <c r="Z42" s="44">
        <f t="shared" si="6"/>
        <v>6710.3547730000009</v>
      </c>
    </row>
    <row r="43" spans="1:26" x14ac:dyDescent="0.3">
      <c r="A43" s="2">
        <v>143</v>
      </c>
      <c r="B43" t="s">
        <v>4</v>
      </c>
      <c r="C43" t="s">
        <v>10</v>
      </c>
      <c r="D43" t="s">
        <v>12</v>
      </c>
      <c r="E43" t="s">
        <v>23</v>
      </c>
      <c r="F43" t="s">
        <v>18</v>
      </c>
      <c r="G43">
        <v>2</v>
      </c>
      <c r="H43">
        <v>3</v>
      </c>
      <c r="I43">
        <f t="shared" si="1"/>
        <v>5</v>
      </c>
      <c r="J43" s="1">
        <v>5138.0499999999993</v>
      </c>
      <c r="K43" s="1">
        <v>3853.54</v>
      </c>
      <c r="L43" s="1">
        <v>4778.3900000000003</v>
      </c>
      <c r="M43" s="1">
        <v>5138.05</v>
      </c>
      <c r="N43" s="1">
        <v>5600.47</v>
      </c>
      <c r="O43" s="1">
        <v>4264.58</v>
      </c>
      <c r="P43" s="1">
        <v>5193.47</v>
      </c>
      <c r="Q43" s="1">
        <v>4570.25</v>
      </c>
      <c r="R43" s="1">
        <v>4844.47</v>
      </c>
      <c r="S43" s="1">
        <v>4602.25</v>
      </c>
      <c r="T43" s="1">
        <v>4464.18</v>
      </c>
      <c r="U43" s="1">
        <v>3794.55</v>
      </c>
      <c r="V43" s="1">
        <f t="shared" si="2"/>
        <v>4795.5133333333333</v>
      </c>
      <c r="W43" s="1">
        <f t="shared" si="3"/>
        <v>28773.08</v>
      </c>
      <c r="X43" s="1">
        <f t="shared" si="4"/>
        <v>27469.170000000002</v>
      </c>
      <c r="Y43" s="1">
        <f t="shared" si="5"/>
        <v>1303.9099999999999</v>
      </c>
      <c r="Z43" s="44">
        <f t="shared" si="6"/>
        <v>28548.708381</v>
      </c>
    </row>
    <row r="44" spans="1:26" x14ac:dyDescent="0.3">
      <c r="A44" s="2">
        <v>149</v>
      </c>
      <c r="B44" t="s">
        <v>4</v>
      </c>
      <c r="C44" t="s">
        <v>10</v>
      </c>
      <c r="D44" t="s">
        <v>12</v>
      </c>
      <c r="E44" t="s">
        <v>24</v>
      </c>
      <c r="F44" t="s">
        <v>19</v>
      </c>
      <c r="G44">
        <v>3</v>
      </c>
      <c r="H44">
        <v>3</v>
      </c>
      <c r="I44">
        <f t="shared" si="1"/>
        <v>6</v>
      </c>
      <c r="J44" s="1">
        <v>5924.95</v>
      </c>
      <c r="K44" s="1">
        <v>4621.46</v>
      </c>
      <c r="L44" s="1">
        <v>5450.95</v>
      </c>
      <c r="M44" s="1">
        <v>7406.19</v>
      </c>
      <c r="N44" s="1">
        <v>5273.21</v>
      </c>
      <c r="O44" s="1">
        <v>5628.7</v>
      </c>
      <c r="P44" s="1">
        <v>4143.1000000000004</v>
      </c>
      <c r="Q44" s="1">
        <v>3355.91</v>
      </c>
      <c r="R44" s="1">
        <v>3523.71</v>
      </c>
      <c r="S44" s="1">
        <v>3805.61</v>
      </c>
      <c r="T44" s="1">
        <v>3234.77</v>
      </c>
      <c r="U44" s="1">
        <v>3008.34</v>
      </c>
      <c r="V44" s="1">
        <f t="shared" si="2"/>
        <v>5717.5766666666668</v>
      </c>
      <c r="W44" s="1">
        <f t="shared" si="3"/>
        <v>34305.46</v>
      </c>
      <c r="X44" s="1">
        <f t="shared" si="4"/>
        <v>21071.440000000002</v>
      </c>
      <c r="Y44" s="1">
        <f t="shared" si="5"/>
        <v>13234.019999999997</v>
      </c>
      <c r="Z44" s="44">
        <f t="shared" si="6"/>
        <v>21899.547592000003</v>
      </c>
    </row>
    <row r="45" spans="1:26" x14ac:dyDescent="0.3">
      <c r="A45" s="2">
        <v>149</v>
      </c>
      <c r="B45" t="s">
        <v>4</v>
      </c>
      <c r="C45" t="s">
        <v>10</v>
      </c>
      <c r="D45" t="s">
        <v>12</v>
      </c>
      <c r="E45" t="s">
        <v>24</v>
      </c>
      <c r="F45" t="s">
        <v>19</v>
      </c>
      <c r="G45">
        <v>3</v>
      </c>
      <c r="H45">
        <v>3</v>
      </c>
      <c r="I45">
        <f t="shared" si="1"/>
        <v>6</v>
      </c>
      <c r="J45" s="1">
        <v>5924.95</v>
      </c>
      <c r="K45" s="1">
        <v>4621.46</v>
      </c>
      <c r="L45" s="1">
        <v>5450.95</v>
      </c>
      <c r="M45" s="1">
        <v>7406.19</v>
      </c>
      <c r="N45" s="1">
        <v>5273.21</v>
      </c>
      <c r="O45" s="1">
        <v>5628.7</v>
      </c>
      <c r="P45" s="1">
        <v>4143.1000000000004</v>
      </c>
      <c r="Q45" s="1">
        <v>3355.91</v>
      </c>
      <c r="R45" s="1">
        <v>3523.71</v>
      </c>
      <c r="S45" s="1">
        <v>3805.61</v>
      </c>
      <c r="T45" s="1">
        <v>3234.77</v>
      </c>
      <c r="U45" s="1">
        <v>3008.34</v>
      </c>
      <c r="V45" s="1">
        <f t="shared" si="2"/>
        <v>5717.5766666666668</v>
      </c>
      <c r="W45" s="1">
        <f t="shared" si="3"/>
        <v>34305.46</v>
      </c>
      <c r="X45" s="1">
        <f t="shared" si="4"/>
        <v>21071.440000000002</v>
      </c>
      <c r="Y45" s="1">
        <f t="shared" si="5"/>
        <v>13234.019999999997</v>
      </c>
      <c r="Z45" s="44">
        <f t="shared" si="6"/>
        <v>21899.547592000003</v>
      </c>
    </row>
    <row r="46" spans="1:26" x14ac:dyDescent="0.3">
      <c r="A46" s="2">
        <v>150</v>
      </c>
      <c r="B46" t="s">
        <v>4</v>
      </c>
      <c r="C46" t="s">
        <v>10</v>
      </c>
      <c r="D46" t="s">
        <v>11</v>
      </c>
      <c r="E46" t="s">
        <v>23</v>
      </c>
      <c r="F46" t="s">
        <v>15</v>
      </c>
      <c r="G46">
        <v>2</v>
      </c>
      <c r="H46">
        <v>1</v>
      </c>
      <c r="I46">
        <f t="shared" si="1"/>
        <v>3</v>
      </c>
      <c r="J46" s="1">
        <v>5924.95</v>
      </c>
      <c r="K46" s="1">
        <v>6043.45</v>
      </c>
      <c r="L46" s="1">
        <v>5273.21</v>
      </c>
      <c r="M46" s="1">
        <v>4858.46</v>
      </c>
      <c r="N46" s="1">
        <v>5391.7</v>
      </c>
      <c r="O46" s="1">
        <v>5391.7</v>
      </c>
      <c r="P46" s="1">
        <v>5006.72</v>
      </c>
      <c r="Q46" s="1">
        <v>3955.31</v>
      </c>
      <c r="R46" s="1">
        <v>4232.18</v>
      </c>
      <c r="S46" s="1">
        <v>3639.67</v>
      </c>
      <c r="T46" s="1">
        <v>4222.0200000000004</v>
      </c>
      <c r="U46" s="1">
        <v>4559.78</v>
      </c>
      <c r="V46" s="1">
        <f t="shared" si="2"/>
        <v>5480.5783333333338</v>
      </c>
      <c r="W46" s="1">
        <f t="shared" si="3"/>
        <v>32883.47</v>
      </c>
      <c r="X46" s="1">
        <f t="shared" si="4"/>
        <v>25615.68</v>
      </c>
      <c r="Y46" s="1">
        <f t="shared" si="5"/>
        <v>7267.7900000000009</v>
      </c>
      <c r="Z46" s="44">
        <f t="shared" si="6"/>
        <v>26622.376224</v>
      </c>
    </row>
    <row r="47" spans="1:26" x14ac:dyDescent="0.3">
      <c r="A47" s="2">
        <v>156</v>
      </c>
      <c r="B47" t="s">
        <v>5</v>
      </c>
      <c r="C47" t="s">
        <v>10</v>
      </c>
      <c r="D47" t="s">
        <v>12</v>
      </c>
      <c r="E47" t="s">
        <v>23</v>
      </c>
      <c r="F47" t="s">
        <v>19</v>
      </c>
      <c r="G47">
        <v>3</v>
      </c>
      <c r="H47">
        <v>2</v>
      </c>
      <c r="I47">
        <f t="shared" si="1"/>
        <v>5</v>
      </c>
      <c r="J47" s="1">
        <v>5924.95</v>
      </c>
      <c r="K47" s="1">
        <v>4739.96</v>
      </c>
      <c r="L47" s="1">
        <v>6161.95</v>
      </c>
      <c r="M47" s="1">
        <v>7109.94</v>
      </c>
      <c r="N47" s="1">
        <v>4443.71</v>
      </c>
      <c r="O47" s="1">
        <v>5273.21</v>
      </c>
      <c r="P47" s="1">
        <v>5080.75</v>
      </c>
      <c r="Q47" s="1">
        <v>4572.68</v>
      </c>
      <c r="R47" s="1">
        <v>4755.59</v>
      </c>
      <c r="S47" s="1">
        <v>5564.04</v>
      </c>
      <c r="T47" s="1">
        <v>5174.5600000000004</v>
      </c>
      <c r="U47" s="1">
        <v>5329.8</v>
      </c>
      <c r="V47" s="1">
        <f t="shared" si="2"/>
        <v>5608.9533333333338</v>
      </c>
      <c r="W47" s="1">
        <f t="shared" si="3"/>
        <v>33653.72</v>
      </c>
      <c r="X47" s="1">
        <f t="shared" si="4"/>
        <v>30477.420000000002</v>
      </c>
      <c r="Y47" s="1">
        <f t="shared" si="5"/>
        <v>3176.2999999999993</v>
      </c>
      <c r="Z47" s="44">
        <f t="shared" si="6"/>
        <v>31675.182606000002</v>
      </c>
    </row>
    <row r="48" spans="1:26" x14ac:dyDescent="0.3">
      <c r="A48" s="2">
        <v>159</v>
      </c>
      <c r="B48" t="s">
        <v>5</v>
      </c>
      <c r="C48" t="s">
        <v>10</v>
      </c>
      <c r="D48" t="s">
        <v>12</v>
      </c>
      <c r="E48" t="s">
        <v>23</v>
      </c>
      <c r="F48" t="s">
        <v>14</v>
      </c>
      <c r="G48">
        <v>2</v>
      </c>
      <c r="H48">
        <v>1</v>
      </c>
      <c r="I48">
        <f t="shared" si="1"/>
        <v>3</v>
      </c>
      <c r="J48" s="1">
        <v>5924.95</v>
      </c>
      <c r="K48" s="1">
        <v>6754.44</v>
      </c>
      <c r="L48" s="1">
        <v>7228.44</v>
      </c>
      <c r="M48" s="1">
        <v>6339.7</v>
      </c>
      <c r="N48" s="1">
        <v>4621.46</v>
      </c>
      <c r="O48" s="1">
        <v>5510.2</v>
      </c>
      <c r="P48" s="1">
        <v>4955.8</v>
      </c>
      <c r="Q48" s="1">
        <v>4807.13</v>
      </c>
      <c r="R48" s="1">
        <v>5432.06</v>
      </c>
      <c r="S48" s="1">
        <v>6029.59</v>
      </c>
      <c r="T48" s="1">
        <v>5245.74</v>
      </c>
      <c r="U48" s="1">
        <v>4616.25</v>
      </c>
      <c r="V48" s="1">
        <f t="shared" si="2"/>
        <v>6063.1983333333328</v>
      </c>
      <c r="W48" s="1">
        <f t="shared" si="3"/>
        <v>36379.189999999995</v>
      </c>
      <c r="X48" s="1">
        <f t="shared" si="4"/>
        <v>31086.57</v>
      </c>
      <c r="Y48" s="1">
        <f t="shared" si="5"/>
        <v>5292.6199999999953</v>
      </c>
      <c r="Z48" s="44">
        <f t="shared" si="6"/>
        <v>32308.272201</v>
      </c>
    </row>
    <row r="49" spans="1:26" x14ac:dyDescent="0.3">
      <c r="A49" s="2">
        <v>163</v>
      </c>
      <c r="B49" t="s">
        <v>4</v>
      </c>
      <c r="C49" t="s">
        <v>10</v>
      </c>
      <c r="D49" t="s">
        <v>12</v>
      </c>
      <c r="E49" t="s">
        <v>24</v>
      </c>
      <c r="F49" t="s">
        <v>13</v>
      </c>
      <c r="G49">
        <v>2</v>
      </c>
      <c r="H49">
        <v>1</v>
      </c>
      <c r="I49">
        <f t="shared" si="1"/>
        <v>3</v>
      </c>
      <c r="J49" s="1">
        <v>1882.25</v>
      </c>
      <c r="K49" s="1">
        <v>1901.07</v>
      </c>
      <c r="L49" s="1">
        <v>1882.25</v>
      </c>
      <c r="M49" s="1">
        <v>1901.07</v>
      </c>
      <c r="N49" s="1">
        <v>1882.25</v>
      </c>
      <c r="O49" s="1">
        <v>1882.25</v>
      </c>
      <c r="P49" s="1">
        <v>2920.72</v>
      </c>
      <c r="Q49" s="1">
        <v>2482.61</v>
      </c>
      <c r="R49" s="1">
        <v>2284</v>
      </c>
      <c r="S49" s="1">
        <v>2466.7199999999998</v>
      </c>
      <c r="T49" s="1">
        <v>2170.71</v>
      </c>
      <c r="U49" s="1">
        <v>1997.05</v>
      </c>
      <c r="V49" s="1">
        <f t="shared" si="2"/>
        <v>1888.5233333333333</v>
      </c>
      <c r="W49" s="1">
        <f t="shared" si="3"/>
        <v>11331.14</v>
      </c>
      <c r="X49" s="1">
        <f t="shared" si="4"/>
        <v>14321.809999999998</v>
      </c>
      <c r="Y49" s="1">
        <f t="shared" si="5"/>
        <v>-2990.6699999999983</v>
      </c>
      <c r="Z49" s="44">
        <f t="shared" si="6"/>
        <v>14884.657132999997</v>
      </c>
    </row>
    <row r="50" spans="1:26" x14ac:dyDescent="0.3">
      <c r="A50" s="2">
        <v>167</v>
      </c>
      <c r="B50" t="s">
        <v>6</v>
      </c>
      <c r="C50" t="s">
        <v>9</v>
      </c>
      <c r="D50" t="s">
        <v>11</v>
      </c>
      <c r="E50" t="s">
        <v>23</v>
      </c>
      <c r="F50" t="s">
        <v>21</v>
      </c>
      <c r="G50">
        <v>2</v>
      </c>
      <c r="H50">
        <v>1</v>
      </c>
      <c r="I50">
        <f t="shared" si="1"/>
        <v>3</v>
      </c>
      <c r="J50" s="1">
        <v>2255.35</v>
      </c>
      <c r="K50" s="1">
        <v>1714.07</v>
      </c>
      <c r="L50" s="1">
        <v>2300.46</v>
      </c>
      <c r="M50" s="1">
        <v>1804.28</v>
      </c>
      <c r="N50" s="1">
        <v>2142.58</v>
      </c>
      <c r="O50" s="1">
        <v>2232.8000000000002</v>
      </c>
      <c r="P50" s="1">
        <v>1184.3900000000001</v>
      </c>
      <c r="Q50" s="1">
        <v>1077.79</v>
      </c>
      <c r="R50" s="1">
        <v>1196.3499999999999</v>
      </c>
      <c r="S50" s="1">
        <v>1375.8</v>
      </c>
      <c r="T50" s="1">
        <v>1293.25</v>
      </c>
      <c r="U50" s="1">
        <v>1176.8599999999999</v>
      </c>
      <c r="V50" s="1">
        <f t="shared" si="2"/>
        <v>2074.9233333333336</v>
      </c>
      <c r="W50" s="1">
        <f t="shared" si="3"/>
        <v>12449.54</v>
      </c>
      <c r="X50" s="1">
        <f t="shared" si="4"/>
        <v>7304.44</v>
      </c>
      <c r="Y50" s="1">
        <f t="shared" si="5"/>
        <v>5145.1000000000013</v>
      </c>
      <c r="Z50" s="44">
        <f t="shared" si="6"/>
        <v>7591.504492</v>
      </c>
    </row>
    <row r="51" spans="1:26" x14ac:dyDescent="0.3">
      <c r="A51" s="2">
        <v>176</v>
      </c>
      <c r="B51" t="s">
        <v>4</v>
      </c>
      <c r="C51" t="s">
        <v>10</v>
      </c>
      <c r="D51" t="s">
        <v>12</v>
      </c>
      <c r="E51" t="s">
        <v>23</v>
      </c>
      <c r="F51" t="s">
        <v>56</v>
      </c>
      <c r="G51">
        <v>4</v>
      </c>
      <c r="H51">
        <v>3</v>
      </c>
      <c r="I51">
        <f t="shared" si="1"/>
        <v>7</v>
      </c>
      <c r="J51" s="1">
        <v>5924.95</v>
      </c>
      <c r="K51" s="1">
        <v>6635.94</v>
      </c>
      <c r="L51" s="1">
        <v>5391.7</v>
      </c>
      <c r="M51" s="1">
        <v>4443.71</v>
      </c>
      <c r="N51" s="1">
        <v>5687.95</v>
      </c>
      <c r="O51" s="1">
        <v>6813.69</v>
      </c>
      <c r="P51" s="1">
        <v>5559.78</v>
      </c>
      <c r="Q51" s="1">
        <v>5782.17</v>
      </c>
      <c r="R51" s="1">
        <v>5030.49</v>
      </c>
      <c r="S51" s="1">
        <v>4477.1400000000003</v>
      </c>
      <c r="T51" s="1">
        <v>3895.11</v>
      </c>
      <c r="U51" s="1">
        <v>3895.11</v>
      </c>
      <c r="V51" s="1">
        <f t="shared" si="2"/>
        <v>5816.3233333333337</v>
      </c>
      <c r="W51" s="1">
        <f t="shared" si="3"/>
        <v>34897.94</v>
      </c>
      <c r="X51" s="1">
        <f t="shared" si="4"/>
        <v>28639.800000000003</v>
      </c>
      <c r="Y51" s="1">
        <f t="shared" si="5"/>
        <v>6258.1399999999994</v>
      </c>
      <c r="Z51" s="44">
        <f t="shared" si="6"/>
        <v>29765.344140000005</v>
      </c>
    </row>
    <row r="52" spans="1:26" x14ac:dyDescent="0.3">
      <c r="A52" s="2">
        <v>179</v>
      </c>
      <c r="B52" t="s">
        <v>4</v>
      </c>
      <c r="C52" t="s">
        <v>10</v>
      </c>
      <c r="D52" t="s">
        <v>11</v>
      </c>
      <c r="E52" t="s">
        <v>23</v>
      </c>
      <c r="F52" t="s">
        <v>13</v>
      </c>
      <c r="G52">
        <v>2</v>
      </c>
      <c r="H52">
        <v>3</v>
      </c>
      <c r="I52">
        <f t="shared" si="1"/>
        <v>5</v>
      </c>
      <c r="J52" s="1">
        <v>1956.9</v>
      </c>
      <c r="K52" s="1">
        <v>1956.9</v>
      </c>
      <c r="L52" s="1">
        <v>1976.47</v>
      </c>
      <c r="M52" s="1">
        <v>1956.9</v>
      </c>
      <c r="N52" s="1">
        <v>1976.47</v>
      </c>
      <c r="O52" s="1">
        <v>1976.47</v>
      </c>
      <c r="P52" s="1">
        <v>2675.39</v>
      </c>
      <c r="Q52" s="1">
        <v>2140.31</v>
      </c>
      <c r="R52" s="1">
        <v>2097.5</v>
      </c>
      <c r="S52" s="1">
        <v>2139.4499999999998</v>
      </c>
      <c r="T52" s="1">
        <v>2011.08</v>
      </c>
      <c r="U52" s="1">
        <v>2292.63</v>
      </c>
      <c r="V52" s="1">
        <f t="shared" si="2"/>
        <v>1966.6849999999997</v>
      </c>
      <c r="W52" s="1">
        <f t="shared" si="3"/>
        <v>11800.109999999999</v>
      </c>
      <c r="X52" s="1">
        <f t="shared" si="4"/>
        <v>13356.36</v>
      </c>
      <c r="Y52" s="1">
        <f t="shared" si="5"/>
        <v>-1556.2500000000018</v>
      </c>
      <c r="Z52" s="44">
        <f t="shared" si="6"/>
        <v>13881.264948</v>
      </c>
    </row>
    <row r="53" spans="1:26" x14ac:dyDescent="0.3">
      <c r="A53" s="2">
        <v>183</v>
      </c>
      <c r="B53" t="s">
        <v>6</v>
      </c>
      <c r="C53" t="s">
        <v>9</v>
      </c>
      <c r="D53" t="s">
        <v>12</v>
      </c>
      <c r="E53" t="s">
        <v>23</v>
      </c>
      <c r="F53" t="s">
        <v>56</v>
      </c>
      <c r="G53">
        <v>2</v>
      </c>
      <c r="H53">
        <v>1</v>
      </c>
      <c r="I53">
        <f t="shared" si="1"/>
        <v>3</v>
      </c>
      <c r="J53" s="1">
        <v>3242.8250000000003</v>
      </c>
      <c r="K53" s="1">
        <v>3696.82</v>
      </c>
      <c r="L53" s="1">
        <v>3891.39</v>
      </c>
      <c r="M53" s="1">
        <v>3631.96</v>
      </c>
      <c r="N53" s="1">
        <v>3631.96</v>
      </c>
      <c r="O53" s="1">
        <v>2853.69</v>
      </c>
      <c r="P53" s="1">
        <v>1429.92</v>
      </c>
      <c r="Q53" s="1">
        <v>1572.91</v>
      </c>
      <c r="R53" s="1">
        <v>1509.99</v>
      </c>
      <c r="S53" s="1">
        <v>1509.99</v>
      </c>
      <c r="T53" s="1">
        <v>1434.49</v>
      </c>
      <c r="U53" s="1">
        <v>1276.7</v>
      </c>
      <c r="V53" s="1">
        <f t="shared" si="2"/>
        <v>3491.4408333333326</v>
      </c>
      <c r="W53" s="1">
        <f t="shared" si="3"/>
        <v>20948.644999999997</v>
      </c>
      <c r="X53" s="1">
        <f t="shared" si="4"/>
        <v>8734</v>
      </c>
      <c r="Y53" s="1">
        <f t="shared" si="5"/>
        <v>12214.644999999997</v>
      </c>
      <c r="Z53" s="44">
        <f t="shared" si="6"/>
        <v>9077.2461999999996</v>
      </c>
    </row>
    <row r="54" spans="1:26" x14ac:dyDescent="0.3">
      <c r="A54" s="2">
        <v>186</v>
      </c>
      <c r="B54" t="s">
        <v>4</v>
      </c>
      <c r="C54" t="s">
        <v>42</v>
      </c>
      <c r="D54" t="s">
        <v>12</v>
      </c>
      <c r="E54" t="s">
        <v>23</v>
      </c>
      <c r="F54" t="s">
        <v>56</v>
      </c>
      <c r="G54">
        <v>2</v>
      </c>
      <c r="H54">
        <v>1</v>
      </c>
      <c r="I54">
        <f t="shared" si="1"/>
        <v>3</v>
      </c>
      <c r="J54" s="1">
        <v>5924.95</v>
      </c>
      <c r="K54" s="1">
        <v>5510.2</v>
      </c>
      <c r="L54" s="1">
        <v>7406.19</v>
      </c>
      <c r="M54" s="1">
        <v>4502.96</v>
      </c>
      <c r="N54" s="1">
        <v>6221.2</v>
      </c>
      <c r="O54" s="1">
        <v>4443.71</v>
      </c>
      <c r="P54" s="1">
        <v>4138.28</v>
      </c>
      <c r="Q54" s="1">
        <v>3765.83</v>
      </c>
      <c r="R54" s="1">
        <v>4104.75</v>
      </c>
      <c r="S54" s="1">
        <v>4309.99</v>
      </c>
      <c r="T54" s="1">
        <v>4956.49</v>
      </c>
      <c r="U54" s="1">
        <v>5898.22</v>
      </c>
      <c r="V54" s="1">
        <f t="shared" si="2"/>
        <v>5668.2016666666668</v>
      </c>
      <c r="W54" s="1">
        <f t="shared" si="3"/>
        <v>34009.21</v>
      </c>
      <c r="X54" s="1">
        <f t="shared" si="4"/>
        <v>27173.56</v>
      </c>
      <c r="Y54" s="1">
        <f t="shared" si="5"/>
        <v>6835.6499999999978</v>
      </c>
      <c r="Z54" s="44">
        <f t="shared" si="6"/>
        <v>28241.480908000001</v>
      </c>
    </row>
    <row r="55" spans="1:26" x14ac:dyDescent="0.3">
      <c r="A55" s="2">
        <v>190</v>
      </c>
      <c r="B55" t="s">
        <v>6</v>
      </c>
      <c r="C55" t="s">
        <v>10</v>
      </c>
      <c r="D55" t="s">
        <v>12</v>
      </c>
      <c r="E55" t="s">
        <v>23</v>
      </c>
      <c r="F55" t="s">
        <v>18</v>
      </c>
      <c r="G55">
        <v>1</v>
      </c>
      <c r="H55">
        <v>1</v>
      </c>
      <c r="I55">
        <f t="shared" si="1"/>
        <v>2</v>
      </c>
      <c r="J55" s="1">
        <v>1974.7</v>
      </c>
      <c r="K55" s="1">
        <v>2211.66</v>
      </c>
      <c r="L55" s="1">
        <v>2112.9299999999998</v>
      </c>
      <c r="M55" s="1">
        <v>1954.95</v>
      </c>
      <c r="N55" s="1">
        <v>2053.69</v>
      </c>
      <c r="O55" s="1">
        <v>1954.95</v>
      </c>
      <c r="P55" s="1">
        <v>1930.24</v>
      </c>
      <c r="Q55" s="1">
        <v>1988.15</v>
      </c>
      <c r="R55" s="1">
        <v>2027.91</v>
      </c>
      <c r="S55" s="1">
        <v>2190.14</v>
      </c>
      <c r="T55" s="1">
        <v>2474.86</v>
      </c>
      <c r="U55" s="1">
        <v>2177.88</v>
      </c>
      <c r="V55" s="1">
        <f t="shared" si="2"/>
        <v>2043.8133333333335</v>
      </c>
      <c r="W55" s="1">
        <f t="shared" si="3"/>
        <v>12262.880000000001</v>
      </c>
      <c r="X55" s="1">
        <f t="shared" si="4"/>
        <v>12789.18</v>
      </c>
      <c r="Y55" s="1">
        <f t="shared" si="5"/>
        <v>-526.29999999999927</v>
      </c>
      <c r="Z55" s="44">
        <f t="shared" si="6"/>
        <v>13291.794774</v>
      </c>
    </row>
    <row r="56" spans="1:26" x14ac:dyDescent="0.3">
      <c r="A56" s="2">
        <v>192</v>
      </c>
      <c r="B56" t="s">
        <v>6</v>
      </c>
      <c r="C56" t="s">
        <v>9</v>
      </c>
      <c r="D56" t="s">
        <v>12</v>
      </c>
      <c r="E56" t="s">
        <v>23</v>
      </c>
      <c r="F56" t="s">
        <v>17</v>
      </c>
      <c r="G56">
        <v>2</v>
      </c>
      <c r="H56">
        <v>1</v>
      </c>
      <c r="I56">
        <f t="shared" si="1"/>
        <v>3</v>
      </c>
      <c r="J56" s="1">
        <v>1493.22</v>
      </c>
      <c r="K56" s="1">
        <v>1538.02</v>
      </c>
      <c r="L56" s="1">
        <v>1806.8</v>
      </c>
      <c r="M56" s="1">
        <v>1134.8499999999999</v>
      </c>
      <c r="N56" s="1">
        <v>1358.83</v>
      </c>
      <c r="O56" s="1">
        <v>1149.78</v>
      </c>
      <c r="P56" s="1">
        <v>942.55</v>
      </c>
      <c r="Q56" s="1">
        <v>1017.95</v>
      </c>
      <c r="R56" s="1">
        <v>875.44</v>
      </c>
      <c r="S56" s="1">
        <v>945.48</v>
      </c>
      <c r="T56" s="1">
        <v>1106.21</v>
      </c>
      <c r="U56" s="1">
        <v>1028.78</v>
      </c>
      <c r="V56" s="1">
        <f t="shared" si="2"/>
        <v>1413.5833333333333</v>
      </c>
      <c r="W56" s="1">
        <f t="shared" si="3"/>
        <v>8481.5</v>
      </c>
      <c r="X56" s="1">
        <f t="shared" si="4"/>
        <v>5916.41</v>
      </c>
      <c r="Y56" s="1">
        <f t="shared" si="5"/>
        <v>2565.09</v>
      </c>
      <c r="Z56" s="44">
        <f t="shared" si="6"/>
        <v>6148.9249129999998</v>
      </c>
    </row>
    <row r="57" spans="1:26" x14ac:dyDescent="0.3">
      <c r="A57" s="2">
        <v>194</v>
      </c>
      <c r="B57" t="s">
        <v>6</v>
      </c>
      <c r="C57" t="s">
        <v>7</v>
      </c>
      <c r="D57" t="s">
        <v>12</v>
      </c>
      <c r="E57" t="s">
        <v>23</v>
      </c>
      <c r="F57" t="s">
        <v>13</v>
      </c>
      <c r="G57">
        <v>2</v>
      </c>
      <c r="H57">
        <v>1</v>
      </c>
      <c r="I57">
        <f t="shared" si="1"/>
        <v>3</v>
      </c>
      <c r="J57" s="1">
        <v>2661.2</v>
      </c>
      <c r="K57" s="1">
        <v>2315.2399999999998</v>
      </c>
      <c r="L57" s="1">
        <v>3246.66</v>
      </c>
      <c r="M57" s="1">
        <v>2874.1</v>
      </c>
      <c r="N57" s="1">
        <v>2900.71</v>
      </c>
      <c r="O57" s="1">
        <v>2900.71</v>
      </c>
      <c r="P57" s="1">
        <v>2052.9699999999998</v>
      </c>
      <c r="Q57" s="1">
        <v>1539.73</v>
      </c>
      <c r="R57" s="1">
        <v>1647.51</v>
      </c>
      <c r="S57" s="1">
        <v>1565.13</v>
      </c>
      <c r="T57" s="1">
        <v>1361.66</v>
      </c>
      <c r="U57" s="1">
        <v>1211.8800000000001</v>
      </c>
      <c r="V57" s="1">
        <f t="shared" si="2"/>
        <v>2816.4366666666665</v>
      </c>
      <c r="W57" s="1">
        <f t="shared" si="3"/>
        <v>16898.62</v>
      </c>
      <c r="X57" s="1">
        <f t="shared" si="4"/>
        <v>9378.880000000001</v>
      </c>
      <c r="Y57" s="1">
        <f t="shared" si="5"/>
        <v>7519.739999999998</v>
      </c>
      <c r="Z57" s="44">
        <f t="shared" si="6"/>
        <v>9747.4699840000012</v>
      </c>
    </row>
    <row r="58" spans="1:26" x14ac:dyDescent="0.3">
      <c r="A58" s="2">
        <v>195</v>
      </c>
      <c r="B58" t="s">
        <v>4</v>
      </c>
      <c r="C58" t="s">
        <v>7</v>
      </c>
      <c r="D58" t="s">
        <v>12</v>
      </c>
      <c r="E58" t="s">
        <v>24</v>
      </c>
      <c r="F58" t="s">
        <v>14</v>
      </c>
      <c r="G58">
        <v>3</v>
      </c>
      <c r="H58">
        <v>2</v>
      </c>
      <c r="I58">
        <f t="shared" si="1"/>
        <v>5</v>
      </c>
      <c r="J58" s="1">
        <v>2959.41</v>
      </c>
      <c r="K58" s="1">
        <v>2959.41</v>
      </c>
      <c r="L58" s="1">
        <v>2989</v>
      </c>
      <c r="M58" s="1">
        <v>2989</v>
      </c>
      <c r="N58" s="1">
        <v>2959.41</v>
      </c>
      <c r="O58" s="1">
        <v>2989</v>
      </c>
      <c r="P58" s="1">
        <v>1543.13</v>
      </c>
      <c r="Q58" s="1">
        <v>1450.54</v>
      </c>
      <c r="R58" s="1">
        <v>1697.13</v>
      </c>
      <c r="S58" s="1">
        <v>1985.64</v>
      </c>
      <c r="T58" s="1">
        <v>1767.22</v>
      </c>
      <c r="U58" s="1">
        <v>2049.98</v>
      </c>
      <c r="V58" s="1">
        <f t="shared" si="2"/>
        <v>2974.2049999999999</v>
      </c>
      <c r="W58" s="1">
        <f t="shared" si="3"/>
        <v>17845.23</v>
      </c>
      <c r="X58" s="1">
        <f t="shared" si="4"/>
        <v>10493.64</v>
      </c>
      <c r="Y58" s="1">
        <f t="shared" si="5"/>
        <v>7351.59</v>
      </c>
      <c r="Z58" s="44">
        <f t="shared" si="6"/>
        <v>10906.040052</v>
      </c>
    </row>
    <row r="59" spans="1:26" x14ac:dyDescent="0.3">
      <c r="A59" s="2">
        <v>198</v>
      </c>
      <c r="B59" t="s">
        <v>6</v>
      </c>
      <c r="C59" t="s">
        <v>9</v>
      </c>
      <c r="D59" t="s">
        <v>12</v>
      </c>
      <c r="E59" t="s">
        <v>24</v>
      </c>
      <c r="F59" t="s">
        <v>21</v>
      </c>
      <c r="G59">
        <v>2</v>
      </c>
      <c r="H59">
        <v>1</v>
      </c>
      <c r="I59">
        <f t="shared" si="1"/>
        <v>3</v>
      </c>
      <c r="J59" s="1">
        <v>2965.8449999999998</v>
      </c>
      <c r="K59" s="1">
        <v>2254.04</v>
      </c>
      <c r="L59" s="1">
        <v>2787.89</v>
      </c>
      <c r="M59" s="1">
        <v>3025.16</v>
      </c>
      <c r="N59" s="1">
        <v>3025.16</v>
      </c>
      <c r="O59" s="1">
        <v>3499.7</v>
      </c>
      <c r="P59" s="1">
        <v>2711.36</v>
      </c>
      <c r="Q59" s="1">
        <v>2060.63</v>
      </c>
      <c r="R59" s="1">
        <v>2390.33</v>
      </c>
      <c r="S59" s="1">
        <v>2390.33</v>
      </c>
      <c r="T59" s="1">
        <v>2772.78</v>
      </c>
      <c r="U59" s="1">
        <v>2939.15</v>
      </c>
      <c r="V59" s="1">
        <f t="shared" si="2"/>
        <v>2926.2991666666662</v>
      </c>
      <c r="W59" s="1">
        <f t="shared" si="3"/>
        <v>17557.794999999998</v>
      </c>
      <c r="X59" s="1">
        <f t="shared" si="4"/>
        <v>15264.58</v>
      </c>
      <c r="Y59" s="1">
        <f t="shared" si="5"/>
        <v>2293.2149999999983</v>
      </c>
      <c r="Z59" s="44">
        <f t="shared" si="6"/>
        <v>15864.477994000001</v>
      </c>
    </row>
    <row r="60" spans="1:26" x14ac:dyDescent="0.3">
      <c r="A60" s="2">
        <v>200</v>
      </c>
      <c r="B60" t="s">
        <v>4</v>
      </c>
      <c r="C60" t="s">
        <v>42</v>
      </c>
      <c r="D60" t="s">
        <v>12</v>
      </c>
      <c r="E60" t="s">
        <v>23</v>
      </c>
      <c r="F60" t="s">
        <v>20</v>
      </c>
      <c r="G60">
        <v>2</v>
      </c>
      <c r="H60">
        <v>3</v>
      </c>
      <c r="I60">
        <f t="shared" si="1"/>
        <v>5</v>
      </c>
      <c r="J60" s="1">
        <v>3435.5</v>
      </c>
      <c r="K60" s="1">
        <v>3435.5</v>
      </c>
      <c r="L60" s="1">
        <v>3469.86</v>
      </c>
      <c r="M60" s="1">
        <v>3469.86</v>
      </c>
      <c r="N60" s="1">
        <v>3469.86</v>
      </c>
      <c r="O60" s="1">
        <v>3469.86</v>
      </c>
      <c r="P60" s="1">
        <v>3094.46</v>
      </c>
      <c r="Q60" s="1">
        <v>3063.52</v>
      </c>
      <c r="R60" s="1">
        <v>3492.41</v>
      </c>
      <c r="S60" s="1">
        <v>4190.8900000000003</v>
      </c>
      <c r="T60" s="1">
        <v>4316.62</v>
      </c>
      <c r="U60" s="1">
        <v>4964.1099999999997</v>
      </c>
      <c r="V60" s="1">
        <f t="shared" si="2"/>
        <v>3458.4066666666672</v>
      </c>
      <c r="W60" s="1">
        <f t="shared" si="3"/>
        <v>20750.440000000002</v>
      </c>
      <c r="X60" s="1">
        <f t="shared" si="4"/>
        <v>23122.01</v>
      </c>
      <c r="Y60" s="1">
        <f t="shared" si="5"/>
        <v>-2371.5699999999961</v>
      </c>
      <c r="Z60" s="44">
        <f t="shared" si="6"/>
        <v>24030.704992999999</v>
      </c>
    </row>
    <row r="61" spans="1:26" x14ac:dyDescent="0.3">
      <c r="A61" s="2">
        <v>201</v>
      </c>
      <c r="B61" t="s">
        <v>6</v>
      </c>
      <c r="C61" t="s">
        <v>9</v>
      </c>
      <c r="D61" t="s">
        <v>12</v>
      </c>
      <c r="E61" t="s">
        <v>23</v>
      </c>
      <c r="F61" t="s">
        <v>20</v>
      </c>
      <c r="G61">
        <v>2</v>
      </c>
      <c r="H61">
        <v>1</v>
      </c>
      <c r="I61">
        <f t="shared" si="1"/>
        <v>3</v>
      </c>
      <c r="J61" s="1">
        <v>3131.81</v>
      </c>
      <c r="K61" s="1">
        <v>2411.4899999999998</v>
      </c>
      <c r="L61" s="1">
        <v>3257.08</v>
      </c>
      <c r="M61" s="1">
        <v>3351.04</v>
      </c>
      <c r="N61" s="1">
        <v>2599.4</v>
      </c>
      <c r="O61" s="1">
        <v>3163.13</v>
      </c>
      <c r="P61" s="1">
        <v>3721.65</v>
      </c>
      <c r="Q61" s="1">
        <v>3758.87</v>
      </c>
      <c r="R61" s="1">
        <v>3608.52</v>
      </c>
      <c r="S61" s="1">
        <v>4041.54</v>
      </c>
      <c r="T61" s="1">
        <v>3435.31</v>
      </c>
      <c r="U61" s="1">
        <v>3469.66</v>
      </c>
      <c r="V61" s="1">
        <f t="shared" si="2"/>
        <v>2985.6583333333328</v>
      </c>
      <c r="W61" s="1">
        <f t="shared" si="3"/>
        <v>17913.949999999997</v>
      </c>
      <c r="X61" s="1">
        <f t="shared" si="4"/>
        <v>22035.550000000003</v>
      </c>
      <c r="Y61" s="1">
        <f t="shared" si="5"/>
        <v>-4121.6000000000058</v>
      </c>
      <c r="Z61" s="44">
        <f t="shared" si="6"/>
        <v>22901.547115000001</v>
      </c>
    </row>
    <row r="62" spans="1:26" x14ac:dyDescent="0.3">
      <c r="A62" s="2">
        <v>203</v>
      </c>
      <c r="B62" t="s">
        <v>6</v>
      </c>
      <c r="C62" t="s">
        <v>8</v>
      </c>
      <c r="D62" t="s">
        <v>11</v>
      </c>
      <c r="E62" t="s">
        <v>24</v>
      </c>
      <c r="F62" t="s">
        <v>56</v>
      </c>
      <c r="G62">
        <v>3</v>
      </c>
      <c r="H62">
        <v>1</v>
      </c>
      <c r="I62">
        <f t="shared" si="1"/>
        <v>4</v>
      </c>
      <c r="J62" s="1">
        <v>396.15000000000003</v>
      </c>
      <c r="K62" s="1">
        <v>380.3</v>
      </c>
      <c r="L62" s="1">
        <v>297.11</v>
      </c>
      <c r="M62" s="1">
        <v>316.92</v>
      </c>
      <c r="N62" s="1">
        <v>435.77</v>
      </c>
      <c r="O62" s="1">
        <v>415.96</v>
      </c>
      <c r="P62" s="1">
        <v>2139.33</v>
      </c>
      <c r="Q62" s="1">
        <v>2053.7600000000002</v>
      </c>
      <c r="R62" s="1">
        <v>2238.6</v>
      </c>
      <c r="S62" s="1">
        <v>2686.32</v>
      </c>
      <c r="T62" s="1">
        <v>2283.37</v>
      </c>
      <c r="U62" s="1">
        <v>1963.7</v>
      </c>
      <c r="V62" s="1">
        <f t="shared" si="2"/>
        <v>373.70166666666665</v>
      </c>
      <c r="W62" s="1">
        <f t="shared" si="3"/>
        <v>2242.21</v>
      </c>
      <c r="X62" s="1">
        <f t="shared" si="4"/>
        <v>13365.080000000002</v>
      </c>
      <c r="Y62" s="1">
        <f t="shared" si="5"/>
        <v>-11122.870000000003</v>
      </c>
      <c r="Z62" s="44">
        <f t="shared" si="6"/>
        <v>13890.327644000001</v>
      </c>
    </row>
    <row r="63" spans="1:26" x14ac:dyDescent="0.3">
      <c r="A63" s="2">
        <v>207</v>
      </c>
      <c r="B63" t="s">
        <v>5</v>
      </c>
      <c r="C63" t="s">
        <v>7</v>
      </c>
      <c r="D63" t="s">
        <v>12</v>
      </c>
      <c r="E63" t="s">
        <v>24</v>
      </c>
      <c r="F63" t="s">
        <v>14</v>
      </c>
      <c r="G63">
        <v>1</v>
      </c>
      <c r="H63">
        <v>2</v>
      </c>
      <c r="I63">
        <f t="shared" si="1"/>
        <v>3</v>
      </c>
      <c r="J63" s="1">
        <v>1716.3999999999999</v>
      </c>
      <c r="K63" s="1">
        <v>1682.07</v>
      </c>
      <c r="L63" s="1">
        <v>1991.02</v>
      </c>
      <c r="M63" s="1">
        <v>1767.89</v>
      </c>
      <c r="N63" s="1">
        <v>1853.71</v>
      </c>
      <c r="O63" s="1">
        <v>1870.88</v>
      </c>
      <c r="P63" s="1">
        <v>2570.64</v>
      </c>
      <c r="Q63" s="1">
        <v>2107.92</v>
      </c>
      <c r="R63" s="1">
        <v>2129</v>
      </c>
      <c r="S63" s="1">
        <v>1958.68</v>
      </c>
      <c r="T63" s="1">
        <v>2017.44</v>
      </c>
      <c r="U63" s="1">
        <v>2118.31</v>
      </c>
      <c r="V63" s="1">
        <f t="shared" si="2"/>
        <v>1813.6616666666669</v>
      </c>
      <c r="W63" s="1">
        <f t="shared" si="3"/>
        <v>10881.970000000001</v>
      </c>
      <c r="X63" s="1">
        <f t="shared" si="4"/>
        <v>12901.99</v>
      </c>
      <c r="Y63" s="1">
        <f t="shared" si="5"/>
        <v>-2020.0199999999986</v>
      </c>
      <c r="Z63" s="44">
        <f t="shared" si="6"/>
        <v>13409.038207</v>
      </c>
    </row>
    <row r="64" spans="1:26" x14ac:dyDescent="0.3">
      <c r="A64" s="2">
        <v>208</v>
      </c>
      <c r="B64" t="s">
        <v>6</v>
      </c>
      <c r="C64" t="s">
        <v>9</v>
      </c>
      <c r="D64" t="s">
        <v>11</v>
      </c>
      <c r="E64" t="s">
        <v>23</v>
      </c>
      <c r="F64" t="s">
        <v>14</v>
      </c>
      <c r="G64">
        <v>2</v>
      </c>
      <c r="H64">
        <v>1</v>
      </c>
      <c r="I64">
        <f t="shared" si="1"/>
        <v>3</v>
      </c>
      <c r="J64" s="1">
        <v>1593.1200000000001</v>
      </c>
      <c r="K64" s="1">
        <v>1577.19</v>
      </c>
      <c r="L64" s="1">
        <v>1879.88</v>
      </c>
      <c r="M64" s="1">
        <v>1688.71</v>
      </c>
      <c r="N64" s="1">
        <v>1768.36</v>
      </c>
      <c r="O64" s="1">
        <v>1736.5</v>
      </c>
      <c r="P64" s="1">
        <v>1491.55</v>
      </c>
      <c r="Q64" s="1">
        <v>1327.48</v>
      </c>
      <c r="R64" s="1">
        <v>1579.7</v>
      </c>
      <c r="S64" s="1">
        <v>1674.48</v>
      </c>
      <c r="T64" s="1">
        <v>1490.29</v>
      </c>
      <c r="U64" s="1">
        <v>1475.39</v>
      </c>
      <c r="V64" s="1">
        <f t="shared" si="2"/>
        <v>1707.2933333333333</v>
      </c>
      <c r="W64" s="1">
        <f t="shared" si="3"/>
        <v>10243.76</v>
      </c>
      <c r="X64" s="1">
        <f t="shared" si="4"/>
        <v>9038.89</v>
      </c>
      <c r="Y64" s="1">
        <f t="shared" si="5"/>
        <v>1204.8700000000008</v>
      </c>
      <c r="Z64" s="44">
        <f t="shared" si="6"/>
        <v>9394.1183769999989</v>
      </c>
    </row>
    <row r="65" spans="1:26" x14ac:dyDescent="0.3">
      <c r="A65" s="2">
        <v>209</v>
      </c>
      <c r="B65" t="s">
        <v>5</v>
      </c>
      <c r="C65" t="s">
        <v>7</v>
      </c>
      <c r="D65" t="s">
        <v>12</v>
      </c>
      <c r="E65" t="s">
        <v>24</v>
      </c>
      <c r="F65" t="s">
        <v>56</v>
      </c>
      <c r="G65">
        <v>1</v>
      </c>
      <c r="H65">
        <v>1</v>
      </c>
      <c r="I65">
        <f t="shared" si="1"/>
        <v>2</v>
      </c>
      <c r="J65" s="1">
        <v>1331.6499999999999</v>
      </c>
      <c r="K65" s="1">
        <v>1318.33</v>
      </c>
      <c r="L65" s="1">
        <v>1438.18</v>
      </c>
      <c r="M65" s="1">
        <v>1544.71</v>
      </c>
      <c r="N65" s="1">
        <v>1171.8499999999999</v>
      </c>
      <c r="O65" s="1">
        <v>1225.1199999999999</v>
      </c>
      <c r="P65" s="1">
        <v>784.52</v>
      </c>
      <c r="Q65" s="1">
        <v>635.46</v>
      </c>
      <c r="R65" s="1">
        <v>571.91</v>
      </c>
      <c r="S65" s="1">
        <v>686.29</v>
      </c>
      <c r="T65" s="1">
        <v>645.11</v>
      </c>
      <c r="U65" s="1">
        <v>722.52</v>
      </c>
      <c r="V65" s="1">
        <f t="shared" si="2"/>
        <v>1338.3066666666666</v>
      </c>
      <c r="W65" s="1">
        <f t="shared" si="3"/>
        <v>8029.8399999999992</v>
      </c>
      <c r="X65" s="1">
        <f t="shared" si="4"/>
        <v>4045.81</v>
      </c>
      <c r="Y65" s="1">
        <f t="shared" si="5"/>
        <v>3984.0299999999993</v>
      </c>
      <c r="Z65" s="44">
        <f t="shared" si="6"/>
        <v>4204.8103330000004</v>
      </c>
    </row>
    <row r="66" spans="1:26" x14ac:dyDescent="0.3">
      <c r="A66" s="2">
        <v>213</v>
      </c>
      <c r="B66" t="s">
        <v>4</v>
      </c>
      <c r="C66" t="s">
        <v>10</v>
      </c>
      <c r="D66" t="s">
        <v>12</v>
      </c>
      <c r="E66" t="s">
        <v>24</v>
      </c>
      <c r="F66" t="s">
        <v>19</v>
      </c>
      <c r="G66">
        <v>2</v>
      </c>
      <c r="H66">
        <v>2</v>
      </c>
      <c r="I66">
        <f t="shared" si="1"/>
        <v>4</v>
      </c>
      <c r="J66" s="1">
        <v>5924.95</v>
      </c>
      <c r="K66" s="1">
        <v>4443.71</v>
      </c>
      <c r="L66" s="1">
        <v>7406.19</v>
      </c>
      <c r="M66" s="1">
        <v>5154.71</v>
      </c>
      <c r="N66" s="1">
        <v>4799.21</v>
      </c>
      <c r="O66" s="1">
        <v>6576.69</v>
      </c>
      <c r="P66" s="1">
        <v>2883.82</v>
      </c>
      <c r="Q66" s="1">
        <v>2480.09</v>
      </c>
      <c r="R66" s="1">
        <v>2728.1</v>
      </c>
      <c r="S66" s="1">
        <v>2482.5700000000002</v>
      </c>
      <c r="T66" s="1">
        <v>2954.26</v>
      </c>
      <c r="U66" s="1">
        <v>3279.23</v>
      </c>
      <c r="V66" s="1">
        <f t="shared" si="2"/>
        <v>5717.5766666666668</v>
      </c>
      <c r="W66" s="1">
        <f t="shared" si="3"/>
        <v>34305.46</v>
      </c>
      <c r="X66" s="1">
        <f t="shared" si="4"/>
        <v>16808.07</v>
      </c>
      <c r="Y66" s="1">
        <f t="shared" si="5"/>
        <v>17497.39</v>
      </c>
      <c r="Z66" s="44">
        <f t="shared" si="6"/>
        <v>17468.627151000001</v>
      </c>
    </row>
    <row r="67" spans="1:26" x14ac:dyDescent="0.3">
      <c r="A67" s="2">
        <v>216</v>
      </c>
      <c r="B67" t="s">
        <v>6</v>
      </c>
      <c r="C67" t="s">
        <v>9</v>
      </c>
      <c r="D67" t="s">
        <v>11</v>
      </c>
      <c r="E67" t="s">
        <v>24</v>
      </c>
      <c r="F67" t="s">
        <v>21</v>
      </c>
      <c r="G67">
        <v>1</v>
      </c>
      <c r="H67">
        <v>1</v>
      </c>
      <c r="I67">
        <f t="shared" si="1"/>
        <v>2</v>
      </c>
      <c r="J67" s="1">
        <v>1119.4974999999999</v>
      </c>
      <c r="K67" s="1">
        <v>1052.33</v>
      </c>
      <c r="L67" s="1">
        <v>1399.37</v>
      </c>
      <c r="M67" s="1">
        <v>1365.79</v>
      </c>
      <c r="N67" s="1">
        <v>1276.23</v>
      </c>
      <c r="O67" s="1">
        <v>1041.1300000000001</v>
      </c>
      <c r="P67" s="1">
        <v>903.34</v>
      </c>
      <c r="Q67" s="1">
        <v>713.64</v>
      </c>
      <c r="R67" s="1">
        <v>735.05</v>
      </c>
      <c r="S67" s="1">
        <v>764.45</v>
      </c>
      <c r="T67" s="1">
        <v>817.96</v>
      </c>
      <c r="U67" s="1">
        <v>973.37</v>
      </c>
      <c r="V67" s="1">
        <f t="shared" si="2"/>
        <v>1209.0579166666664</v>
      </c>
      <c r="W67" s="1">
        <f t="shared" si="3"/>
        <v>7254.3474999999989</v>
      </c>
      <c r="X67" s="1">
        <f t="shared" si="4"/>
        <v>4907.8099999999995</v>
      </c>
      <c r="Y67" s="1">
        <f t="shared" si="5"/>
        <v>2346.5374999999995</v>
      </c>
      <c r="Z67" s="44">
        <f t="shared" si="6"/>
        <v>5100.686932999999</v>
      </c>
    </row>
    <row r="68" spans="1:26" x14ac:dyDescent="0.3">
      <c r="A68" s="2">
        <v>220</v>
      </c>
      <c r="B68" t="s">
        <v>6</v>
      </c>
      <c r="C68" t="s">
        <v>9</v>
      </c>
      <c r="D68" t="s">
        <v>11</v>
      </c>
      <c r="E68" t="s">
        <v>23</v>
      </c>
      <c r="F68" t="s">
        <v>18</v>
      </c>
      <c r="G68">
        <v>2</v>
      </c>
      <c r="H68">
        <v>1</v>
      </c>
      <c r="I68">
        <f t="shared" si="1"/>
        <v>3</v>
      </c>
      <c r="J68" s="1">
        <v>1360.2099999999998</v>
      </c>
      <c r="K68" s="1">
        <v>1142.58</v>
      </c>
      <c r="L68" s="1">
        <v>1659.46</v>
      </c>
      <c r="M68" s="1">
        <v>1088.17</v>
      </c>
      <c r="N68" s="1">
        <v>1033.76</v>
      </c>
      <c r="O68" s="1">
        <v>1319.4</v>
      </c>
      <c r="P68" s="1">
        <v>720.53</v>
      </c>
      <c r="Q68" s="1">
        <v>698.91</v>
      </c>
      <c r="R68" s="1">
        <v>726.87</v>
      </c>
      <c r="S68" s="1">
        <v>632.38</v>
      </c>
      <c r="T68" s="1">
        <v>613.41</v>
      </c>
      <c r="U68" s="1">
        <v>564.34</v>
      </c>
      <c r="V68" s="1">
        <f t="shared" si="2"/>
        <v>1267.2633333333333</v>
      </c>
      <c r="W68" s="1">
        <f t="shared" si="3"/>
        <v>7603.58</v>
      </c>
      <c r="X68" s="1">
        <f t="shared" si="4"/>
        <v>3956.44</v>
      </c>
      <c r="Y68" s="1">
        <f t="shared" si="5"/>
        <v>3647.14</v>
      </c>
      <c r="Z68" s="44">
        <f t="shared" si="6"/>
        <v>4111.9280920000001</v>
      </c>
    </row>
    <row r="69" spans="1:26" x14ac:dyDescent="0.3">
      <c r="A69" s="2">
        <v>225</v>
      </c>
      <c r="B69" t="s">
        <v>4</v>
      </c>
      <c r="C69" t="s">
        <v>10</v>
      </c>
      <c r="D69" t="s">
        <v>12</v>
      </c>
      <c r="E69" t="s">
        <v>24</v>
      </c>
      <c r="F69" t="s">
        <v>18</v>
      </c>
      <c r="G69">
        <v>1</v>
      </c>
      <c r="H69">
        <v>1</v>
      </c>
      <c r="I69">
        <f t="shared" si="1"/>
        <v>2</v>
      </c>
      <c r="J69" s="1">
        <v>2620.2999999999997</v>
      </c>
      <c r="K69" s="1">
        <v>2646.5</v>
      </c>
      <c r="L69" s="1">
        <v>2646.5</v>
      </c>
      <c r="M69" s="1">
        <v>2646.5</v>
      </c>
      <c r="N69" s="1">
        <v>2620.3000000000002</v>
      </c>
      <c r="O69" s="1">
        <v>2620.3000000000002</v>
      </c>
      <c r="P69" s="1">
        <v>3272.37</v>
      </c>
      <c r="Q69" s="1">
        <v>3010.58</v>
      </c>
      <c r="R69" s="1">
        <v>2799.84</v>
      </c>
      <c r="S69" s="1">
        <v>2631.85</v>
      </c>
      <c r="T69" s="1">
        <v>2868.72</v>
      </c>
      <c r="U69" s="1">
        <v>2639.22</v>
      </c>
      <c r="V69" s="1">
        <f t="shared" si="2"/>
        <v>2633.3999999999996</v>
      </c>
      <c r="W69" s="1">
        <f t="shared" si="3"/>
        <v>15800.399999999998</v>
      </c>
      <c r="X69" s="1">
        <f t="shared" si="4"/>
        <v>17222.580000000002</v>
      </c>
      <c r="Y69" s="1">
        <f t="shared" si="5"/>
        <v>-1422.1800000000039</v>
      </c>
      <c r="Z69" s="44">
        <f t="shared" si="6"/>
        <v>17899.427394000002</v>
      </c>
    </row>
    <row r="70" spans="1:26" x14ac:dyDescent="0.3">
      <c r="A70" s="2">
        <v>232</v>
      </c>
      <c r="B70" t="s">
        <v>6</v>
      </c>
      <c r="C70" t="s">
        <v>9</v>
      </c>
      <c r="D70" t="s">
        <v>12</v>
      </c>
      <c r="E70" t="s">
        <v>24</v>
      </c>
      <c r="F70" t="s">
        <v>17</v>
      </c>
      <c r="G70">
        <v>1</v>
      </c>
      <c r="H70">
        <v>1</v>
      </c>
      <c r="I70">
        <f t="shared" ref="I70:I133" si="7">H70+G70</f>
        <v>2</v>
      </c>
      <c r="J70" s="1">
        <v>1951.8724999999999</v>
      </c>
      <c r="K70" s="1">
        <v>2166.58</v>
      </c>
      <c r="L70" s="1">
        <v>2322.73</v>
      </c>
      <c r="M70" s="1">
        <v>2381.2800000000002</v>
      </c>
      <c r="N70" s="1">
        <v>1678.61</v>
      </c>
      <c r="O70" s="1">
        <v>1659.09</v>
      </c>
      <c r="P70" s="1">
        <v>3081.58</v>
      </c>
      <c r="Q70" s="1">
        <v>2989.13</v>
      </c>
      <c r="R70" s="1">
        <v>3258.15</v>
      </c>
      <c r="S70" s="1">
        <v>3518.8</v>
      </c>
      <c r="T70" s="1">
        <v>3026.17</v>
      </c>
      <c r="U70" s="1">
        <v>2632.77</v>
      </c>
      <c r="V70" s="1">
        <f t="shared" ref="V70:V133" si="8">AVERAGE(J70:O70)</f>
        <v>2026.6937500000001</v>
      </c>
      <c r="W70" s="1">
        <f t="shared" ref="W70:W133" si="9">SUM(J70:O70)</f>
        <v>12160.1625</v>
      </c>
      <c r="X70" s="1">
        <f t="shared" ref="X70:X133" si="10">SUM(P70:U70)</f>
        <v>18506.599999999999</v>
      </c>
      <c r="Y70" s="1">
        <f t="shared" ref="Y70:Y133" si="11">W70-X70</f>
        <v>-6346.4374999999982</v>
      </c>
      <c r="Z70" s="44">
        <f t="shared" ref="Z70:Z133" si="12">X70*$Z$2+X70</f>
        <v>19233.909379999997</v>
      </c>
    </row>
    <row r="71" spans="1:26" x14ac:dyDescent="0.3">
      <c r="A71" s="2">
        <v>234</v>
      </c>
      <c r="B71" t="s">
        <v>4</v>
      </c>
      <c r="C71" t="s">
        <v>10</v>
      </c>
      <c r="D71" t="s">
        <v>12</v>
      </c>
      <c r="E71" t="s">
        <v>24</v>
      </c>
      <c r="F71" t="s">
        <v>56</v>
      </c>
      <c r="G71">
        <v>2</v>
      </c>
      <c r="H71">
        <v>1</v>
      </c>
      <c r="I71">
        <f t="shared" si="7"/>
        <v>3</v>
      </c>
      <c r="J71" s="1">
        <v>5481.9500000000007</v>
      </c>
      <c r="K71" s="1">
        <v>5153.03</v>
      </c>
      <c r="L71" s="1">
        <v>6852.44</v>
      </c>
      <c r="M71" s="1">
        <v>4111.46</v>
      </c>
      <c r="N71" s="1">
        <v>6413.88</v>
      </c>
      <c r="O71" s="1">
        <v>4659.66</v>
      </c>
      <c r="P71" s="1">
        <v>2866.92</v>
      </c>
      <c r="Q71" s="1">
        <v>3096.27</v>
      </c>
      <c r="R71" s="1">
        <v>3127.23</v>
      </c>
      <c r="S71" s="1">
        <v>2908.32</v>
      </c>
      <c r="T71" s="1">
        <v>2966.49</v>
      </c>
      <c r="U71" s="1">
        <v>3352.13</v>
      </c>
      <c r="V71" s="1">
        <f t="shared" si="8"/>
        <v>5445.4033333333327</v>
      </c>
      <c r="W71" s="1">
        <f t="shared" si="9"/>
        <v>32672.42</v>
      </c>
      <c r="X71" s="1">
        <f t="shared" si="10"/>
        <v>18317.36</v>
      </c>
      <c r="Y71" s="1">
        <f t="shared" si="11"/>
        <v>14355.059999999998</v>
      </c>
      <c r="Z71" s="44">
        <f t="shared" si="12"/>
        <v>19037.232248</v>
      </c>
    </row>
    <row r="72" spans="1:26" x14ac:dyDescent="0.3">
      <c r="A72" s="2">
        <v>238</v>
      </c>
      <c r="B72" t="s">
        <v>6</v>
      </c>
      <c r="C72" t="s">
        <v>9</v>
      </c>
      <c r="D72" t="s">
        <v>12</v>
      </c>
      <c r="E72" t="s">
        <v>23</v>
      </c>
      <c r="F72" t="s">
        <v>56</v>
      </c>
      <c r="G72">
        <v>2</v>
      </c>
      <c r="H72">
        <v>1</v>
      </c>
      <c r="I72">
        <f t="shared" si="7"/>
        <v>3</v>
      </c>
      <c r="J72" s="1">
        <v>1675.92</v>
      </c>
      <c r="K72" s="1">
        <v>1491.57</v>
      </c>
      <c r="L72" s="1">
        <v>1340.74</v>
      </c>
      <c r="M72" s="1">
        <v>1391.01</v>
      </c>
      <c r="N72" s="1">
        <v>2027.86</v>
      </c>
      <c r="O72" s="1">
        <v>1541.85</v>
      </c>
      <c r="P72" s="1">
        <v>1489.55</v>
      </c>
      <c r="Q72" s="1">
        <v>1504.45</v>
      </c>
      <c r="R72" s="1">
        <v>1308.8699999999999</v>
      </c>
      <c r="S72" s="1">
        <v>1413.58</v>
      </c>
      <c r="T72" s="1">
        <v>1569.07</v>
      </c>
      <c r="U72" s="1">
        <v>1349.4</v>
      </c>
      <c r="V72" s="1">
        <f t="shared" si="8"/>
        <v>1578.1583333333331</v>
      </c>
      <c r="W72" s="1">
        <f t="shared" si="9"/>
        <v>9468.9499999999989</v>
      </c>
      <c r="X72" s="1">
        <f t="shared" si="10"/>
        <v>8634.92</v>
      </c>
      <c r="Y72" s="1">
        <f t="shared" si="11"/>
        <v>834.02999999999884</v>
      </c>
      <c r="Z72" s="44">
        <f t="shared" si="12"/>
        <v>8974.2723559999995</v>
      </c>
    </row>
    <row r="73" spans="1:26" x14ac:dyDescent="0.3">
      <c r="A73" s="2">
        <v>242</v>
      </c>
      <c r="B73" t="s">
        <v>4</v>
      </c>
      <c r="C73" t="s">
        <v>7</v>
      </c>
      <c r="D73" t="s">
        <v>11</v>
      </c>
      <c r="E73" t="s">
        <v>23</v>
      </c>
      <c r="F73" t="s">
        <v>14</v>
      </c>
      <c r="G73">
        <v>1</v>
      </c>
      <c r="H73">
        <v>1</v>
      </c>
      <c r="I73">
        <f t="shared" si="7"/>
        <v>2</v>
      </c>
      <c r="J73" s="1">
        <v>3006.9</v>
      </c>
      <c r="K73" s="1">
        <v>3006.9</v>
      </c>
      <c r="L73" s="1">
        <v>3006.9</v>
      </c>
      <c r="M73" s="1">
        <v>3006.9</v>
      </c>
      <c r="N73" s="1">
        <v>3006.9</v>
      </c>
      <c r="O73" s="1">
        <v>3006.9</v>
      </c>
      <c r="P73" s="1">
        <v>2950.46</v>
      </c>
      <c r="Q73" s="1">
        <v>3216</v>
      </c>
      <c r="R73" s="1">
        <v>3827.04</v>
      </c>
      <c r="S73" s="1">
        <v>4324.5600000000004</v>
      </c>
      <c r="T73" s="1">
        <v>3935.35</v>
      </c>
      <c r="U73" s="1">
        <v>3777.94</v>
      </c>
      <c r="V73" s="1">
        <f t="shared" si="8"/>
        <v>3006.9</v>
      </c>
      <c r="W73" s="1">
        <f t="shared" si="9"/>
        <v>18041.400000000001</v>
      </c>
      <c r="X73" s="1">
        <f t="shared" si="10"/>
        <v>22031.35</v>
      </c>
      <c r="Y73" s="1">
        <f t="shared" si="11"/>
        <v>-3989.9499999999971</v>
      </c>
      <c r="Z73" s="44">
        <f t="shared" si="12"/>
        <v>22897.182054999997</v>
      </c>
    </row>
    <row r="74" spans="1:26" x14ac:dyDescent="0.3">
      <c r="A74" s="2">
        <v>251</v>
      </c>
      <c r="B74" t="s">
        <v>5</v>
      </c>
      <c r="C74" t="s">
        <v>7</v>
      </c>
      <c r="D74" t="s">
        <v>12</v>
      </c>
      <c r="E74" t="s">
        <v>23</v>
      </c>
      <c r="F74" t="s">
        <v>56</v>
      </c>
      <c r="G74">
        <v>1</v>
      </c>
      <c r="H74">
        <v>1</v>
      </c>
      <c r="I74">
        <f t="shared" si="7"/>
        <v>2</v>
      </c>
      <c r="J74" s="1">
        <v>1852</v>
      </c>
      <c r="K74" s="1">
        <v>1685.32</v>
      </c>
      <c r="L74" s="1">
        <v>1777.92</v>
      </c>
      <c r="M74" s="1">
        <v>1740.88</v>
      </c>
      <c r="N74" s="1">
        <v>2240.92</v>
      </c>
      <c r="O74" s="1">
        <v>2185.36</v>
      </c>
      <c r="P74" s="1">
        <v>1506.5</v>
      </c>
      <c r="Q74" s="1">
        <v>1280.53</v>
      </c>
      <c r="R74" s="1">
        <v>1280.53</v>
      </c>
      <c r="S74" s="1">
        <v>1421.39</v>
      </c>
      <c r="T74" s="1">
        <v>1279.25</v>
      </c>
      <c r="U74" s="1">
        <v>1304.8399999999999</v>
      </c>
      <c r="V74" s="1">
        <f t="shared" si="8"/>
        <v>1913.7333333333336</v>
      </c>
      <c r="W74" s="1">
        <f t="shared" si="9"/>
        <v>11482.400000000001</v>
      </c>
      <c r="X74" s="1">
        <f t="shared" si="10"/>
        <v>8073.04</v>
      </c>
      <c r="Y74" s="1">
        <f t="shared" si="11"/>
        <v>3409.3600000000015</v>
      </c>
      <c r="Z74" s="44">
        <f t="shared" si="12"/>
        <v>8390.3104719999992</v>
      </c>
    </row>
    <row r="75" spans="1:26" x14ac:dyDescent="0.3">
      <c r="A75" s="2">
        <v>259</v>
      </c>
      <c r="B75" t="s">
        <v>4</v>
      </c>
      <c r="C75" t="s">
        <v>42</v>
      </c>
      <c r="D75" t="s">
        <v>12</v>
      </c>
      <c r="E75" t="s">
        <v>23</v>
      </c>
      <c r="F75" t="s">
        <v>17</v>
      </c>
      <c r="G75">
        <v>1</v>
      </c>
      <c r="H75">
        <v>1</v>
      </c>
      <c r="I75">
        <f t="shared" si="7"/>
        <v>2</v>
      </c>
      <c r="J75" s="1">
        <v>721.15</v>
      </c>
      <c r="K75" s="1">
        <v>728.36</v>
      </c>
      <c r="L75" s="1">
        <v>728.36</v>
      </c>
      <c r="M75" s="1">
        <v>721.15</v>
      </c>
      <c r="N75" s="1">
        <v>728.36</v>
      </c>
      <c r="O75" s="1">
        <v>728.36</v>
      </c>
      <c r="P75" s="1">
        <v>578.85</v>
      </c>
      <c r="Q75" s="1">
        <v>474.66</v>
      </c>
      <c r="R75" s="1">
        <v>436.69</v>
      </c>
      <c r="S75" s="1">
        <v>497.83</v>
      </c>
      <c r="T75" s="1">
        <v>557.57000000000005</v>
      </c>
      <c r="U75" s="1">
        <v>585.45000000000005</v>
      </c>
      <c r="V75" s="1">
        <f t="shared" si="8"/>
        <v>725.95666666666659</v>
      </c>
      <c r="W75" s="1">
        <f t="shared" si="9"/>
        <v>4355.74</v>
      </c>
      <c r="X75" s="1">
        <f t="shared" si="10"/>
        <v>3131.05</v>
      </c>
      <c r="Y75" s="1">
        <f t="shared" si="11"/>
        <v>1224.6899999999996</v>
      </c>
      <c r="Z75" s="44">
        <f t="shared" si="12"/>
        <v>3254.100265</v>
      </c>
    </row>
    <row r="76" spans="1:26" x14ac:dyDescent="0.3">
      <c r="A76" s="2">
        <v>262</v>
      </c>
      <c r="B76" t="s">
        <v>6</v>
      </c>
      <c r="C76" t="s">
        <v>7</v>
      </c>
      <c r="D76" t="s">
        <v>12</v>
      </c>
      <c r="E76" t="s">
        <v>23</v>
      </c>
      <c r="F76" t="s">
        <v>15</v>
      </c>
      <c r="G76">
        <v>2</v>
      </c>
      <c r="H76">
        <v>3</v>
      </c>
      <c r="I76">
        <f t="shared" si="7"/>
        <v>5</v>
      </c>
      <c r="J76" s="1">
        <v>1437.5700000000002</v>
      </c>
      <c r="K76" s="1">
        <v>1308.19</v>
      </c>
      <c r="L76" s="1">
        <v>1106.93</v>
      </c>
      <c r="M76" s="1">
        <v>1696.33</v>
      </c>
      <c r="N76" s="1">
        <v>1480.7</v>
      </c>
      <c r="O76" s="1">
        <v>1782.59</v>
      </c>
      <c r="P76" s="1">
        <v>1782.72</v>
      </c>
      <c r="Q76" s="1">
        <v>1604.45</v>
      </c>
      <c r="R76" s="1">
        <v>1411.92</v>
      </c>
      <c r="S76" s="1">
        <v>1496.64</v>
      </c>
      <c r="T76" s="1">
        <v>1631.34</v>
      </c>
      <c r="U76" s="1">
        <v>1419.27</v>
      </c>
      <c r="V76" s="1">
        <f t="shared" si="8"/>
        <v>1468.7183333333332</v>
      </c>
      <c r="W76" s="1">
        <f t="shared" si="9"/>
        <v>8812.31</v>
      </c>
      <c r="X76" s="1">
        <f t="shared" si="10"/>
        <v>9346.34</v>
      </c>
      <c r="Y76" s="1">
        <f t="shared" si="11"/>
        <v>-534.03000000000065</v>
      </c>
      <c r="Z76" s="44">
        <f t="shared" si="12"/>
        <v>9713.6511620000001</v>
      </c>
    </row>
    <row r="77" spans="1:26" x14ac:dyDescent="0.3">
      <c r="A77" s="2">
        <v>264</v>
      </c>
      <c r="B77" t="s">
        <v>4</v>
      </c>
      <c r="C77" t="s">
        <v>42</v>
      </c>
      <c r="D77" t="s">
        <v>12</v>
      </c>
      <c r="E77" t="s">
        <v>23</v>
      </c>
      <c r="F77" t="s">
        <v>19</v>
      </c>
      <c r="G77">
        <v>3</v>
      </c>
      <c r="H77">
        <v>1</v>
      </c>
      <c r="I77">
        <f t="shared" si="7"/>
        <v>4</v>
      </c>
      <c r="J77" s="1">
        <v>5924.95</v>
      </c>
      <c r="K77" s="1">
        <v>7109.94</v>
      </c>
      <c r="L77" s="1">
        <v>6754.44</v>
      </c>
      <c r="M77" s="1">
        <v>6221.2</v>
      </c>
      <c r="N77" s="1">
        <v>5984.2</v>
      </c>
      <c r="O77" s="1">
        <v>6754.44</v>
      </c>
      <c r="P77" s="1">
        <v>4630.92</v>
      </c>
      <c r="Q77" s="1">
        <v>4630.92</v>
      </c>
      <c r="R77" s="1">
        <v>4723.54</v>
      </c>
      <c r="S77" s="1">
        <v>4062.24</v>
      </c>
      <c r="T77" s="1">
        <v>3940.37</v>
      </c>
      <c r="U77" s="1">
        <v>3822.16</v>
      </c>
      <c r="V77" s="1">
        <f t="shared" si="8"/>
        <v>6458.1949999999997</v>
      </c>
      <c r="W77" s="1">
        <f t="shared" si="9"/>
        <v>38749.17</v>
      </c>
      <c r="X77" s="1">
        <f t="shared" si="10"/>
        <v>25810.15</v>
      </c>
      <c r="Y77" s="1">
        <f t="shared" si="11"/>
        <v>12939.019999999997</v>
      </c>
      <c r="Z77" s="44">
        <f t="shared" si="12"/>
        <v>26824.488895000002</v>
      </c>
    </row>
    <row r="78" spans="1:26" x14ac:dyDescent="0.3">
      <c r="A78" s="2">
        <v>276</v>
      </c>
      <c r="B78" t="s">
        <v>4</v>
      </c>
      <c r="C78" t="s">
        <v>7</v>
      </c>
      <c r="D78" t="s">
        <v>12</v>
      </c>
      <c r="E78" t="s">
        <v>23</v>
      </c>
      <c r="F78" t="s">
        <v>18</v>
      </c>
      <c r="G78">
        <v>2</v>
      </c>
      <c r="H78">
        <v>1</v>
      </c>
      <c r="I78">
        <f t="shared" si="7"/>
        <v>3</v>
      </c>
      <c r="J78" s="1">
        <v>4912.6100000000006</v>
      </c>
      <c r="K78" s="1">
        <v>5993.38</v>
      </c>
      <c r="L78" s="1">
        <v>4912.6099999999997</v>
      </c>
      <c r="M78" s="1">
        <v>3880.96</v>
      </c>
      <c r="N78" s="1">
        <v>4519.6000000000004</v>
      </c>
      <c r="O78" s="1">
        <v>4568.7299999999996</v>
      </c>
      <c r="P78" s="1">
        <v>1981.71</v>
      </c>
      <c r="Q78" s="1">
        <v>1644.82</v>
      </c>
      <c r="R78" s="1">
        <v>1694.16</v>
      </c>
      <c r="S78" s="1">
        <v>1914.4</v>
      </c>
      <c r="T78" s="1">
        <v>2105.84</v>
      </c>
      <c r="U78" s="1">
        <v>1937.37</v>
      </c>
      <c r="V78" s="1">
        <f t="shared" si="8"/>
        <v>4797.9816666666675</v>
      </c>
      <c r="W78" s="1">
        <f t="shared" si="9"/>
        <v>28787.890000000003</v>
      </c>
      <c r="X78" s="1">
        <f t="shared" si="10"/>
        <v>11278.3</v>
      </c>
      <c r="Y78" s="1">
        <f t="shared" si="11"/>
        <v>17509.590000000004</v>
      </c>
      <c r="Z78" s="44">
        <f t="shared" si="12"/>
        <v>11721.537189999999</v>
      </c>
    </row>
    <row r="79" spans="1:26" x14ac:dyDescent="0.3">
      <c r="A79" s="2">
        <v>277</v>
      </c>
      <c r="B79" t="s">
        <v>4</v>
      </c>
      <c r="C79" t="s">
        <v>10</v>
      </c>
      <c r="D79" t="s">
        <v>12</v>
      </c>
      <c r="E79" t="s">
        <v>23</v>
      </c>
      <c r="F79" t="s">
        <v>16</v>
      </c>
      <c r="G79">
        <v>2</v>
      </c>
      <c r="H79">
        <v>3</v>
      </c>
      <c r="I79">
        <f t="shared" si="7"/>
        <v>5</v>
      </c>
      <c r="J79" s="1">
        <v>5856.4375</v>
      </c>
      <c r="K79" s="1">
        <v>7320.55</v>
      </c>
      <c r="L79" s="1">
        <v>6266.39</v>
      </c>
      <c r="M79" s="1">
        <v>6500.65</v>
      </c>
      <c r="N79" s="1">
        <v>5095.1000000000004</v>
      </c>
      <c r="O79" s="1">
        <v>7261.98</v>
      </c>
      <c r="P79" s="1">
        <v>5488.06</v>
      </c>
      <c r="Q79" s="1">
        <v>4774.6099999999997</v>
      </c>
      <c r="R79" s="1">
        <v>5634.04</v>
      </c>
      <c r="S79" s="1">
        <v>5014.3</v>
      </c>
      <c r="T79" s="1">
        <v>5515.73</v>
      </c>
      <c r="U79" s="1">
        <v>6508.56</v>
      </c>
      <c r="V79" s="1">
        <f t="shared" si="8"/>
        <v>6383.5179166666667</v>
      </c>
      <c r="W79" s="1">
        <f t="shared" si="9"/>
        <v>38301.107499999998</v>
      </c>
      <c r="X79" s="1">
        <f t="shared" si="10"/>
        <v>32935.299999999996</v>
      </c>
      <c r="Y79" s="1">
        <f t="shared" si="11"/>
        <v>5365.8075000000026</v>
      </c>
      <c r="Z79" s="44">
        <f t="shared" si="12"/>
        <v>34229.657289999996</v>
      </c>
    </row>
    <row r="80" spans="1:26" x14ac:dyDescent="0.3">
      <c r="A80" s="2">
        <v>283</v>
      </c>
      <c r="B80" t="s">
        <v>4</v>
      </c>
      <c r="C80" t="s">
        <v>10</v>
      </c>
      <c r="D80" t="s">
        <v>12</v>
      </c>
      <c r="E80" t="s">
        <v>23</v>
      </c>
      <c r="F80" t="s">
        <v>19</v>
      </c>
      <c r="G80">
        <v>2</v>
      </c>
      <c r="H80">
        <v>1</v>
      </c>
      <c r="I80">
        <f t="shared" si="7"/>
        <v>3</v>
      </c>
      <c r="J80" s="1">
        <v>3266.8325</v>
      </c>
      <c r="K80" s="1">
        <v>3266.83</v>
      </c>
      <c r="L80" s="1">
        <v>3299.5</v>
      </c>
      <c r="M80" s="1">
        <v>3266.83</v>
      </c>
      <c r="N80" s="1">
        <v>3266.83</v>
      </c>
      <c r="O80" s="1">
        <v>3266.83</v>
      </c>
      <c r="P80" s="1">
        <v>2179.11</v>
      </c>
      <c r="Q80" s="1">
        <v>2070.15</v>
      </c>
      <c r="R80" s="1">
        <v>1945.94</v>
      </c>
      <c r="S80" s="1">
        <v>1984.86</v>
      </c>
      <c r="T80" s="1">
        <v>1865.77</v>
      </c>
      <c r="U80" s="1">
        <v>1679.19</v>
      </c>
      <c r="V80" s="1">
        <f t="shared" si="8"/>
        <v>3272.2754166666668</v>
      </c>
      <c r="W80" s="1">
        <f t="shared" si="9"/>
        <v>19633.6525</v>
      </c>
      <c r="X80" s="1">
        <f t="shared" si="10"/>
        <v>11725.02</v>
      </c>
      <c r="Y80" s="1">
        <f t="shared" si="11"/>
        <v>7908.6324999999997</v>
      </c>
      <c r="Z80" s="44">
        <f t="shared" si="12"/>
        <v>12185.813286000001</v>
      </c>
    </row>
    <row r="81" spans="1:26" x14ac:dyDescent="0.3">
      <c r="A81" s="2">
        <v>285</v>
      </c>
      <c r="B81" t="s">
        <v>6</v>
      </c>
      <c r="C81" t="s">
        <v>9</v>
      </c>
      <c r="D81" t="s">
        <v>12</v>
      </c>
      <c r="E81" t="s">
        <v>23</v>
      </c>
      <c r="F81" t="s">
        <v>16</v>
      </c>
      <c r="G81">
        <v>2</v>
      </c>
      <c r="H81">
        <v>1</v>
      </c>
      <c r="I81">
        <f t="shared" si="7"/>
        <v>3</v>
      </c>
      <c r="J81" s="1">
        <v>1622.1000000000001</v>
      </c>
      <c r="K81" s="1">
        <v>1589.66</v>
      </c>
      <c r="L81" s="1">
        <v>1670.76</v>
      </c>
      <c r="M81" s="1">
        <v>1232.8</v>
      </c>
      <c r="N81" s="1">
        <v>1638.32</v>
      </c>
      <c r="O81" s="1">
        <v>1378.79</v>
      </c>
      <c r="P81" s="1">
        <v>1446.81</v>
      </c>
      <c r="Q81" s="1">
        <v>1490.21</v>
      </c>
      <c r="R81" s="1">
        <v>1370.99</v>
      </c>
      <c r="S81" s="1">
        <v>1480.67</v>
      </c>
      <c r="T81" s="1">
        <v>1584.32</v>
      </c>
      <c r="U81" s="1">
        <v>1726.91</v>
      </c>
      <c r="V81" s="1">
        <f t="shared" si="8"/>
        <v>1522.0716666666667</v>
      </c>
      <c r="W81" s="1">
        <f t="shared" si="9"/>
        <v>9132.43</v>
      </c>
      <c r="X81" s="1">
        <f t="shared" si="10"/>
        <v>9099.91</v>
      </c>
      <c r="Y81" s="1">
        <f t="shared" si="11"/>
        <v>32.520000000000437</v>
      </c>
      <c r="Z81" s="44">
        <f t="shared" si="12"/>
        <v>9457.5364630000004</v>
      </c>
    </row>
    <row r="82" spans="1:26" x14ac:dyDescent="0.3">
      <c r="A82" s="2">
        <v>286</v>
      </c>
      <c r="B82" t="s">
        <v>6</v>
      </c>
      <c r="C82" t="s">
        <v>10</v>
      </c>
      <c r="D82" t="s">
        <v>12</v>
      </c>
      <c r="E82" t="s">
        <v>23</v>
      </c>
      <c r="F82" t="s">
        <v>17</v>
      </c>
      <c r="G82">
        <v>2</v>
      </c>
      <c r="H82">
        <v>1</v>
      </c>
      <c r="I82">
        <f t="shared" si="7"/>
        <v>3</v>
      </c>
      <c r="J82" s="1">
        <v>2718.47</v>
      </c>
      <c r="K82" s="1">
        <v>2718.47</v>
      </c>
      <c r="L82" s="1">
        <v>2120.41</v>
      </c>
      <c r="M82" s="1">
        <v>2636.92</v>
      </c>
      <c r="N82" s="1">
        <v>2718.47</v>
      </c>
      <c r="O82" s="1">
        <v>2800.02</v>
      </c>
      <c r="P82" s="1">
        <v>2701.88</v>
      </c>
      <c r="Q82" s="1">
        <v>2755.92</v>
      </c>
      <c r="R82" s="1">
        <v>2397.65</v>
      </c>
      <c r="S82" s="1">
        <v>2421.63</v>
      </c>
      <c r="T82" s="1">
        <v>2639.58</v>
      </c>
      <c r="U82" s="1">
        <v>2718.77</v>
      </c>
      <c r="V82" s="1">
        <f t="shared" si="8"/>
        <v>2618.7933333333335</v>
      </c>
      <c r="W82" s="1">
        <f t="shared" si="9"/>
        <v>15712.76</v>
      </c>
      <c r="X82" s="1">
        <f t="shared" si="10"/>
        <v>15635.430000000002</v>
      </c>
      <c r="Y82" s="1">
        <f t="shared" si="11"/>
        <v>77.329999999998108</v>
      </c>
      <c r="Z82" s="44">
        <f t="shared" si="12"/>
        <v>16249.902399000002</v>
      </c>
    </row>
    <row r="83" spans="1:26" x14ac:dyDescent="0.3">
      <c r="A83" s="2">
        <v>292</v>
      </c>
      <c r="B83" t="s">
        <v>4</v>
      </c>
      <c r="C83" t="s">
        <v>7</v>
      </c>
      <c r="D83" t="s">
        <v>12</v>
      </c>
      <c r="E83" t="s">
        <v>23</v>
      </c>
      <c r="F83" t="s">
        <v>13</v>
      </c>
      <c r="G83">
        <v>2</v>
      </c>
      <c r="H83">
        <v>3</v>
      </c>
      <c r="I83">
        <f t="shared" si="7"/>
        <v>5</v>
      </c>
      <c r="J83" s="1">
        <v>2026.75</v>
      </c>
      <c r="K83" s="1">
        <v>2026.75</v>
      </c>
      <c r="L83" s="1">
        <v>2026.75</v>
      </c>
      <c r="M83" s="1">
        <v>2047.02</v>
      </c>
      <c r="N83" s="1">
        <v>2026.75</v>
      </c>
      <c r="O83" s="1">
        <v>2047.02</v>
      </c>
      <c r="P83" s="1">
        <v>1226.23</v>
      </c>
      <c r="Q83" s="1">
        <v>1250.75</v>
      </c>
      <c r="R83" s="1">
        <v>1463.38</v>
      </c>
      <c r="S83" s="1">
        <v>1404.84</v>
      </c>
      <c r="T83" s="1">
        <v>1264.3599999999999</v>
      </c>
      <c r="U83" s="1">
        <v>1264.3599999999999</v>
      </c>
      <c r="V83" s="1">
        <f t="shared" si="8"/>
        <v>2033.5066666666669</v>
      </c>
      <c r="W83" s="1">
        <f t="shared" si="9"/>
        <v>12201.04</v>
      </c>
      <c r="X83" s="1">
        <f t="shared" si="10"/>
        <v>7873.9199999999992</v>
      </c>
      <c r="Y83" s="1">
        <f t="shared" si="11"/>
        <v>4327.1200000000017</v>
      </c>
      <c r="Z83" s="44">
        <f t="shared" si="12"/>
        <v>8183.3650559999987</v>
      </c>
    </row>
    <row r="84" spans="1:26" x14ac:dyDescent="0.3">
      <c r="A84" s="2">
        <v>297</v>
      </c>
      <c r="B84" t="s">
        <v>6</v>
      </c>
      <c r="C84" t="s">
        <v>8</v>
      </c>
      <c r="D84" t="s">
        <v>12</v>
      </c>
      <c r="E84" t="s">
        <v>23</v>
      </c>
      <c r="F84" t="s">
        <v>17</v>
      </c>
      <c r="G84">
        <v>1</v>
      </c>
      <c r="H84">
        <v>1</v>
      </c>
      <c r="I84">
        <f t="shared" si="7"/>
        <v>2</v>
      </c>
      <c r="J84" s="1">
        <v>697.90000000000009</v>
      </c>
      <c r="K84" s="1">
        <v>774.67</v>
      </c>
      <c r="L84" s="1">
        <v>795.61</v>
      </c>
      <c r="M84" s="1">
        <v>544.36</v>
      </c>
      <c r="N84" s="1">
        <v>865.4</v>
      </c>
      <c r="O84" s="1">
        <v>551.34</v>
      </c>
      <c r="P84" s="1">
        <v>1307.1400000000001</v>
      </c>
      <c r="Q84" s="1">
        <v>1189.5</v>
      </c>
      <c r="R84" s="1">
        <v>1070.55</v>
      </c>
      <c r="S84" s="1">
        <v>1199.02</v>
      </c>
      <c r="T84" s="1">
        <v>1091.1099999999999</v>
      </c>
      <c r="U84" s="1">
        <v>1047.47</v>
      </c>
      <c r="V84" s="1">
        <f t="shared" si="8"/>
        <v>704.88000000000011</v>
      </c>
      <c r="W84" s="1">
        <f t="shared" si="9"/>
        <v>4229.2800000000007</v>
      </c>
      <c r="X84" s="1">
        <f t="shared" si="10"/>
        <v>6904.7900000000009</v>
      </c>
      <c r="Y84" s="1">
        <f t="shared" si="11"/>
        <v>-2675.51</v>
      </c>
      <c r="Z84" s="44">
        <f t="shared" si="12"/>
        <v>7176.148247000001</v>
      </c>
    </row>
    <row r="85" spans="1:26" x14ac:dyDescent="0.3">
      <c r="A85" s="2">
        <v>298</v>
      </c>
      <c r="B85" t="s">
        <v>6</v>
      </c>
      <c r="C85" t="s">
        <v>9</v>
      </c>
      <c r="D85" t="s">
        <v>11</v>
      </c>
      <c r="E85" t="s">
        <v>24</v>
      </c>
      <c r="F85" t="s">
        <v>13</v>
      </c>
      <c r="G85">
        <v>1</v>
      </c>
      <c r="H85">
        <v>1</v>
      </c>
      <c r="I85">
        <f t="shared" si="7"/>
        <v>2</v>
      </c>
      <c r="J85" s="1">
        <v>1443.85</v>
      </c>
      <c r="K85" s="1">
        <v>1516.04</v>
      </c>
      <c r="L85" s="1">
        <v>1516.04</v>
      </c>
      <c r="M85" s="1">
        <v>1313.9</v>
      </c>
      <c r="N85" s="1">
        <v>1429.41</v>
      </c>
      <c r="O85" s="1">
        <v>1573.8</v>
      </c>
      <c r="P85" s="1">
        <v>844.06</v>
      </c>
      <c r="Q85" s="1">
        <v>700.57</v>
      </c>
      <c r="R85" s="1">
        <v>616.5</v>
      </c>
      <c r="S85" s="1">
        <v>579.51</v>
      </c>
      <c r="T85" s="1">
        <v>683.82</v>
      </c>
      <c r="U85" s="1">
        <v>765.88</v>
      </c>
      <c r="V85" s="1">
        <f t="shared" si="8"/>
        <v>1465.5066666666664</v>
      </c>
      <c r="W85" s="1">
        <f t="shared" si="9"/>
        <v>8793.0399999999991</v>
      </c>
      <c r="X85" s="1">
        <f t="shared" si="10"/>
        <v>4190.34</v>
      </c>
      <c r="Y85" s="1">
        <f t="shared" si="11"/>
        <v>4602.6999999999989</v>
      </c>
      <c r="Z85" s="44">
        <f t="shared" si="12"/>
        <v>4355.0203620000002</v>
      </c>
    </row>
    <row r="86" spans="1:26" x14ac:dyDescent="0.3">
      <c r="A86" s="2">
        <v>300</v>
      </c>
      <c r="B86" t="s">
        <v>4</v>
      </c>
      <c r="C86" t="s">
        <v>10</v>
      </c>
      <c r="D86" t="s">
        <v>12</v>
      </c>
      <c r="E86" t="s">
        <v>23</v>
      </c>
      <c r="F86" t="s">
        <v>56</v>
      </c>
      <c r="G86">
        <v>2</v>
      </c>
      <c r="H86">
        <v>1</v>
      </c>
      <c r="I86">
        <f t="shared" si="7"/>
        <v>3</v>
      </c>
      <c r="J86" s="1">
        <v>5639.3499999999995</v>
      </c>
      <c r="K86" s="1">
        <v>4906.2299999999996</v>
      </c>
      <c r="L86" s="1">
        <v>6034.1</v>
      </c>
      <c r="M86" s="1">
        <v>5921.32</v>
      </c>
      <c r="N86" s="1">
        <v>4398.6899999999996</v>
      </c>
      <c r="O86" s="1">
        <v>5300.99</v>
      </c>
      <c r="P86" s="1">
        <v>2290.77</v>
      </c>
      <c r="Q86" s="1">
        <v>1992.97</v>
      </c>
      <c r="R86" s="1">
        <v>2232.13</v>
      </c>
      <c r="S86" s="1">
        <v>2299.09</v>
      </c>
      <c r="T86" s="1">
        <v>2689.94</v>
      </c>
      <c r="U86" s="1">
        <v>2878.24</v>
      </c>
      <c r="V86" s="1">
        <f t="shared" si="8"/>
        <v>5366.78</v>
      </c>
      <c r="W86" s="1">
        <f t="shared" si="9"/>
        <v>32200.68</v>
      </c>
      <c r="X86" s="1">
        <f t="shared" si="10"/>
        <v>14383.14</v>
      </c>
      <c r="Y86" s="1">
        <f t="shared" si="11"/>
        <v>17817.54</v>
      </c>
      <c r="Z86" s="44">
        <f t="shared" si="12"/>
        <v>14948.397401999999</v>
      </c>
    </row>
    <row r="87" spans="1:26" x14ac:dyDescent="0.3">
      <c r="A87" s="2">
        <v>302</v>
      </c>
      <c r="B87" t="s">
        <v>4</v>
      </c>
      <c r="C87" t="s">
        <v>10</v>
      </c>
      <c r="D87" t="s">
        <v>12</v>
      </c>
      <c r="E87" t="s">
        <v>23</v>
      </c>
      <c r="F87" t="s">
        <v>22</v>
      </c>
      <c r="G87">
        <v>2</v>
      </c>
      <c r="H87">
        <v>3</v>
      </c>
      <c r="I87">
        <f t="shared" si="7"/>
        <v>5</v>
      </c>
      <c r="J87" s="1">
        <v>3175.2</v>
      </c>
      <c r="K87" s="1">
        <v>3175.2</v>
      </c>
      <c r="L87" s="1">
        <v>3206.95</v>
      </c>
      <c r="M87" s="1">
        <v>3175.2</v>
      </c>
      <c r="N87" s="1">
        <v>3206.95</v>
      </c>
      <c r="O87" s="1">
        <v>3206.95</v>
      </c>
      <c r="P87" s="1">
        <v>2463.4</v>
      </c>
      <c r="Q87" s="1">
        <v>2561.94</v>
      </c>
      <c r="R87" s="1">
        <v>2664.42</v>
      </c>
      <c r="S87" s="1">
        <v>2957.51</v>
      </c>
      <c r="T87" s="1">
        <v>3460.29</v>
      </c>
      <c r="U87" s="1">
        <v>3010.45</v>
      </c>
      <c r="V87" s="1">
        <f t="shared" si="8"/>
        <v>3191.0750000000003</v>
      </c>
      <c r="W87" s="1">
        <f t="shared" si="9"/>
        <v>19146.45</v>
      </c>
      <c r="X87" s="1">
        <f t="shared" si="10"/>
        <v>17118.010000000002</v>
      </c>
      <c r="Y87" s="1">
        <f t="shared" si="11"/>
        <v>2028.4399999999987</v>
      </c>
      <c r="Z87" s="44">
        <f t="shared" si="12"/>
        <v>17790.747793000002</v>
      </c>
    </row>
    <row r="88" spans="1:26" x14ac:dyDescent="0.3">
      <c r="A88" s="2">
        <v>306</v>
      </c>
      <c r="B88" t="s">
        <v>4</v>
      </c>
      <c r="C88" t="s">
        <v>10</v>
      </c>
      <c r="D88" t="s">
        <v>11</v>
      </c>
      <c r="E88" t="s">
        <v>23</v>
      </c>
      <c r="F88" t="s">
        <v>56</v>
      </c>
      <c r="G88">
        <v>2</v>
      </c>
      <c r="H88">
        <v>2</v>
      </c>
      <c r="I88">
        <f t="shared" si="7"/>
        <v>4</v>
      </c>
      <c r="J88" s="1">
        <v>4172.3999999999996</v>
      </c>
      <c r="K88" s="1">
        <v>4589.6400000000003</v>
      </c>
      <c r="L88" s="1">
        <v>3796.88</v>
      </c>
      <c r="M88" s="1">
        <v>4297.57</v>
      </c>
      <c r="N88" s="1">
        <v>4464.47</v>
      </c>
      <c r="O88" s="1">
        <v>4297.57</v>
      </c>
      <c r="P88" s="1">
        <v>2337.36</v>
      </c>
      <c r="Q88" s="1">
        <v>2267.2399999999998</v>
      </c>
      <c r="R88" s="1">
        <v>2131.21</v>
      </c>
      <c r="S88" s="1">
        <v>2152.52</v>
      </c>
      <c r="T88" s="1">
        <v>2238.62</v>
      </c>
      <c r="U88" s="1">
        <v>2104.3000000000002</v>
      </c>
      <c r="V88" s="1">
        <f t="shared" si="8"/>
        <v>4269.7550000000001</v>
      </c>
      <c r="W88" s="1">
        <f t="shared" si="9"/>
        <v>25618.530000000002</v>
      </c>
      <c r="X88" s="1">
        <f t="shared" si="10"/>
        <v>13231.25</v>
      </c>
      <c r="Y88" s="1">
        <f t="shared" si="11"/>
        <v>12387.280000000002</v>
      </c>
      <c r="Z88" s="44">
        <f t="shared" si="12"/>
        <v>13751.238125</v>
      </c>
    </row>
    <row r="89" spans="1:26" x14ac:dyDescent="0.3">
      <c r="A89" s="2">
        <v>318</v>
      </c>
      <c r="B89" t="s">
        <v>6</v>
      </c>
      <c r="C89" t="s">
        <v>9</v>
      </c>
      <c r="D89" t="s">
        <v>12</v>
      </c>
      <c r="E89" t="s">
        <v>23</v>
      </c>
      <c r="F89" t="s">
        <v>56</v>
      </c>
      <c r="G89">
        <v>3</v>
      </c>
      <c r="H89">
        <v>1</v>
      </c>
      <c r="I89">
        <f t="shared" si="7"/>
        <v>4</v>
      </c>
      <c r="J89" s="1">
        <v>3407.4</v>
      </c>
      <c r="K89" s="1">
        <v>3543.7</v>
      </c>
      <c r="L89" s="1">
        <v>2998.51</v>
      </c>
      <c r="M89" s="1">
        <v>3850.36</v>
      </c>
      <c r="N89" s="1">
        <v>3884.44</v>
      </c>
      <c r="O89" s="1">
        <v>3645.92</v>
      </c>
      <c r="P89" s="1">
        <v>2376.0300000000002</v>
      </c>
      <c r="Q89" s="1">
        <v>2566.11</v>
      </c>
      <c r="R89" s="1">
        <v>2258.1799999999998</v>
      </c>
      <c r="S89" s="1">
        <v>2664.65</v>
      </c>
      <c r="T89" s="1">
        <v>2638</v>
      </c>
      <c r="U89" s="1">
        <v>2242.3000000000002</v>
      </c>
      <c r="V89" s="1">
        <f t="shared" si="8"/>
        <v>3555.0550000000003</v>
      </c>
      <c r="W89" s="1">
        <f t="shared" si="9"/>
        <v>21330.33</v>
      </c>
      <c r="X89" s="1">
        <f t="shared" si="10"/>
        <v>14745.27</v>
      </c>
      <c r="Y89" s="1">
        <f t="shared" si="11"/>
        <v>6585.0600000000013</v>
      </c>
      <c r="Z89" s="44">
        <f t="shared" si="12"/>
        <v>15324.759111000001</v>
      </c>
    </row>
    <row r="90" spans="1:26" x14ac:dyDescent="0.3">
      <c r="A90" s="2">
        <v>319</v>
      </c>
      <c r="B90" t="s">
        <v>6</v>
      </c>
      <c r="C90" t="s">
        <v>9</v>
      </c>
      <c r="D90" t="s">
        <v>11</v>
      </c>
      <c r="E90" t="s">
        <v>23</v>
      </c>
      <c r="F90" t="s">
        <v>16</v>
      </c>
      <c r="G90">
        <v>2</v>
      </c>
      <c r="H90">
        <v>1</v>
      </c>
      <c r="I90">
        <f t="shared" si="7"/>
        <v>3</v>
      </c>
      <c r="J90" s="1">
        <v>1749.42</v>
      </c>
      <c r="K90" s="1">
        <v>1749.42</v>
      </c>
      <c r="L90" s="1">
        <v>1591.97</v>
      </c>
      <c r="M90" s="1">
        <v>1959.35</v>
      </c>
      <c r="N90" s="1">
        <v>1749.42</v>
      </c>
      <c r="O90" s="1">
        <v>1539.49</v>
      </c>
      <c r="P90" s="1">
        <v>1356.87</v>
      </c>
      <c r="Q90" s="1">
        <v>1384.01</v>
      </c>
      <c r="R90" s="1">
        <v>1287.1300000000001</v>
      </c>
      <c r="S90" s="1">
        <v>1531.68</v>
      </c>
      <c r="T90" s="1">
        <v>1684.85</v>
      </c>
      <c r="U90" s="1">
        <v>1432.12</v>
      </c>
      <c r="V90" s="1">
        <f t="shared" si="8"/>
        <v>1723.1783333333333</v>
      </c>
      <c r="W90" s="1">
        <f t="shared" si="9"/>
        <v>10339.07</v>
      </c>
      <c r="X90" s="1">
        <f t="shared" si="10"/>
        <v>8676.66</v>
      </c>
      <c r="Y90" s="1">
        <f t="shared" si="11"/>
        <v>1662.4099999999999</v>
      </c>
      <c r="Z90" s="44">
        <f t="shared" si="12"/>
        <v>9017.6527380000007</v>
      </c>
    </row>
    <row r="91" spans="1:26" x14ac:dyDescent="0.3">
      <c r="A91" s="2">
        <v>320</v>
      </c>
      <c r="B91" t="s">
        <v>6</v>
      </c>
      <c r="C91" t="s">
        <v>9</v>
      </c>
      <c r="D91" t="s">
        <v>11</v>
      </c>
      <c r="E91" t="s">
        <v>24</v>
      </c>
      <c r="F91" t="s">
        <v>20</v>
      </c>
      <c r="G91">
        <v>1</v>
      </c>
      <c r="H91">
        <v>1</v>
      </c>
      <c r="I91">
        <f t="shared" si="7"/>
        <v>2</v>
      </c>
      <c r="J91" s="1">
        <v>1435.2099999999998</v>
      </c>
      <c r="K91" s="1">
        <v>1262.98</v>
      </c>
      <c r="L91" s="1">
        <v>1119.46</v>
      </c>
      <c r="M91" s="1">
        <v>1693.55</v>
      </c>
      <c r="N91" s="1">
        <v>1621.79</v>
      </c>
      <c r="O91" s="1">
        <v>1420.86</v>
      </c>
      <c r="P91" s="1">
        <v>549.38</v>
      </c>
      <c r="Q91" s="1">
        <v>571.36</v>
      </c>
      <c r="R91" s="1">
        <v>611.36</v>
      </c>
      <c r="S91" s="1">
        <v>715.29</v>
      </c>
      <c r="T91" s="1">
        <v>786.82</v>
      </c>
      <c r="U91" s="1">
        <v>794.69</v>
      </c>
      <c r="V91" s="1">
        <f t="shared" si="8"/>
        <v>1425.6416666666667</v>
      </c>
      <c r="W91" s="1">
        <f t="shared" si="9"/>
        <v>8553.85</v>
      </c>
      <c r="X91" s="1">
        <f t="shared" si="10"/>
        <v>4028.9</v>
      </c>
      <c r="Y91" s="1">
        <f t="shared" si="11"/>
        <v>4524.9500000000007</v>
      </c>
      <c r="Z91" s="44">
        <f t="shared" si="12"/>
        <v>4187.2357700000002</v>
      </c>
    </row>
    <row r="92" spans="1:26" x14ac:dyDescent="0.3">
      <c r="A92" s="2">
        <v>321</v>
      </c>
      <c r="B92" t="s">
        <v>6</v>
      </c>
      <c r="C92" t="s">
        <v>9</v>
      </c>
      <c r="D92" t="s">
        <v>12</v>
      </c>
      <c r="E92" t="s">
        <v>23</v>
      </c>
      <c r="F92" t="s">
        <v>16</v>
      </c>
      <c r="G92">
        <v>3</v>
      </c>
      <c r="H92">
        <v>1</v>
      </c>
      <c r="I92">
        <f t="shared" si="7"/>
        <v>4</v>
      </c>
      <c r="J92" s="1">
        <v>3636.5</v>
      </c>
      <c r="K92" s="1">
        <v>2981.93</v>
      </c>
      <c r="L92" s="1">
        <v>3563.77</v>
      </c>
      <c r="M92" s="1">
        <v>3091.03</v>
      </c>
      <c r="N92" s="1">
        <v>4000.15</v>
      </c>
      <c r="O92" s="1">
        <v>3818.33</v>
      </c>
      <c r="P92" s="1">
        <v>2789.96</v>
      </c>
      <c r="Q92" s="1">
        <v>2985.26</v>
      </c>
      <c r="R92" s="1">
        <v>3194.23</v>
      </c>
      <c r="S92" s="1">
        <v>3353.94</v>
      </c>
      <c r="T92" s="1">
        <v>3152.7</v>
      </c>
      <c r="U92" s="1">
        <v>3436.44</v>
      </c>
      <c r="V92" s="1">
        <f t="shared" si="8"/>
        <v>3515.2849999999999</v>
      </c>
      <c r="W92" s="1">
        <f t="shared" si="9"/>
        <v>21091.71</v>
      </c>
      <c r="X92" s="1">
        <f t="shared" si="10"/>
        <v>18912.53</v>
      </c>
      <c r="Y92" s="1">
        <f t="shared" si="11"/>
        <v>2179.1800000000003</v>
      </c>
      <c r="Z92" s="44">
        <f t="shared" si="12"/>
        <v>19655.792428999997</v>
      </c>
    </row>
    <row r="93" spans="1:26" x14ac:dyDescent="0.3">
      <c r="A93" s="2">
        <v>329</v>
      </c>
      <c r="B93" t="s">
        <v>6</v>
      </c>
      <c r="C93" t="s">
        <v>9</v>
      </c>
      <c r="D93" t="s">
        <v>11</v>
      </c>
      <c r="E93" t="s">
        <v>24</v>
      </c>
      <c r="F93" t="s">
        <v>18</v>
      </c>
      <c r="G93">
        <v>1</v>
      </c>
      <c r="H93">
        <v>1</v>
      </c>
      <c r="I93">
        <f t="shared" si="7"/>
        <v>2</v>
      </c>
      <c r="J93" s="1">
        <v>757.55</v>
      </c>
      <c r="K93" s="1">
        <v>939.36</v>
      </c>
      <c r="L93" s="1">
        <v>901.48</v>
      </c>
      <c r="M93" s="1">
        <v>583.30999999999995</v>
      </c>
      <c r="N93" s="1">
        <v>803</v>
      </c>
      <c r="O93" s="1">
        <v>568.16</v>
      </c>
      <c r="P93" s="1">
        <v>802.2</v>
      </c>
      <c r="Q93" s="1">
        <v>697.91</v>
      </c>
      <c r="R93" s="1">
        <v>642.08000000000004</v>
      </c>
      <c r="S93" s="1">
        <v>738.39</v>
      </c>
      <c r="T93" s="1">
        <v>716.24</v>
      </c>
      <c r="U93" s="1">
        <v>723.4</v>
      </c>
      <c r="V93" s="1">
        <f t="shared" si="8"/>
        <v>758.81</v>
      </c>
      <c r="W93" s="1">
        <f t="shared" si="9"/>
        <v>4552.8599999999997</v>
      </c>
      <c r="X93" s="1">
        <f t="shared" si="10"/>
        <v>4320.2199999999993</v>
      </c>
      <c r="Y93" s="1">
        <f t="shared" si="11"/>
        <v>232.64000000000033</v>
      </c>
      <c r="Z93" s="44">
        <f t="shared" si="12"/>
        <v>4490.0046459999994</v>
      </c>
    </row>
    <row r="94" spans="1:26" x14ac:dyDescent="0.3">
      <c r="A94" s="2">
        <v>334</v>
      </c>
      <c r="B94" t="s">
        <v>37</v>
      </c>
      <c r="C94" t="s">
        <v>8</v>
      </c>
      <c r="D94" t="s">
        <v>11</v>
      </c>
      <c r="E94" t="s">
        <v>23</v>
      </c>
      <c r="F94" t="s">
        <v>13</v>
      </c>
      <c r="G94">
        <v>1</v>
      </c>
      <c r="H94">
        <v>1</v>
      </c>
      <c r="I94">
        <f t="shared" si="7"/>
        <v>2</v>
      </c>
      <c r="J94" s="1">
        <v>355</v>
      </c>
      <c r="K94" s="1">
        <v>340.8</v>
      </c>
      <c r="L94" s="1">
        <v>287.55</v>
      </c>
      <c r="M94" s="1">
        <v>326.60000000000002</v>
      </c>
      <c r="N94" s="1">
        <v>280.45</v>
      </c>
      <c r="O94" s="1">
        <v>355</v>
      </c>
      <c r="P94" s="1">
        <v>445.26</v>
      </c>
      <c r="Q94" s="1">
        <v>351.76</v>
      </c>
      <c r="R94" s="1">
        <v>393.97</v>
      </c>
      <c r="S94" s="1">
        <v>397.91</v>
      </c>
      <c r="T94" s="1">
        <v>437.7</v>
      </c>
      <c r="U94" s="1">
        <v>433.32</v>
      </c>
      <c r="V94" s="1">
        <f t="shared" si="8"/>
        <v>324.23333333333329</v>
      </c>
      <c r="W94" s="1">
        <f t="shared" si="9"/>
        <v>1945.3999999999999</v>
      </c>
      <c r="X94" s="1">
        <f t="shared" si="10"/>
        <v>2459.92</v>
      </c>
      <c r="Y94" s="1">
        <f t="shared" si="11"/>
        <v>-514.52000000000021</v>
      </c>
      <c r="Z94" s="44">
        <f t="shared" si="12"/>
        <v>2556.5948560000002</v>
      </c>
    </row>
    <row r="95" spans="1:26" x14ac:dyDescent="0.3">
      <c r="A95" s="2">
        <v>338</v>
      </c>
      <c r="B95" t="s">
        <v>4</v>
      </c>
      <c r="C95" t="s">
        <v>7</v>
      </c>
      <c r="D95" t="s">
        <v>12</v>
      </c>
      <c r="E95" t="s">
        <v>23</v>
      </c>
      <c r="F95" t="s">
        <v>17</v>
      </c>
      <c r="G95">
        <v>1</v>
      </c>
      <c r="H95">
        <v>1</v>
      </c>
      <c r="I95">
        <f t="shared" si="7"/>
        <v>2</v>
      </c>
      <c r="J95" s="1">
        <v>1500.1499999999999</v>
      </c>
      <c r="K95" s="1">
        <v>1500.15</v>
      </c>
      <c r="L95" s="1">
        <v>1515.15</v>
      </c>
      <c r="M95" s="1">
        <v>1500.15</v>
      </c>
      <c r="N95" s="1">
        <v>1515.15</v>
      </c>
      <c r="O95" s="1">
        <v>1500.15</v>
      </c>
      <c r="P95" s="1">
        <v>769.03</v>
      </c>
      <c r="Q95" s="1">
        <v>699.82</v>
      </c>
      <c r="R95" s="1">
        <v>727.81</v>
      </c>
      <c r="S95" s="1">
        <v>756.92</v>
      </c>
      <c r="T95" s="1">
        <v>650.95000000000005</v>
      </c>
      <c r="U95" s="1">
        <v>663.97</v>
      </c>
      <c r="V95" s="1">
        <f t="shared" si="8"/>
        <v>1505.1499999999999</v>
      </c>
      <c r="W95" s="1">
        <f t="shared" si="9"/>
        <v>9030.9</v>
      </c>
      <c r="X95" s="1">
        <f t="shared" si="10"/>
        <v>4268.5</v>
      </c>
      <c r="Y95" s="1">
        <f t="shared" si="11"/>
        <v>4762.3999999999996</v>
      </c>
      <c r="Z95" s="44">
        <f t="shared" si="12"/>
        <v>4436.2520500000001</v>
      </c>
    </row>
    <row r="96" spans="1:26" x14ac:dyDescent="0.3">
      <c r="A96" s="2">
        <v>345</v>
      </c>
      <c r="B96" t="s">
        <v>6</v>
      </c>
      <c r="C96" t="s">
        <v>9</v>
      </c>
      <c r="D96" t="s">
        <v>12</v>
      </c>
      <c r="E96" t="s">
        <v>24</v>
      </c>
      <c r="F96" t="s">
        <v>22</v>
      </c>
      <c r="G96">
        <v>1</v>
      </c>
      <c r="H96">
        <v>1</v>
      </c>
      <c r="I96">
        <f t="shared" si="7"/>
        <v>2</v>
      </c>
      <c r="J96" s="1">
        <v>679.5</v>
      </c>
      <c r="K96" s="1">
        <v>849.38</v>
      </c>
      <c r="L96" s="1">
        <v>645.53</v>
      </c>
      <c r="M96" s="1">
        <v>740.66</v>
      </c>
      <c r="N96" s="1">
        <v>727.07</v>
      </c>
      <c r="O96" s="1">
        <v>597.96</v>
      </c>
      <c r="P96" s="1">
        <v>1186.6300000000001</v>
      </c>
      <c r="Q96" s="1">
        <v>1162.9000000000001</v>
      </c>
      <c r="R96" s="1">
        <v>1290.82</v>
      </c>
      <c r="S96" s="1">
        <v>1329.54</v>
      </c>
      <c r="T96" s="1">
        <v>1422.61</v>
      </c>
      <c r="U96" s="1">
        <v>1493.74</v>
      </c>
      <c r="V96" s="1">
        <f t="shared" si="8"/>
        <v>706.68333333333339</v>
      </c>
      <c r="W96" s="1">
        <f t="shared" si="9"/>
        <v>4240.1000000000004</v>
      </c>
      <c r="X96" s="1">
        <f t="shared" si="10"/>
        <v>7886.24</v>
      </c>
      <c r="Y96" s="1">
        <f t="shared" si="11"/>
        <v>-3646.1399999999994</v>
      </c>
      <c r="Z96" s="44">
        <f t="shared" si="12"/>
        <v>8196.1692320000002</v>
      </c>
    </row>
    <row r="97" spans="1:26" x14ac:dyDescent="0.3">
      <c r="A97" s="2">
        <v>346</v>
      </c>
      <c r="B97" t="s">
        <v>4</v>
      </c>
      <c r="C97" t="s">
        <v>7</v>
      </c>
      <c r="D97" t="s">
        <v>11</v>
      </c>
      <c r="E97" t="s">
        <v>23</v>
      </c>
      <c r="F97" t="s">
        <v>21</v>
      </c>
      <c r="G97">
        <v>4</v>
      </c>
      <c r="H97">
        <v>1</v>
      </c>
      <c r="I97">
        <f t="shared" si="7"/>
        <v>5</v>
      </c>
      <c r="J97" s="1">
        <v>1897.5</v>
      </c>
      <c r="K97" s="1">
        <v>1916.48</v>
      </c>
      <c r="L97" s="1">
        <v>1897.5</v>
      </c>
      <c r="M97" s="1">
        <v>1916.48</v>
      </c>
      <c r="N97" s="1">
        <v>1897.5</v>
      </c>
      <c r="O97" s="1">
        <v>1916.48</v>
      </c>
      <c r="P97" s="1">
        <v>1928.88</v>
      </c>
      <c r="Q97" s="1">
        <v>1851.72</v>
      </c>
      <c r="R97" s="1">
        <v>1722.1</v>
      </c>
      <c r="S97" s="1">
        <v>1481.01</v>
      </c>
      <c r="T97" s="1">
        <v>1703.16</v>
      </c>
      <c r="U97" s="1">
        <v>1703.16</v>
      </c>
      <c r="V97" s="1">
        <f t="shared" si="8"/>
        <v>1906.9899999999998</v>
      </c>
      <c r="W97" s="1">
        <f t="shared" si="9"/>
        <v>11441.939999999999</v>
      </c>
      <c r="X97" s="1">
        <f t="shared" si="10"/>
        <v>10390.030000000001</v>
      </c>
      <c r="Y97" s="1">
        <f t="shared" si="11"/>
        <v>1051.909999999998</v>
      </c>
      <c r="Z97" s="44">
        <f t="shared" si="12"/>
        <v>10798.358179000001</v>
      </c>
    </row>
    <row r="98" spans="1:26" x14ac:dyDescent="0.3">
      <c r="A98" s="2">
        <v>350</v>
      </c>
      <c r="B98" t="s">
        <v>6</v>
      </c>
      <c r="C98" t="s">
        <v>9</v>
      </c>
      <c r="D98" t="s">
        <v>12</v>
      </c>
      <c r="E98" t="s">
        <v>23</v>
      </c>
      <c r="F98" t="s">
        <v>56</v>
      </c>
      <c r="G98">
        <v>4</v>
      </c>
      <c r="H98">
        <v>1</v>
      </c>
      <c r="I98">
        <f t="shared" si="7"/>
        <v>5</v>
      </c>
      <c r="J98" s="1">
        <v>3109.3450000000003</v>
      </c>
      <c r="K98" s="1">
        <v>2580.7600000000002</v>
      </c>
      <c r="L98" s="1">
        <v>2425.29</v>
      </c>
      <c r="M98" s="1">
        <v>2456.38</v>
      </c>
      <c r="N98" s="1">
        <v>2456.38</v>
      </c>
      <c r="O98" s="1">
        <v>2953.88</v>
      </c>
      <c r="P98" s="1">
        <v>3889.73</v>
      </c>
      <c r="Q98" s="1">
        <v>3345.17</v>
      </c>
      <c r="R98" s="1">
        <v>3913.85</v>
      </c>
      <c r="S98" s="1">
        <v>4696.62</v>
      </c>
      <c r="T98" s="1">
        <v>4273.92</v>
      </c>
      <c r="U98" s="1">
        <v>3632.83</v>
      </c>
      <c r="V98" s="1">
        <f t="shared" si="8"/>
        <v>2663.6725000000006</v>
      </c>
      <c r="W98" s="1">
        <f t="shared" si="9"/>
        <v>15982.035000000003</v>
      </c>
      <c r="X98" s="1">
        <f t="shared" si="10"/>
        <v>23752.120000000003</v>
      </c>
      <c r="Y98" s="1">
        <f t="shared" si="11"/>
        <v>-7770.0849999999991</v>
      </c>
      <c r="Z98" s="44">
        <f t="shared" si="12"/>
        <v>24685.578316000003</v>
      </c>
    </row>
    <row r="99" spans="1:26" x14ac:dyDescent="0.3">
      <c r="A99" s="2">
        <v>354</v>
      </c>
      <c r="B99" t="s">
        <v>4</v>
      </c>
      <c r="C99" t="s">
        <v>10</v>
      </c>
      <c r="D99" t="s">
        <v>12</v>
      </c>
      <c r="E99" t="s">
        <v>23</v>
      </c>
      <c r="F99" t="s">
        <v>16</v>
      </c>
      <c r="G99">
        <v>2</v>
      </c>
      <c r="H99">
        <v>3</v>
      </c>
      <c r="I99">
        <f t="shared" si="7"/>
        <v>5</v>
      </c>
      <c r="J99" s="1">
        <v>5924.95</v>
      </c>
      <c r="K99" s="1">
        <v>6517.45</v>
      </c>
      <c r="L99" s="1">
        <v>6339.7</v>
      </c>
      <c r="M99" s="1">
        <v>6221.2</v>
      </c>
      <c r="N99" s="1">
        <v>4502.96</v>
      </c>
      <c r="O99" s="1">
        <v>6932.19</v>
      </c>
      <c r="P99" s="1">
        <v>3241.61</v>
      </c>
      <c r="Q99" s="1">
        <v>3371.27</v>
      </c>
      <c r="R99" s="1">
        <v>3742.11</v>
      </c>
      <c r="S99" s="1">
        <v>3592.43</v>
      </c>
      <c r="T99" s="1">
        <v>4203.1400000000003</v>
      </c>
      <c r="U99" s="1">
        <v>4455.33</v>
      </c>
      <c r="V99" s="1">
        <f t="shared" si="8"/>
        <v>6073.0749999999998</v>
      </c>
      <c r="W99" s="1">
        <f t="shared" si="9"/>
        <v>36438.449999999997</v>
      </c>
      <c r="X99" s="1">
        <f t="shared" si="10"/>
        <v>22605.89</v>
      </c>
      <c r="Y99" s="1">
        <f t="shared" si="11"/>
        <v>13832.559999999998</v>
      </c>
      <c r="Z99" s="44">
        <f t="shared" si="12"/>
        <v>23494.301477000001</v>
      </c>
    </row>
    <row r="100" spans="1:26" x14ac:dyDescent="0.3">
      <c r="A100" s="2">
        <v>355</v>
      </c>
      <c r="B100" t="s">
        <v>4</v>
      </c>
      <c r="C100" t="s">
        <v>10</v>
      </c>
      <c r="D100" t="s">
        <v>12</v>
      </c>
      <c r="E100" t="s">
        <v>23</v>
      </c>
      <c r="F100" t="s">
        <v>15</v>
      </c>
      <c r="G100">
        <v>2</v>
      </c>
      <c r="H100">
        <v>1</v>
      </c>
      <c r="I100">
        <f t="shared" si="7"/>
        <v>3</v>
      </c>
      <c r="J100" s="1">
        <v>3194.6374999999998</v>
      </c>
      <c r="K100" s="1">
        <v>3226.58</v>
      </c>
      <c r="L100" s="1">
        <v>3226.58</v>
      </c>
      <c r="M100" s="1">
        <v>3194.64</v>
      </c>
      <c r="N100" s="1">
        <v>3226.58</v>
      </c>
      <c r="O100" s="1">
        <v>3194.64</v>
      </c>
      <c r="P100" s="1">
        <v>1174.57</v>
      </c>
      <c r="Q100" s="1">
        <v>1233.3</v>
      </c>
      <c r="R100" s="1">
        <v>1368.96</v>
      </c>
      <c r="S100" s="1">
        <v>1492.17</v>
      </c>
      <c r="T100" s="1">
        <v>1283.27</v>
      </c>
      <c r="U100" s="1">
        <v>1206.27</v>
      </c>
      <c r="V100" s="1">
        <f t="shared" si="8"/>
        <v>3210.6095833333334</v>
      </c>
      <c r="W100" s="1">
        <f t="shared" si="9"/>
        <v>19263.657500000001</v>
      </c>
      <c r="X100" s="1">
        <f t="shared" si="10"/>
        <v>7758.5400000000009</v>
      </c>
      <c r="Y100" s="1">
        <f t="shared" si="11"/>
        <v>11505.1175</v>
      </c>
      <c r="Z100" s="44">
        <f t="shared" si="12"/>
        <v>8063.4506220000012</v>
      </c>
    </row>
    <row r="101" spans="1:26" x14ac:dyDescent="0.3">
      <c r="A101" s="2">
        <v>356</v>
      </c>
      <c r="B101" t="s">
        <v>4</v>
      </c>
      <c r="C101" t="s">
        <v>10</v>
      </c>
      <c r="D101" t="s">
        <v>12</v>
      </c>
      <c r="E101" t="s">
        <v>23</v>
      </c>
      <c r="F101" t="s">
        <v>14</v>
      </c>
      <c r="G101">
        <v>2</v>
      </c>
      <c r="H101">
        <v>2</v>
      </c>
      <c r="I101">
        <f t="shared" si="7"/>
        <v>4</v>
      </c>
      <c r="J101" s="1">
        <v>5924.95</v>
      </c>
      <c r="K101" s="1">
        <v>6339.7</v>
      </c>
      <c r="L101" s="1">
        <v>6576.69</v>
      </c>
      <c r="M101" s="1">
        <v>4502.96</v>
      </c>
      <c r="N101" s="1">
        <v>5924.95</v>
      </c>
      <c r="O101" s="1">
        <v>5213.96</v>
      </c>
      <c r="P101" s="1">
        <v>5399.23</v>
      </c>
      <c r="Q101" s="1">
        <v>4373.38</v>
      </c>
      <c r="R101" s="1">
        <v>3804.84</v>
      </c>
      <c r="S101" s="1">
        <v>3386.31</v>
      </c>
      <c r="T101" s="1">
        <v>3691.08</v>
      </c>
      <c r="U101" s="1">
        <v>3321.97</v>
      </c>
      <c r="V101" s="1">
        <f t="shared" si="8"/>
        <v>5747.2016666666668</v>
      </c>
      <c r="W101" s="1">
        <f t="shared" si="9"/>
        <v>34483.21</v>
      </c>
      <c r="X101" s="1">
        <f t="shared" si="10"/>
        <v>23976.810000000005</v>
      </c>
      <c r="Y101" s="1">
        <f t="shared" si="11"/>
        <v>10506.399999999994</v>
      </c>
      <c r="Z101" s="44">
        <f t="shared" si="12"/>
        <v>24919.098633000005</v>
      </c>
    </row>
    <row r="102" spans="1:26" x14ac:dyDescent="0.3">
      <c r="A102" s="2">
        <v>373</v>
      </c>
      <c r="B102" t="s">
        <v>6</v>
      </c>
      <c r="C102" t="s">
        <v>9</v>
      </c>
      <c r="D102" t="s">
        <v>12</v>
      </c>
      <c r="E102" t="s">
        <v>24</v>
      </c>
      <c r="F102" t="s">
        <v>14</v>
      </c>
      <c r="G102">
        <v>2</v>
      </c>
      <c r="H102">
        <v>1</v>
      </c>
      <c r="I102">
        <f t="shared" si="7"/>
        <v>3</v>
      </c>
      <c r="J102" s="1">
        <v>5924.95</v>
      </c>
      <c r="K102" s="1">
        <v>7050.69</v>
      </c>
      <c r="L102" s="1">
        <v>6635.94</v>
      </c>
      <c r="M102" s="1">
        <v>5628.7</v>
      </c>
      <c r="N102" s="1">
        <v>4858.46</v>
      </c>
      <c r="O102" s="1">
        <v>7228.44</v>
      </c>
      <c r="P102" s="1">
        <v>2880.22</v>
      </c>
      <c r="Q102" s="1">
        <v>2909.02</v>
      </c>
      <c r="R102" s="1">
        <v>3083.56</v>
      </c>
      <c r="S102" s="1">
        <v>2775.2</v>
      </c>
      <c r="T102" s="1">
        <v>2969.46</v>
      </c>
      <c r="U102" s="1">
        <v>3177.32</v>
      </c>
      <c r="V102" s="1">
        <f t="shared" si="8"/>
        <v>6221.1966666666667</v>
      </c>
      <c r="W102" s="1">
        <f t="shared" si="9"/>
        <v>37327.18</v>
      </c>
      <c r="X102" s="1">
        <f t="shared" si="10"/>
        <v>17794.78</v>
      </c>
      <c r="Y102" s="1">
        <f t="shared" si="11"/>
        <v>19532.400000000001</v>
      </c>
      <c r="Z102" s="44">
        <f t="shared" si="12"/>
        <v>18494.114853999999</v>
      </c>
    </row>
    <row r="103" spans="1:26" x14ac:dyDescent="0.3">
      <c r="A103" s="2">
        <v>376</v>
      </c>
      <c r="B103" t="s">
        <v>6</v>
      </c>
      <c r="C103" t="s">
        <v>9</v>
      </c>
      <c r="D103" t="s">
        <v>12</v>
      </c>
      <c r="E103" t="s">
        <v>23</v>
      </c>
      <c r="F103" t="s">
        <v>15</v>
      </c>
      <c r="G103">
        <v>2</v>
      </c>
      <c r="H103">
        <v>1</v>
      </c>
      <c r="I103">
        <f t="shared" si="7"/>
        <v>3</v>
      </c>
      <c r="J103" s="1">
        <v>1699.0700000000002</v>
      </c>
      <c r="K103" s="1">
        <v>1512.17</v>
      </c>
      <c r="L103" s="1">
        <v>1580.14</v>
      </c>
      <c r="M103" s="1">
        <v>1699.07</v>
      </c>
      <c r="N103" s="1">
        <v>2123.84</v>
      </c>
      <c r="O103" s="1">
        <v>1750.04</v>
      </c>
      <c r="P103" s="1">
        <v>2757.14</v>
      </c>
      <c r="Q103" s="1">
        <v>2812.28</v>
      </c>
      <c r="R103" s="1">
        <v>2952.89</v>
      </c>
      <c r="S103" s="1">
        <v>3543.47</v>
      </c>
      <c r="T103" s="1">
        <v>3968.69</v>
      </c>
      <c r="U103" s="1">
        <v>3492.45</v>
      </c>
      <c r="V103" s="1">
        <f t="shared" si="8"/>
        <v>1727.3883333333335</v>
      </c>
      <c r="W103" s="1">
        <f t="shared" si="9"/>
        <v>10364.330000000002</v>
      </c>
      <c r="X103" s="1">
        <f t="shared" si="10"/>
        <v>19526.919999999998</v>
      </c>
      <c r="Y103" s="1">
        <f t="shared" si="11"/>
        <v>-9162.5899999999965</v>
      </c>
      <c r="Z103" s="44">
        <f t="shared" si="12"/>
        <v>20294.327955999997</v>
      </c>
    </row>
    <row r="104" spans="1:26" x14ac:dyDescent="0.3">
      <c r="A104" s="2">
        <v>377</v>
      </c>
      <c r="B104" t="s">
        <v>6</v>
      </c>
      <c r="C104" t="s">
        <v>9</v>
      </c>
      <c r="D104" t="s">
        <v>12</v>
      </c>
      <c r="E104" t="s">
        <v>23</v>
      </c>
      <c r="F104" t="s">
        <v>14</v>
      </c>
      <c r="G104">
        <v>2</v>
      </c>
      <c r="H104">
        <v>1</v>
      </c>
      <c r="I104">
        <f t="shared" si="7"/>
        <v>3</v>
      </c>
      <c r="J104" s="1">
        <v>2935.27</v>
      </c>
      <c r="K104" s="1">
        <v>2436.27</v>
      </c>
      <c r="L104" s="1">
        <v>3581.03</v>
      </c>
      <c r="M104" s="1">
        <v>3404.91</v>
      </c>
      <c r="N104" s="1">
        <v>2817.86</v>
      </c>
      <c r="O104" s="1">
        <v>3639.73</v>
      </c>
      <c r="P104" s="1">
        <v>1689.15</v>
      </c>
      <c r="Q104" s="1">
        <v>1739.82</v>
      </c>
      <c r="R104" s="1">
        <v>1670.23</v>
      </c>
      <c r="S104" s="1">
        <v>1920.76</v>
      </c>
      <c r="T104" s="1">
        <v>1786.31</v>
      </c>
      <c r="U104" s="1">
        <v>1571.95</v>
      </c>
      <c r="V104" s="1">
        <f t="shared" si="8"/>
        <v>3135.8449999999998</v>
      </c>
      <c r="W104" s="1">
        <f t="shared" si="9"/>
        <v>18815.07</v>
      </c>
      <c r="X104" s="1">
        <f t="shared" si="10"/>
        <v>10378.220000000001</v>
      </c>
      <c r="Y104" s="1">
        <f t="shared" si="11"/>
        <v>8436.8499999999985</v>
      </c>
      <c r="Z104" s="44">
        <f t="shared" si="12"/>
        <v>10786.084046000002</v>
      </c>
    </row>
    <row r="105" spans="1:26" x14ac:dyDescent="0.3">
      <c r="A105" s="2">
        <v>380</v>
      </c>
      <c r="B105" t="s">
        <v>4</v>
      </c>
      <c r="C105" t="s">
        <v>10</v>
      </c>
      <c r="D105" t="s">
        <v>12</v>
      </c>
      <c r="E105" t="s">
        <v>23</v>
      </c>
      <c r="F105" t="s">
        <v>15</v>
      </c>
      <c r="G105">
        <v>3</v>
      </c>
      <c r="H105">
        <v>2</v>
      </c>
      <c r="I105">
        <f t="shared" si="7"/>
        <v>5</v>
      </c>
      <c r="J105" s="1">
        <v>5826.45</v>
      </c>
      <c r="K105" s="1">
        <v>5768.19</v>
      </c>
      <c r="L105" s="1">
        <v>7283.06</v>
      </c>
      <c r="M105" s="1">
        <v>7283.06</v>
      </c>
      <c r="N105" s="1">
        <v>5127.28</v>
      </c>
      <c r="O105" s="1">
        <v>5243.81</v>
      </c>
      <c r="P105" s="1">
        <v>3049.45</v>
      </c>
      <c r="Q105" s="1">
        <v>2378.5700000000002</v>
      </c>
      <c r="R105" s="1">
        <v>2378.5700000000002</v>
      </c>
      <c r="S105" s="1">
        <v>2164.5</v>
      </c>
      <c r="T105" s="1">
        <v>2272.73</v>
      </c>
      <c r="U105" s="1">
        <v>2113.64</v>
      </c>
      <c r="V105" s="1">
        <f t="shared" si="8"/>
        <v>6088.6416666666664</v>
      </c>
      <c r="W105" s="1">
        <f t="shared" si="9"/>
        <v>36531.85</v>
      </c>
      <c r="X105" s="1">
        <f t="shared" si="10"/>
        <v>14357.46</v>
      </c>
      <c r="Y105" s="1">
        <f t="shared" si="11"/>
        <v>22174.39</v>
      </c>
      <c r="Z105" s="44">
        <f t="shared" si="12"/>
        <v>14921.708177999999</v>
      </c>
    </row>
    <row r="106" spans="1:26" x14ac:dyDescent="0.3">
      <c r="A106" s="2">
        <v>381</v>
      </c>
      <c r="B106" t="s">
        <v>4</v>
      </c>
      <c r="C106" t="s">
        <v>8</v>
      </c>
      <c r="D106" t="s">
        <v>11</v>
      </c>
      <c r="E106" t="s">
        <v>24</v>
      </c>
      <c r="F106" t="s">
        <v>19</v>
      </c>
      <c r="G106">
        <v>1</v>
      </c>
      <c r="H106">
        <v>3</v>
      </c>
      <c r="I106">
        <f t="shared" si="7"/>
        <v>4</v>
      </c>
      <c r="J106" s="1">
        <v>1128.1999999999998</v>
      </c>
      <c r="K106" s="1">
        <v>1128.2</v>
      </c>
      <c r="L106" s="1">
        <v>1128.2</v>
      </c>
      <c r="M106" s="1">
        <v>1139.48</v>
      </c>
      <c r="N106" s="1">
        <v>1139.48</v>
      </c>
      <c r="O106" s="1">
        <v>1128.2</v>
      </c>
      <c r="P106" s="1">
        <v>1721.63</v>
      </c>
      <c r="Q106" s="1">
        <v>1377.3</v>
      </c>
      <c r="R106" s="1">
        <v>1267.1199999999999</v>
      </c>
      <c r="S106" s="1">
        <v>1267.1199999999999</v>
      </c>
      <c r="T106" s="1">
        <v>1305.1300000000001</v>
      </c>
      <c r="U106" s="1">
        <v>1448.69</v>
      </c>
      <c r="V106" s="1">
        <f t="shared" si="8"/>
        <v>1131.9599999999998</v>
      </c>
      <c r="W106" s="1">
        <f t="shared" si="9"/>
        <v>6791.7599999999993</v>
      </c>
      <c r="X106" s="1">
        <f t="shared" si="10"/>
        <v>8386.99</v>
      </c>
      <c r="Y106" s="1">
        <f t="shared" si="11"/>
        <v>-1595.2300000000005</v>
      </c>
      <c r="Z106" s="44">
        <f t="shared" si="12"/>
        <v>8716.5987069999992</v>
      </c>
    </row>
    <row r="107" spans="1:26" x14ac:dyDescent="0.3">
      <c r="A107" s="2">
        <v>387</v>
      </c>
      <c r="B107" t="s">
        <v>6</v>
      </c>
      <c r="C107" t="s">
        <v>9</v>
      </c>
      <c r="D107" t="s">
        <v>12</v>
      </c>
      <c r="E107" t="s">
        <v>24</v>
      </c>
      <c r="F107" t="s">
        <v>17</v>
      </c>
      <c r="G107">
        <v>1</v>
      </c>
      <c r="H107">
        <v>1</v>
      </c>
      <c r="I107">
        <f t="shared" si="7"/>
        <v>2</v>
      </c>
      <c r="J107" s="1">
        <v>4549.3725000000004</v>
      </c>
      <c r="K107" s="1">
        <v>4913.32</v>
      </c>
      <c r="L107" s="1">
        <v>4731.3500000000004</v>
      </c>
      <c r="M107" s="1">
        <v>4867.83</v>
      </c>
      <c r="N107" s="1">
        <v>5231.78</v>
      </c>
      <c r="O107" s="1">
        <v>3548.51</v>
      </c>
      <c r="P107" s="1">
        <v>1568.88</v>
      </c>
      <c r="Q107" s="1">
        <v>1255.0999999999999</v>
      </c>
      <c r="R107" s="1">
        <v>1506.12</v>
      </c>
      <c r="S107" s="1">
        <v>1295.26</v>
      </c>
      <c r="T107" s="1">
        <v>1308.21</v>
      </c>
      <c r="U107" s="1">
        <v>1517.52</v>
      </c>
      <c r="V107" s="1">
        <f t="shared" si="8"/>
        <v>4640.3604166666664</v>
      </c>
      <c r="W107" s="1">
        <f t="shared" si="9"/>
        <v>27842.162499999999</v>
      </c>
      <c r="X107" s="1">
        <f t="shared" si="10"/>
        <v>8451.09</v>
      </c>
      <c r="Y107" s="1">
        <f t="shared" si="11"/>
        <v>19391.072499999998</v>
      </c>
      <c r="Z107" s="44">
        <f t="shared" si="12"/>
        <v>8783.2178370000001</v>
      </c>
    </row>
    <row r="108" spans="1:26" x14ac:dyDescent="0.3">
      <c r="A108" s="2">
        <v>391</v>
      </c>
      <c r="B108" t="s">
        <v>4</v>
      </c>
      <c r="C108" t="s">
        <v>7</v>
      </c>
      <c r="D108" t="s">
        <v>11</v>
      </c>
      <c r="E108" t="s">
        <v>24</v>
      </c>
      <c r="F108" t="s">
        <v>56</v>
      </c>
      <c r="G108">
        <v>2</v>
      </c>
      <c r="H108">
        <v>3</v>
      </c>
      <c r="I108">
        <f t="shared" si="7"/>
        <v>5</v>
      </c>
      <c r="J108" s="1">
        <v>2487.85</v>
      </c>
      <c r="K108" s="1">
        <v>2512.73</v>
      </c>
      <c r="L108" s="1">
        <v>2487.85</v>
      </c>
      <c r="M108" s="1">
        <v>2487.85</v>
      </c>
      <c r="N108" s="1">
        <v>2487.85</v>
      </c>
      <c r="O108" s="1">
        <v>2487.85</v>
      </c>
      <c r="P108" s="1">
        <v>1932.14</v>
      </c>
      <c r="Q108" s="1">
        <v>1661.64</v>
      </c>
      <c r="R108" s="1">
        <v>1495.48</v>
      </c>
      <c r="S108" s="1">
        <v>1779.62</v>
      </c>
      <c r="T108" s="1">
        <v>1744.03</v>
      </c>
      <c r="U108" s="1">
        <v>1674.27</v>
      </c>
      <c r="V108" s="1">
        <f t="shared" si="8"/>
        <v>2491.9966666666669</v>
      </c>
      <c r="W108" s="1">
        <f t="shared" si="9"/>
        <v>14951.980000000001</v>
      </c>
      <c r="X108" s="1">
        <f t="shared" si="10"/>
        <v>10287.18</v>
      </c>
      <c r="Y108" s="1">
        <f t="shared" si="11"/>
        <v>4664.8000000000011</v>
      </c>
      <c r="Z108" s="44">
        <f t="shared" si="12"/>
        <v>10691.466174000001</v>
      </c>
    </row>
    <row r="109" spans="1:26" x14ac:dyDescent="0.3">
      <c r="A109" s="2">
        <v>392</v>
      </c>
      <c r="B109" t="s">
        <v>4</v>
      </c>
      <c r="C109" t="s">
        <v>10</v>
      </c>
      <c r="D109" t="s">
        <v>12</v>
      </c>
      <c r="E109" t="s">
        <v>23</v>
      </c>
      <c r="F109" t="s">
        <v>56</v>
      </c>
      <c r="G109">
        <v>4</v>
      </c>
      <c r="H109">
        <v>2</v>
      </c>
      <c r="I109">
        <f t="shared" si="7"/>
        <v>6</v>
      </c>
      <c r="J109" s="1">
        <v>5924.95</v>
      </c>
      <c r="K109" s="1">
        <v>6280.45</v>
      </c>
      <c r="L109" s="1">
        <v>5332.46</v>
      </c>
      <c r="M109" s="1">
        <v>4562.21</v>
      </c>
      <c r="N109" s="1">
        <v>6813.69</v>
      </c>
      <c r="O109" s="1">
        <v>5569.45</v>
      </c>
      <c r="P109" s="1">
        <v>5875</v>
      </c>
      <c r="Q109" s="1">
        <v>5816.25</v>
      </c>
      <c r="R109" s="1">
        <v>6223.39</v>
      </c>
      <c r="S109" s="1">
        <v>5912.22</v>
      </c>
      <c r="T109" s="1">
        <v>5380.12</v>
      </c>
      <c r="U109" s="1">
        <v>5756.73</v>
      </c>
      <c r="V109" s="1">
        <f t="shared" si="8"/>
        <v>5747.2016666666668</v>
      </c>
      <c r="W109" s="1">
        <f t="shared" si="9"/>
        <v>34483.21</v>
      </c>
      <c r="X109" s="1">
        <f t="shared" si="10"/>
        <v>34963.71</v>
      </c>
      <c r="Y109" s="1">
        <f t="shared" si="11"/>
        <v>-480.5</v>
      </c>
      <c r="Z109" s="44">
        <f t="shared" si="12"/>
        <v>36337.783802999998</v>
      </c>
    </row>
    <row r="110" spans="1:26" x14ac:dyDescent="0.3">
      <c r="A110" s="2">
        <v>395</v>
      </c>
      <c r="B110" t="s">
        <v>6</v>
      </c>
      <c r="C110" t="s">
        <v>9</v>
      </c>
      <c r="D110" t="s">
        <v>11</v>
      </c>
      <c r="E110" t="s">
        <v>23</v>
      </c>
      <c r="F110" t="s">
        <v>15</v>
      </c>
      <c r="G110">
        <v>1</v>
      </c>
      <c r="H110">
        <v>1</v>
      </c>
      <c r="I110">
        <f t="shared" si="7"/>
        <v>2</v>
      </c>
      <c r="J110" s="1">
        <v>2079.5099999999998</v>
      </c>
      <c r="K110" s="1">
        <v>2141.9</v>
      </c>
      <c r="L110" s="1">
        <v>2370.64</v>
      </c>
      <c r="M110" s="1">
        <v>1954.74</v>
      </c>
      <c r="N110" s="1">
        <v>1767.58</v>
      </c>
      <c r="O110" s="1">
        <v>2037.92</v>
      </c>
      <c r="P110" s="1">
        <v>1250.02</v>
      </c>
      <c r="Q110" s="1">
        <v>1112.52</v>
      </c>
      <c r="R110" s="1">
        <v>990.14</v>
      </c>
      <c r="S110" s="1">
        <v>901.03</v>
      </c>
      <c r="T110" s="1">
        <v>901.03</v>
      </c>
      <c r="U110" s="1">
        <v>955.09</v>
      </c>
      <c r="V110" s="1">
        <f t="shared" si="8"/>
        <v>2058.7149999999997</v>
      </c>
      <c r="W110" s="1">
        <f t="shared" si="9"/>
        <v>12352.289999999999</v>
      </c>
      <c r="X110" s="1">
        <f t="shared" si="10"/>
        <v>6109.83</v>
      </c>
      <c r="Y110" s="1">
        <f t="shared" si="11"/>
        <v>6242.4599999999991</v>
      </c>
      <c r="Z110" s="44">
        <f t="shared" si="12"/>
        <v>6349.9463189999997</v>
      </c>
    </row>
    <row r="111" spans="1:26" x14ac:dyDescent="0.3">
      <c r="A111" s="2">
        <v>399</v>
      </c>
      <c r="B111" t="s">
        <v>6</v>
      </c>
      <c r="C111" t="s">
        <v>9</v>
      </c>
      <c r="D111" t="s">
        <v>12</v>
      </c>
      <c r="E111" t="s">
        <v>23</v>
      </c>
      <c r="F111" t="s">
        <v>13</v>
      </c>
      <c r="G111">
        <v>1</v>
      </c>
      <c r="H111">
        <v>1</v>
      </c>
      <c r="I111">
        <f t="shared" si="7"/>
        <v>2</v>
      </c>
      <c r="J111" s="1">
        <v>1122.3999999999999</v>
      </c>
      <c r="K111" s="1">
        <v>954.04</v>
      </c>
      <c r="L111" s="1">
        <v>954.04</v>
      </c>
      <c r="M111" s="1">
        <v>1290.76</v>
      </c>
      <c r="N111" s="1">
        <v>1369.33</v>
      </c>
      <c r="O111" s="1">
        <v>897.92</v>
      </c>
      <c r="P111" s="1">
        <v>3147.91</v>
      </c>
      <c r="Q111" s="1">
        <v>2455.37</v>
      </c>
      <c r="R111" s="1">
        <v>2160.73</v>
      </c>
      <c r="S111" s="1">
        <v>2117.52</v>
      </c>
      <c r="T111" s="1">
        <v>1926.94</v>
      </c>
      <c r="U111" s="1">
        <v>1984.75</v>
      </c>
      <c r="V111" s="1">
        <f t="shared" si="8"/>
        <v>1098.0816666666667</v>
      </c>
      <c r="W111" s="1">
        <f t="shared" si="9"/>
        <v>6588.49</v>
      </c>
      <c r="X111" s="1">
        <f t="shared" si="10"/>
        <v>13793.220000000001</v>
      </c>
      <c r="Y111" s="1">
        <f t="shared" si="11"/>
        <v>-7204.7300000000014</v>
      </c>
      <c r="Z111" s="44">
        <f t="shared" si="12"/>
        <v>14335.293546000001</v>
      </c>
    </row>
    <row r="112" spans="1:26" x14ac:dyDescent="0.3">
      <c r="A112" s="2">
        <v>401</v>
      </c>
      <c r="B112" t="s">
        <v>5</v>
      </c>
      <c r="C112" t="s">
        <v>10</v>
      </c>
      <c r="D112" t="s">
        <v>12</v>
      </c>
      <c r="E112" t="s">
        <v>24</v>
      </c>
      <c r="F112" t="s">
        <v>15</v>
      </c>
      <c r="G112">
        <v>2</v>
      </c>
      <c r="H112">
        <v>1</v>
      </c>
      <c r="I112">
        <f t="shared" si="7"/>
        <v>3</v>
      </c>
      <c r="J112" s="1">
        <v>5422.4375</v>
      </c>
      <c r="K112" s="1">
        <v>5422.44</v>
      </c>
      <c r="L112" s="1">
        <v>4554.8500000000004</v>
      </c>
      <c r="M112" s="1">
        <v>4771.75</v>
      </c>
      <c r="N112" s="1">
        <v>4121.05</v>
      </c>
      <c r="O112" s="1">
        <v>5964.68</v>
      </c>
      <c r="P112" s="1">
        <v>5875</v>
      </c>
      <c r="Q112" s="1">
        <v>5640</v>
      </c>
      <c r="R112" s="1">
        <v>4963.2</v>
      </c>
      <c r="S112" s="1">
        <v>5558.78</v>
      </c>
      <c r="T112" s="1">
        <v>5781.13</v>
      </c>
      <c r="U112" s="1">
        <v>5376.45</v>
      </c>
      <c r="V112" s="1">
        <f t="shared" si="8"/>
        <v>5042.867916666667</v>
      </c>
      <c r="W112" s="1">
        <f t="shared" si="9"/>
        <v>30257.2075</v>
      </c>
      <c r="X112" s="1">
        <f t="shared" si="10"/>
        <v>33194.559999999998</v>
      </c>
      <c r="Y112" s="1">
        <f t="shared" si="11"/>
        <v>-2937.3524999999972</v>
      </c>
      <c r="Z112" s="44">
        <f t="shared" si="12"/>
        <v>34499.106207999997</v>
      </c>
    </row>
    <row r="113" spans="1:26" x14ac:dyDescent="0.3">
      <c r="A113" s="2">
        <v>402</v>
      </c>
      <c r="B113" t="s">
        <v>6</v>
      </c>
      <c r="C113" t="s">
        <v>9</v>
      </c>
      <c r="D113" t="s">
        <v>11</v>
      </c>
      <c r="E113" t="s">
        <v>23</v>
      </c>
      <c r="F113" t="s">
        <v>21</v>
      </c>
      <c r="G113">
        <v>1</v>
      </c>
      <c r="H113">
        <v>1</v>
      </c>
      <c r="I113">
        <f t="shared" si="7"/>
        <v>2</v>
      </c>
      <c r="J113" s="1">
        <v>1784.1100000000001</v>
      </c>
      <c r="K113" s="1">
        <v>1605.7</v>
      </c>
      <c r="L113" s="1">
        <v>1427.29</v>
      </c>
      <c r="M113" s="1">
        <v>1748.43</v>
      </c>
      <c r="N113" s="1">
        <v>1909</v>
      </c>
      <c r="O113" s="1">
        <v>1659.22</v>
      </c>
      <c r="P113" s="1">
        <v>1272.0899999999999</v>
      </c>
      <c r="Q113" s="1">
        <v>1004.95</v>
      </c>
      <c r="R113" s="1">
        <v>1015</v>
      </c>
      <c r="S113" s="1">
        <v>1157.0999999999999</v>
      </c>
      <c r="T113" s="1">
        <v>1249.67</v>
      </c>
      <c r="U113" s="1">
        <v>1174.69</v>
      </c>
      <c r="V113" s="1">
        <f t="shared" si="8"/>
        <v>1688.9583333333333</v>
      </c>
      <c r="W113" s="1">
        <f t="shared" si="9"/>
        <v>10133.75</v>
      </c>
      <c r="X113" s="1">
        <f t="shared" si="10"/>
        <v>6873.5</v>
      </c>
      <c r="Y113" s="1">
        <f t="shared" si="11"/>
        <v>3260.25</v>
      </c>
      <c r="Z113" s="44">
        <f t="shared" si="12"/>
        <v>7143.6285500000004</v>
      </c>
    </row>
    <row r="114" spans="1:26" x14ac:dyDescent="0.3">
      <c r="A114" s="2">
        <v>408</v>
      </c>
      <c r="B114" t="s">
        <v>6</v>
      </c>
      <c r="C114" t="s">
        <v>10</v>
      </c>
      <c r="D114" t="s">
        <v>12</v>
      </c>
      <c r="E114" t="s">
        <v>23</v>
      </c>
      <c r="F114" t="s">
        <v>56</v>
      </c>
      <c r="G114">
        <v>1</v>
      </c>
      <c r="H114">
        <v>1</v>
      </c>
      <c r="I114">
        <f t="shared" si="7"/>
        <v>2</v>
      </c>
      <c r="J114" s="1">
        <v>2668.9875000000002</v>
      </c>
      <c r="K114" s="1">
        <v>3176.1</v>
      </c>
      <c r="L114" s="1">
        <v>2882.51</v>
      </c>
      <c r="M114" s="1">
        <v>2909.2</v>
      </c>
      <c r="N114" s="1">
        <v>3202.79</v>
      </c>
      <c r="O114" s="1">
        <v>2455.4699999999998</v>
      </c>
      <c r="P114" s="1">
        <v>961.22</v>
      </c>
      <c r="Q114" s="1">
        <v>903.55</v>
      </c>
      <c r="R114" s="1">
        <v>804.16</v>
      </c>
      <c r="S114" s="1">
        <v>932.83</v>
      </c>
      <c r="T114" s="1">
        <v>1100.74</v>
      </c>
      <c r="U114" s="1">
        <v>1111.75</v>
      </c>
      <c r="V114" s="1">
        <f t="shared" si="8"/>
        <v>2882.5095833333339</v>
      </c>
      <c r="W114" s="1">
        <f t="shared" si="9"/>
        <v>17295.057500000003</v>
      </c>
      <c r="X114" s="1">
        <f t="shared" si="10"/>
        <v>5814.25</v>
      </c>
      <c r="Y114" s="1">
        <f t="shared" si="11"/>
        <v>11480.807500000003</v>
      </c>
      <c r="Z114" s="44">
        <f t="shared" si="12"/>
        <v>6042.7500250000003</v>
      </c>
    </row>
    <row r="115" spans="1:26" x14ac:dyDescent="0.3">
      <c r="A115" s="2">
        <v>411</v>
      </c>
      <c r="B115" t="s">
        <v>6</v>
      </c>
      <c r="C115" t="s">
        <v>9</v>
      </c>
      <c r="D115" t="s">
        <v>12</v>
      </c>
      <c r="E115" t="s">
        <v>23</v>
      </c>
      <c r="F115" t="s">
        <v>18</v>
      </c>
      <c r="G115">
        <v>1</v>
      </c>
      <c r="H115">
        <v>1</v>
      </c>
      <c r="I115">
        <f t="shared" si="7"/>
        <v>2</v>
      </c>
      <c r="J115" s="1">
        <v>3027.01</v>
      </c>
      <c r="K115" s="1">
        <v>2845.39</v>
      </c>
      <c r="L115" s="1">
        <v>2875.66</v>
      </c>
      <c r="M115" s="1">
        <v>3178.36</v>
      </c>
      <c r="N115" s="1">
        <v>2421.61</v>
      </c>
      <c r="O115" s="1">
        <v>2330.8000000000002</v>
      </c>
      <c r="P115" s="1">
        <v>2600.4699999999998</v>
      </c>
      <c r="Q115" s="1">
        <v>1976.36</v>
      </c>
      <c r="R115" s="1">
        <v>2134.4699999999998</v>
      </c>
      <c r="S115" s="1">
        <v>2475.9899999999998</v>
      </c>
      <c r="T115" s="1">
        <v>2599.79</v>
      </c>
      <c r="U115" s="1">
        <v>2937.76</v>
      </c>
      <c r="V115" s="1">
        <f t="shared" si="8"/>
        <v>2779.8050000000003</v>
      </c>
      <c r="W115" s="1">
        <f t="shared" si="9"/>
        <v>16678.830000000002</v>
      </c>
      <c r="X115" s="1">
        <f t="shared" si="10"/>
        <v>14724.839999999998</v>
      </c>
      <c r="Y115" s="1">
        <f t="shared" si="11"/>
        <v>1953.9900000000034</v>
      </c>
      <c r="Z115" s="44">
        <f t="shared" si="12"/>
        <v>15303.526211999999</v>
      </c>
    </row>
    <row r="116" spans="1:26" x14ac:dyDescent="0.3">
      <c r="A116" s="2">
        <v>412</v>
      </c>
      <c r="B116" t="s">
        <v>4</v>
      </c>
      <c r="C116" t="s">
        <v>10</v>
      </c>
      <c r="D116" t="s">
        <v>11</v>
      </c>
      <c r="E116" t="s">
        <v>24</v>
      </c>
      <c r="F116" t="s">
        <v>17</v>
      </c>
      <c r="G116">
        <v>4</v>
      </c>
      <c r="H116">
        <v>1</v>
      </c>
      <c r="I116">
        <f t="shared" si="7"/>
        <v>5</v>
      </c>
      <c r="J116" s="1">
        <v>5869.15</v>
      </c>
      <c r="K116" s="1">
        <v>5458.31</v>
      </c>
      <c r="L116" s="1">
        <v>5517</v>
      </c>
      <c r="M116" s="1">
        <v>6045.22</v>
      </c>
      <c r="N116" s="1">
        <v>5164.8500000000004</v>
      </c>
      <c r="O116" s="1">
        <v>6632.14</v>
      </c>
      <c r="P116" s="1">
        <v>3626.2</v>
      </c>
      <c r="Q116" s="1">
        <v>3553.68</v>
      </c>
      <c r="R116" s="1">
        <v>3802.44</v>
      </c>
      <c r="S116" s="1">
        <v>4334.78</v>
      </c>
      <c r="T116" s="1">
        <v>3944.65</v>
      </c>
      <c r="U116" s="1">
        <v>3668.52</v>
      </c>
      <c r="V116" s="1">
        <f t="shared" si="8"/>
        <v>5781.1116666666667</v>
      </c>
      <c r="W116" s="1">
        <f t="shared" si="9"/>
        <v>34686.67</v>
      </c>
      <c r="X116" s="1">
        <f t="shared" si="10"/>
        <v>22930.27</v>
      </c>
      <c r="Y116" s="1">
        <f t="shared" si="11"/>
        <v>11756.399999999998</v>
      </c>
      <c r="Z116" s="44">
        <f t="shared" si="12"/>
        <v>23831.429611</v>
      </c>
    </row>
    <row r="117" spans="1:26" x14ac:dyDescent="0.3">
      <c r="A117" s="2">
        <v>415</v>
      </c>
      <c r="B117" t="s">
        <v>6</v>
      </c>
      <c r="C117" t="s">
        <v>9</v>
      </c>
      <c r="D117" t="s">
        <v>12</v>
      </c>
      <c r="E117" t="s">
        <v>24</v>
      </c>
      <c r="F117" t="s">
        <v>14</v>
      </c>
      <c r="G117">
        <v>2</v>
      </c>
      <c r="H117">
        <v>1</v>
      </c>
      <c r="I117">
        <f t="shared" si="7"/>
        <v>3</v>
      </c>
      <c r="J117" s="1">
        <v>5660.7375000000002</v>
      </c>
      <c r="K117" s="1">
        <v>5207.88</v>
      </c>
      <c r="L117" s="1">
        <v>5038.0600000000004</v>
      </c>
      <c r="M117" s="1">
        <v>6170.2</v>
      </c>
      <c r="N117" s="1">
        <v>6000.38</v>
      </c>
      <c r="O117" s="1">
        <v>6509.85</v>
      </c>
      <c r="P117" s="1">
        <v>3525.53</v>
      </c>
      <c r="Q117" s="1">
        <v>2855.68</v>
      </c>
      <c r="R117" s="1">
        <v>3284.03</v>
      </c>
      <c r="S117" s="1">
        <v>3316.87</v>
      </c>
      <c r="T117" s="1">
        <v>3051.52</v>
      </c>
      <c r="U117" s="1">
        <v>2654.82</v>
      </c>
      <c r="V117" s="1">
        <f t="shared" si="8"/>
        <v>5764.5179166666676</v>
      </c>
      <c r="W117" s="1">
        <f t="shared" si="9"/>
        <v>34587.107500000006</v>
      </c>
      <c r="X117" s="1">
        <f t="shared" si="10"/>
        <v>18688.45</v>
      </c>
      <c r="Y117" s="1">
        <f t="shared" si="11"/>
        <v>15898.657500000005</v>
      </c>
      <c r="Z117" s="44">
        <f t="shared" si="12"/>
        <v>19422.906085000002</v>
      </c>
    </row>
    <row r="118" spans="1:26" x14ac:dyDescent="0.3">
      <c r="A118" s="2">
        <v>419</v>
      </c>
      <c r="B118" t="s">
        <v>4</v>
      </c>
      <c r="C118" t="s">
        <v>7</v>
      </c>
      <c r="D118" t="s">
        <v>11</v>
      </c>
      <c r="E118" t="s">
        <v>23</v>
      </c>
      <c r="F118" t="s">
        <v>19</v>
      </c>
      <c r="G118">
        <v>2</v>
      </c>
      <c r="H118">
        <v>1</v>
      </c>
      <c r="I118">
        <f t="shared" si="7"/>
        <v>3</v>
      </c>
      <c r="J118" s="1">
        <v>2440</v>
      </c>
      <c r="K118" s="1">
        <v>2440</v>
      </c>
      <c r="L118" s="1">
        <v>2464.4</v>
      </c>
      <c r="M118" s="1">
        <v>2464.4</v>
      </c>
      <c r="N118" s="1">
        <v>2464.4</v>
      </c>
      <c r="O118" s="1">
        <v>2464.4</v>
      </c>
      <c r="P118" s="1">
        <v>2157.0100000000002</v>
      </c>
      <c r="Q118" s="1">
        <v>1682.47</v>
      </c>
      <c r="R118" s="1">
        <v>1884.37</v>
      </c>
      <c r="S118" s="1">
        <v>2148.1799999999998</v>
      </c>
      <c r="T118" s="1">
        <v>2277.0700000000002</v>
      </c>
      <c r="U118" s="1">
        <v>2003.82</v>
      </c>
      <c r="V118" s="1">
        <f t="shared" si="8"/>
        <v>2456.2666666666664</v>
      </c>
      <c r="W118" s="1">
        <f t="shared" si="9"/>
        <v>14737.599999999999</v>
      </c>
      <c r="X118" s="1">
        <f t="shared" si="10"/>
        <v>12152.92</v>
      </c>
      <c r="Y118" s="1">
        <f t="shared" si="11"/>
        <v>2584.6799999999985</v>
      </c>
      <c r="Z118" s="44">
        <f t="shared" si="12"/>
        <v>12630.529756</v>
      </c>
    </row>
    <row r="119" spans="1:26" x14ac:dyDescent="0.3">
      <c r="A119" s="2">
        <v>420</v>
      </c>
      <c r="B119" t="s">
        <v>4</v>
      </c>
      <c r="C119" t="s">
        <v>7</v>
      </c>
      <c r="D119" t="s">
        <v>12</v>
      </c>
      <c r="E119" t="s">
        <v>23</v>
      </c>
      <c r="F119" t="s">
        <v>56</v>
      </c>
      <c r="G119">
        <v>2</v>
      </c>
      <c r="H119">
        <v>1</v>
      </c>
      <c r="I119">
        <f t="shared" si="7"/>
        <v>3</v>
      </c>
      <c r="J119" s="1">
        <v>3588.1</v>
      </c>
      <c r="K119" s="1">
        <v>3588.1</v>
      </c>
      <c r="L119" s="1">
        <v>3623.98</v>
      </c>
      <c r="M119" s="1">
        <v>3623.98</v>
      </c>
      <c r="N119" s="1">
        <v>3623.98</v>
      </c>
      <c r="O119" s="1">
        <v>3623.98</v>
      </c>
      <c r="P119" s="1">
        <v>1978.07</v>
      </c>
      <c r="Q119" s="1">
        <v>1523.11</v>
      </c>
      <c r="R119" s="1">
        <v>1309.8699999999999</v>
      </c>
      <c r="S119" s="1">
        <v>1152.69</v>
      </c>
      <c r="T119" s="1">
        <v>1025.8900000000001</v>
      </c>
      <c r="U119" s="1">
        <v>995.11</v>
      </c>
      <c r="V119" s="1">
        <f t="shared" si="8"/>
        <v>3612.02</v>
      </c>
      <c r="W119" s="1">
        <f t="shared" si="9"/>
        <v>21672.12</v>
      </c>
      <c r="X119" s="1">
        <f t="shared" si="10"/>
        <v>7984.74</v>
      </c>
      <c r="Y119" s="1">
        <f t="shared" si="11"/>
        <v>13687.38</v>
      </c>
      <c r="Z119" s="44">
        <f t="shared" si="12"/>
        <v>8298.5402819999999</v>
      </c>
    </row>
    <row r="120" spans="1:26" x14ac:dyDescent="0.3">
      <c r="A120" s="2">
        <v>422</v>
      </c>
      <c r="B120" t="s">
        <v>4</v>
      </c>
      <c r="C120" t="s">
        <v>10</v>
      </c>
      <c r="D120" t="s">
        <v>12</v>
      </c>
      <c r="E120" t="s">
        <v>23</v>
      </c>
      <c r="F120" t="s">
        <v>14</v>
      </c>
      <c r="G120">
        <v>3</v>
      </c>
      <c r="H120">
        <v>1</v>
      </c>
      <c r="I120">
        <f t="shared" si="7"/>
        <v>4</v>
      </c>
      <c r="J120" s="1">
        <v>5924.95</v>
      </c>
      <c r="K120" s="1">
        <v>6932.19</v>
      </c>
      <c r="L120" s="1">
        <v>5036.21</v>
      </c>
      <c r="M120" s="1">
        <v>5628.7</v>
      </c>
      <c r="N120" s="1">
        <v>5450.95</v>
      </c>
      <c r="O120" s="1">
        <v>4858.46</v>
      </c>
      <c r="P120" s="1">
        <v>5875</v>
      </c>
      <c r="Q120" s="1">
        <v>5816.25</v>
      </c>
      <c r="R120" s="1">
        <v>4943.8100000000004</v>
      </c>
      <c r="S120" s="1">
        <v>5833.7</v>
      </c>
      <c r="T120" s="1">
        <v>5833.7</v>
      </c>
      <c r="U120" s="1">
        <v>6767.09</v>
      </c>
      <c r="V120" s="1">
        <f t="shared" si="8"/>
        <v>5638.5766666666668</v>
      </c>
      <c r="W120" s="1">
        <f t="shared" si="9"/>
        <v>33831.46</v>
      </c>
      <c r="X120" s="1">
        <f t="shared" si="10"/>
        <v>35069.550000000003</v>
      </c>
      <c r="Y120" s="1">
        <f t="shared" si="11"/>
        <v>-1238.0900000000038</v>
      </c>
      <c r="Z120" s="44">
        <f t="shared" si="12"/>
        <v>36447.783315000001</v>
      </c>
    </row>
    <row r="121" spans="1:26" x14ac:dyDescent="0.3">
      <c r="A121" s="2">
        <v>424</v>
      </c>
      <c r="B121" t="s">
        <v>6</v>
      </c>
      <c r="C121" t="s">
        <v>10</v>
      </c>
      <c r="D121" t="s">
        <v>11</v>
      </c>
      <c r="E121" t="s">
        <v>24</v>
      </c>
      <c r="F121" t="s">
        <v>18</v>
      </c>
      <c r="G121">
        <v>1</v>
      </c>
      <c r="H121">
        <v>2</v>
      </c>
      <c r="I121">
        <f t="shared" si="7"/>
        <v>3</v>
      </c>
      <c r="J121" s="1">
        <v>362.5</v>
      </c>
      <c r="K121" s="1">
        <v>445.88</v>
      </c>
      <c r="L121" s="1">
        <v>435</v>
      </c>
      <c r="M121" s="1">
        <v>431.38</v>
      </c>
      <c r="N121" s="1">
        <v>293.63</v>
      </c>
      <c r="O121" s="1">
        <v>351.63</v>
      </c>
      <c r="P121" s="1">
        <v>805.2</v>
      </c>
      <c r="Q121" s="1">
        <v>821.3</v>
      </c>
      <c r="R121" s="1">
        <v>870.58</v>
      </c>
      <c r="S121" s="1">
        <v>975.05</v>
      </c>
      <c r="T121" s="1">
        <v>1150.56</v>
      </c>
      <c r="U121" s="1">
        <v>1288.6300000000001</v>
      </c>
      <c r="V121" s="1">
        <f t="shared" si="8"/>
        <v>386.67000000000007</v>
      </c>
      <c r="W121" s="1">
        <f t="shared" si="9"/>
        <v>2320.0200000000004</v>
      </c>
      <c r="X121" s="1">
        <f t="shared" si="10"/>
        <v>5911.3200000000006</v>
      </c>
      <c r="Y121" s="1">
        <f t="shared" si="11"/>
        <v>-3591.3</v>
      </c>
      <c r="Z121" s="44">
        <f t="shared" si="12"/>
        <v>6143.634876000001</v>
      </c>
    </row>
    <row r="122" spans="1:26" x14ac:dyDescent="0.3">
      <c r="A122" s="2">
        <v>426</v>
      </c>
      <c r="B122" t="s">
        <v>4</v>
      </c>
      <c r="C122" t="s">
        <v>10</v>
      </c>
      <c r="D122" t="s">
        <v>12</v>
      </c>
      <c r="E122" t="s">
        <v>23</v>
      </c>
      <c r="F122" t="s">
        <v>19</v>
      </c>
      <c r="G122">
        <v>2</v>
      </c>
      <c r="H122">
        <v>2</v>
      </c>
      <c r="I122">
        <f t="shared" si="7"/>
        <v>4</v>
      </c>
      <c r="J122" s="1">
        <v>2214.8500000000004</v>
      </c>
      <c r="K122" s="1">
        <v>2214.85</v>
      </c>
      <c r="L122" s="1">
        <v>2214.85</v>
      </c>
      <c r="M122" s="1">
        <v>2237</v>
      </c>
      <c r="N122" s="1">
        <v>2237</v>
      </c>
      <c r="O122" s="1">
        <v>2237</v>
      </c>
      <c r="P122" s="1">
        <v>2740.83</v>
      </c>
      <c r="Q122" s="1">
        <v>2329.71</v>
      </c>
      <c r="R122" s="1">
        <v>2795.65</v>
      </c>
      <c r="S122" s="1">
        <v>3270.91</v>
      </c>
      <c r="T122" s="1">
        <v>3499.87</v>
      </c>
      <c r="U122" s="1">
        <v>3289.88</v>
      </c>
      <c r="V122" s="1">
        <f t="shared" si="8"/>
        <v>2225.9250000000002</v>
      </c>
      <c r="W122" s="1">
        <f t="shared" si="9"/>
        <v>13355.550000000001</v>
      </c>
      <c r="X122" s="1">
        <f t="shared" si="10"/>
        <v>17926.850000000002</v>
      </c>
      <c r="Y122" s="1">
        <f t="shared" si="11"/>
        <v>-4571.3000000000011</v>
      </c>
      <c r="Z122" s="44">
        <f t="shared" si="12"/>
        <v>18631.375205000004</v>
      </c>
    </row>
    <row r="123" spans="1:26" x14ac:dyDescent="0.3">
      <c r="A123" s="2">
        <v>427</v>
      </c>
      <c r="B123" t="s">
        <v>5</v>
      </c>
      <c r="C123" t="s">
        <v>10</v>
      </c>
      <c r="D123" t="s">
        <v>12</v>
      </c>
      <c r="E123" t="s">
        <v>24</v>
      </c>
      <c r="F123" t="s">
        <v>15</v>
      </c>
      <c r="G123">
        <v>2</v>
      </c>
      <c r="H123">
        <v>1</v>
      </c>
      <c r="I123">
        <f t="shared" si="7"/>
        <v>3</v>
      </c>
      <c r="J123" s="1">
        <v>2386.8000000000002</v>
      </c>
      <c r="K123" s="1">
        <v>2935.76</v>
      </c>
      <c r="L123" s="1">
        <v>2792.56</v>
      </c>
      <c r="M123" s="1">
        <v>2935.76</v>
      </c>
      <c r="N123" s="1">
        <v>2362.9299999999998</v>
      </c>
      <c r="O123" s="1">
        <v>2386.8000000000002</v>
      </c>
      <c r="P123" s="1">
        <v>1521.68</v>
      </c>
      <c r="Q123" s="1">
        <v>1354.3</v>
      </c>
      <c r="R123" s="1">
        <v>1408.47</v>
      </c>
      <c r="S123" s="1">
        <v>1647.91</v>
      </c>
      <c r="T123" s="1">
        <v>1878.62</v>
      </c>
      <c r="U123" s="1">
        <v>1916.19</v>
      </c>
      <c r="V123" s="1">
        <f t="shared" si="8"/>
        <v>2633.4349999999999</v>
      </c>
      <c r="W123" s="1">
        <f t="shared" si="9"/>
        <v>15800.61</v>
      </c>
      <c r="X123" s="1">
        <f t="shared" si="10"/>
        <v>9727.17</v>
      </c>
      <c r="Y123" s="1">
        <f t="shared" si="11"/>
        <v>6073.4400000000005</v>
      </c>
      <c r="Z123" s="44">
        <f t="shared" si="12"/>
        <v>10109.447781000001</v>
      </c>
    </row>
    <row r="124" spans="1:26" x14ac:dyDescent="0.3">
      <c r="A124" s="2">
        <v>430</v>
      </c>
      <c r="B124" t="s">
        <v>6</v>
      </c>
      <c r="C124" t="s">
        <v>7</v>
      </c>
      <c r="D124" t="s">
        <v>11</v>
      </c>
      <c r="E124" t="s">
        <v>23</v>
      </c>
      <c r="F124" t="s">
        <v>18</v>
      </c>
      <c r="G124">
        <v>1</v>
      </c>
      <c r="H124">
        <v>1</v>
      </c>
      <c r="I124">
        <f t="shared" si="7"/>
        <v>2</v>
      </c>
      <c r="J124" s="1">
        <v>485</v>
      </c>
      <c r="K124" s="1">
        <v>426.8</v>
      </c>
      <c r="L124" s="1">
        <v>606.25</v>
      </c>
      <c r="M124" s="1">
        <v>363.75</v>
      </c>
      <c r="N124" s="1">
        <v>528.65</v>
      </c>
      <c r="O124" s="1">
        <v>606.25</v>
      </c>
      <c r="P124" s="1">
        <v>928.68</v>
      </c>
      <c r="Q124" s="1">
        <v>947.25</v>
      </c>
      <c r="R124" s="1">
        <v>1013.56</v>
      </c>
      <c r="S124" s="1">
        <v>1104.78</v>
      </c>
      <c r="T124" s="1">
        <v>1160.02</v>
      </c>
      <c r="U124" s="1">
        <v>1160.02</v>
      </c>
      <c r="V124" s="1">
        <f t="shared" si="8"/>
        <v>502.7833333333333</v>
      </c>
      <c r="W124" s="1">
        <f t="shared" si="9"/>
        <v>3016.7</v>
      </c>
      <c r="X124" s="1">
        <f t="shared" si="10"/>
        <v>6314.3099999999995</v>
      </c>
      <c r="Y124" s="1">
        <f t="shared" si="11"/>
        <v>-3297.6099999999997</v>
      </c>
      <c r="Z124" s="44">
        <f t="shared" si="12"/>
        <v>6562.4623829999991</v>
      </c>
    </row>
    <row r="125" spans="1:26" x14ac:dyDescent="0.3">
      <c r="A125" s="2">
        <v>438</v>
      </c>
      <c r="B125" t="s">
        <v>6</v>
      </c>
      <c r="C125" t="s">
        <v>9</v>
      </c>
      <c r="D125" t="s">
        <v>12</v>
      </c>
      <c r="E125" t="s">
        <v>23</v>
      </c>
      <c r="F125" t="s">
        <v>19</v>
      </c>
      <c r="G125">
        <v>2</v>
      </c>
      <c r="H125">
        <v>1</v>
      </c>
      <c r="I125">
        <f t="shared" si="7"/>
        <v>3</v>
      </c>
      <c r="J125" s="1">
        <v>2345.67</v>
      </c>
      <c r="K125" s="1">
        <v>2369.13</v>
      </c>
      <c r="L125" s="1">
        <v>2369.13</v>
      </c>
      <c r="M125" s="1">
        <v>2322.21</v>
      </c>
      <c r="N125" s="1">
        <v>2674.06</v>
      </c>
      <c r="O125" s="1">
        <v>2392.58</v>
      </c>
      <c r="P125" s="1">
        <v>4752.8100000000004</v>
      </c>
      <c r="Q125" s="1">
        <v>4800.34</v>
      </c>
      <c r="R125" s="1">
        <v>5088.3599999999997</v>
      </c>
      <c r="S125" s="1">
        <v>5444.55</v>
      </c>
      <c r="T125" s="1">
        <v>6097.9</v>
      </c>
      <c r="U125" s="1">
        <v>6646.71</v>
      </c>
      <c r="V125" s="1">
        <f t="shared" si="8"/>
        <v>2412.1299999999997</v>
      </c>
      <c r="W125" s="1">
        <f t="shared" si="9"/>
        <v>14472.779999999999</v>
      </c>
      <c r="X125" s="1">
        <f t="shared" si="10"/>
        <v>32830.67</v>
      </c>
      <c r="Y125" s="1">
        <f t="shared" si="11"/>
        <v>-18357.89</v>
      </c>
      <c r="Z125" s="44">
        <f t="shared" si="12"/>
        <v>34120.915330999997</v>
      </c>
    </row>
    <row r="126" spans="1:26" x14ac:dyDescent="0.3">
      <c r="A126" s="2">
        <v>441</v>
      </c>
      <c r="B126" t="s">
        <v>4</v>
      </c>
      <c r="C126" t="s">
        <v>7</v>
      </c>
      <c r="D126" t="s">
        <v>12</v>
      </c>
      <c r="E126" t="s">
        <v>23</v>
      </c>
      <c r="F126" t="s">
        <v>22</v>
      </c>
      <c r="G126">
        <v>2</v>
      </c>
      <c r="H126">
        <v>3</v>
      </c>
      <c r="I126">
        <f t="shared" si="7"/>
        <v>5</v>
      </c>
      <c r="J126" s="1">
        <v>2246.375</v>
      </c>
      <c r="K126" s="1">
        <v>2246.38</v>
      </c>
      <c r="L126" s="1">
        <v>2268.84</v>
      </c>
      <c r="M126" s="1">
        <v>2268.84</v>
      </c>
      <c r="N126" s="1">
        <v>2246.38</v>
      </c>
      <c r="O126" s="1">
        <v>2246.38</v>
      </c>
      <c r="P126" s="1">
        <v>2419.52</v>
      </c>
      <c r="Q126" s="1">
        <v>2346.9299999999998</v>
      </c>
      <c r="R126" s="1">
        <v>2722.44</v>
      </c>
      <c r="S126" s="1">
        <v>3076.36</v>
      </c>
      <c r="T126" s="1">
        <v>3384</v>
      </c>
      <c r="U126" s="1">
        <v>3620.88</v>
      </c>
      <c r="V126" s="1">
        <f t="shared" si="8"/>
        <v>2253.8658333333337</v>
      </c>
      <c r="W126" s="1">
        <f t="shared" si="9"/>
        <v>13523.195000000003</v>
      </c>
      <c r="X126" s="1">
        <f t="shared" si="10"/>
        <v>17570.13</v>
      </c>
      <c r="Y126" s="1">
        <f t="shared" si="11"/>
        <v>-4046.9349999999977</v>
      </c>
      <c r="Z126" s="44">
        <f t="shared" si="12"/>
        <v>18260.636109000003</v>
      </c>
    </row>
    <row r="127" spans="1:26" x14ac:dyDescent="0.3">
      <c r="A127" s="2">
        <v>442</v>
      </c>
      <c r="B127" t="s">
        <v>4</v>
      </c>
      <c r="C127" t="s">
        <v>42</v>
      </c>
      <c r="D127" t="s">
        <v>12</v>
      </c>
      <c r="E127" t="s">
        <v>23</v>
      </c>
      <c r="F127" t="s">
        <v>14</v>
      </c>
      <c r="G127">
        <v>2</v>
      </c>
      <c r="H127">
        <v>3</v>
      </c>
      <c r="I127">
        <f t="shared" si="7"/>
        <v>5</v>
      </c>
      <c r="J127" s="1">
        <v>5924.95</v>
      </c>
      <c r="K127" s="1">
        <v>6517.45</v>
      </c>
      <c r="L127" s="1">
        <v>5273.21</v>
      </c>
      <c r="M127" s="1">
        <v>5510.2</v>
      </c>
      <c r="N127" s="1">
        <v>4858.46</v>
      </c>
      <c r="O127" s="1">
        <v>5865.7</v>
      </c>
      <c r="P127" s="1">
        <v>4812.7299999999996</v>
      </c>
      <c r="Q127" s="1">
        <v>3994.57</v>
      </c>
      <c r="R127" s="1">
        <v>4713.59</v>
      </c>
      <c r="S127" s="1">
        <v>4053.69</v>
      </c>
      <c r="T127" s="1">
        <v>4377.99</v>
      </c>
      <c r="U127" s="1">
        <v>4640.67</v>
      </c>
      <c r="V127" s="1">
        <f t="shared" si="8"/>
        <v>5658.3283333333338</v>
      </c>
      <c r="W127" s="1">
        <f t="shared" si="9"/>
        <v>33949.97</v>
      </c>
      <c r="X127" s="1">
        <f t="shared" si="10"/>
        <v>26593.239999999998</v>
      </c>
      <c r="Y127" s="1">
        <f t="shared" si="11"/>
        <v>7356.7300000000032</v>
      </c>
      <c r="Z127" s="44">
        <f t="shared" si="12"/>
        <v>27638.354331999999</v>
      </c>
    </row>
    <row r="128" spans="1:26" x14ac:dyDescent="0.3">
      <c r="A128" s="2">
        <v>449</v>
      </c>
      <c r="B128" t="s">
        <v>6</v>
      </c>
      <c r="C128" t="s">
        <v>8</v>
      </c>
      <c r="D128" t="s">
        <v>11</v>
      </c>
      <c r="E128" t="s">
        <v>24</v>
      </c>
      <c r="F128" t="s">
        <v>56</v>
      </c>
      <c r="G128">
        <v>3</v>
      </c>
      <c r="H128">
        <v>1</v>
      </c>
      <c r="I128">
        <f t="shared" si="7"/>
        <v>4</v>
      </c>
      <c r="J128" s="1">
        <v>5142.45</v>
      </c>
      <c r="K128" s="1">
        <v>4062.54</v>
      </c>
      <c r="L128" s="1">
        <v>6170.94</v>
      </c>
      <c r="M128" s="1">
        <v>6273.79</v>
      </c>
      <c r="N128" s="1">
        <v>4833.8999999999996</v>
      </c>
      <c r="O128" s="1">
        <v>4011.11</v>
      </c>
      <c r="P128" s="1">
        <v>2165.4699999999998</v>
      </c>
      <c r="Q128" s="1">
        <v>1775.69</v>
      </c>
      <c r="R128" s="1">
        <v>2095.31</v>
      </c>
      <c r="S128" s="1">
        <v>2095.31</v>
      </c>
      <c r="T128" s="1">
        <v>2116.2600000000002</v>
      </c>
      <c r="U128" s="1">
        <v>2031.61</v>
      </c>
      <c r="V128" s="1">
        <f t="shared" si="8"/>
        <v>5082.4550000000008</v>
      </c>
      <c r="W128" s="1">
        <f t="shared" si="9"/>
        <v>30494.730000000003</v>
      </c>
      <c r="X128" s="1">
        <f t="shared" si="10"/>
        <v>12279.65</v>
      </c>
      <c r="Y128" s="1">
        <f t="shared" si="11"/>
        <v>18215.080000000002</v>
      </c>
      <c r="Z128" s="44">
        <f t="shared" si="12"/>
        <v>12762.240244999999</v>
      </c>
    </row>
    <row r="129" spans="1:26" x14ac:dyDescent="0.3">
      <c r="A129" s="2">
        <v>453</v>
      </c>
      <c r="B129" t="s">
        <v>4</v>
      </c>
      <c r="C129" t="s">
        <v>10</v>
      </c>
      <c r="D129" t="s">
        <v>12</v>
      </c>
      <c r="E129" t="s">
        <v>23</v>
      </c>
      <c r="F129" t="s">
        <v>19</v>
      </c>
      <c r="G129">
        <v>2</v>
      </c>
      <c r="H129">
        <v>3</v>
      </c>
      <c r="I129">
        <f t="shared" si="7"/>
        <v>5</v>
      </c>
      <c r="J129" s="1">
        <v>3838.6875</v>
      </c>
      <c r="K129" s="1">
        <v>3838.69</v>
      </c>
      <c r="L129" s="1">
        <v>3877.07</v>
      </c>
      <c r="M129" s="1">
        <v>3838.69</v>
      </c>
      <c r="N129" s="1">
        <v>3838.69</v>
      </c>
      <c r="O129" s="1">
        <v>3838.69</v>
      </c>
      <c r="P129" s="1">
        <v>4380.8500000000004</v>
      </c>
      <c r="Q129" s="1">
        <v>3898.96</v>
      </c>
      <c r="R129" s="1">
        <v>4171.8900000000003</v>
      </c>
      <c r="S129" s="1">
        <v>4422.2</v>
      </c>
      <c r="T129" s="1">
        <v>3891.54</v>
      </c>
      <c r="U129" s="1">
        <v>3930.46</v>
      </c>
      <c r="V129" s="1">
        <f t="shared" si="8"/>
        <v>3845.0862499999998</v>
      </c>
      <c r="W129" s="1">
        <f t="shared" si="9"/>
        <v>23070.517499999998</v>
      </c>
      <c r="X129" s="1">
        <f t="shared" si="10"/>
        <v>24695.9</v>
      </c>
      <c r="Y129" s="1">
        <f t="shared" si="11"/>
        <v>-1625.3825000000033</v>
      </c>
      <c r="Z129" s="44">
        <f t="shared" si="12"/>
        <v>25666.44887</v>
      </c>
    </row>
    <row r="130" spans="1:26" x14ac:dyDescent="0.3">
      <c r="A130" s="2">
        <v>458</v>
      </c>
      <c r="B130" t="s">
        <v>6</v>
      </c>
      <c r="C130" t="s">
        <v>9</v>
      </c>
      <c r="D130" t="s">
        <v>12</v>
      </c>
      <c r="E130" t="s">
        <v>24</v>
      </c>
      <c r="F130" t="s">
        <v>14</v>
      </c>
      <c r="G130">
        <v>1</v>
      </c>
      <c r="H130">
        <v>1</v>
      </c>
      <c r="I130">
        <f t="shared" si="7"/>
        <v>2</v>
      </c>
      <c r="J130" s="1">
        <v>1129.8</v>
      </c>
      <c r="K130" s="1">
        <v>1321.87</v>
      </c>
      <c r="L130" s="1">
        <v>1016.82</v>
      </c>
      <c r="M130" s="1">
        <v>903.84</v>
      </c>
      <c r="N130" s="1">
        <v>1005.52</v>
      </c>
      <c r="O130" s="1">
        <v>1276.67</v>
      </c>
      <c r="P130" s="1">
        <v>1642.34</v>
      </c>
      <c r="Q130" s="1">
        <v>1724.46</v>
      </c>
      <c r="R130" s="1">
        <v>1569.26</v>
      </c>
      <c r="S130" s="1">
        <v>1380.95</v>
      </c>
      <c r="T130" s="1">
        <v>1629.52</v>
      </c>
      <c r="U130" s="1">
        <v>1531.75</v>
      </c>
      <c r="V130" s="1">
        <f t="shared" si="8"/>
        <v>1109.0866666666668</v>
      </c>
      <c r="W130" s="1">
        <f t="shared" si="9"/>
        <v>6654.52</v>
      </c>
      <c r="X130" s="1">
        <f t="shared" si="10"/>
        <v>9478.2800000000007</v>
      </c>
      <c r="Y130" s="1">
        <f t="shared" si="11"/>
        <v>-2823.76</v>
      </c>
      <c r="Z130" s="44">
        <f t="shared" si="12"/>
        <v>9850.7764040000002</v>
      </c>
    </row>
    <row r="131" spans="1:26" x14ac:dyDescent="0.3">
      <c r="A131" s="2">
        <v>459</v>
      </c>
      <c r="B131" t="s">
        <v>37</v>
      </c>
      <c r="C131" t="s">
        <v>10</v>
      </c>
      <c r="D131" t="s">
        <v>11</v>
      </c>
      <c r="E131" t="s">
        <v>23</v>
      </c>
      <c r="F131" t="s">
        <v>14</v>
      </c>
      <c r="G131">
        <v>1</v>
      </c>
      <c r="H131">
        <v>1</v>
      </c>
      <c r="I131">
        <f t="shared" si="7"/>
        <v>2</v>
      </c>
      <c r="J131" s="1">
        <v>500</v>
      </c>
      <c r="K131" s="1">
        <v>390</v>
      </c>
      <c r="L131" s="1">
        <v>610</v>
      </c>
      <c r="M131" s="1">
        <v>375</v>
      </c>
      <c r="N131" s="1">
        <v>590</v>
      </c>
      <c r="O131" s="1">
        <v>530</v>
      </c>
      <c r="P131" s="1">
        <v>774.77</v>
      </c>
      <c r="Q131" s="1">
        <v>805.76</v>
      </c>
      <c r="R131" s="1">
        <v>797.7</v>
      </c>
      <c r="S131" s="1">
        <v>717.93</v>
      </c>
      <c r="T131" s="1">
        <v>818.44</v>
      </c>
      <c r="U131" s="1">
        <v>752.96</v>
      </c>
      <c r="V131" s="1">
        <f t="shared" si="8"/>
        <v>499.16666666666669</v>
      </c>
      <c r="W131" s="1">
        <f t="shared" si="9"/>
        <v>2995</v>
      </c>
      <c r="X131" s="1">
        <f t="shared" si="10"/>
        <v>4667.5599999999995</v>
      </c>
      <c r="Y131" s="1">
        <f t="shared" si="11"/>
        <v>-1672.5599999999995</v>
      </c>
      <c r="Z131" s="44">
        <f t="shared" si="12"/>
        <v>4850.9951079999992</v>
      </c>
    </row>
    <row r="132" spans="1:26" x14ac:dyDescent="0.3">
      <c r="A132" s="2">
        <v>460</v>
      </c>
      <c r="B132" t="s">
        <v>5</v>
      </c>
      <c r="C132" t="s">
        <v>7</v>
      </c>
      <c r="D132" t="s">
        <v>11</v>
      </c>
      <c r="E132" t="s">
        <v>24</v>
      </c>
      <c r="F132" t="s">
        <v>13</v>
      </c>
      <c r="G132">
        <v>2</v>
      </c>
      <c r="H132">
        <v>2</v>
      </c>
      <c r="I132">
        <f t="shared" si="7"/>
        <v>4</v>
      </c>
      <c r="J132" s="1">
        <v>1975</v>
      </c>
      <c r="K132" s="1">
        <v>2291</v>
      </c>
      <c r="L132" s="1">
        <v>2310.75</v>
      </c>
      <c r="M132" s="1">
        <v>1876.25</v>
      </c>
      <c r="N132" s="1">
        <v>1738</v>
      </c>
      <c r="O132" s="1">
        <v>1975</v>
      </c>
      <c r="P132" s="1">
        <v>2306.1999999999998</v>
      </c>
      <c r="Q132" s="1">
        <v>2144.77</v>
      </c>
      <c r="R132" s="1">
        <v>2209.11</v>
      </c>
      <c r="S132" s="1">
        <v>2032.38</v>
      </c>
      <c r="T132" s="1">
        <v>2337.2399999999998</v>
      </c>
      <c r="U132" s="1">
        <v>2687.83</v>
      </c>
      <c r="V132" s="1">
        <f t="shared" si="8"/>
        <v>2027.6666666666667</v>
      </c>
      <c r="W132" s="1">
        <f t="shared" si="9"/>
        <v>12166</v>
      </c>
      <c r="X132" s="1">
        <f t="shared" si="10"/>
        <v>13717.529999999999</v>
      </c>
      <c r="Y132" s="1">
        <f t="shared" si="11"/>
        <v>-1551.5299999999988</v>
      </c>
      <c r="Z132" s="44">
        <f t="shared" si="12"/>
        <v>14256.628928999999</v>
      </c>
    </row>
    <row r="133" spans="1:26" x14ac:dyDescent="0.3">
      <c r="A133" s="2">
        <v>462</v>
      </c>
      <c r="B133" t="s">
        <v>4</v>
      </c>
      <c r="C133" t="s">
        <v>10</v>
      </c>
      <c r="D133" t="s">
        <v>12</v>
      </c>
      <c r="E133" t="s">
        <v>23</v>
      </c>
      <c r="F133" t="s">
        <v>15</v>
      </c>
      <c r="G133">
        <v>1</v>
      </c>
      <c r="H133">
        <v>2</v>
      </c>
      <c r="I133">
        <f t="shared" si="7"/>
        <v>3</v>
      </c>
      <c r="J133" s="1">
        <v>3846.15</v>
      </c>
      <c r="K133" s="1">
        <v>3884.61</v>
      </c>
      <c r="L133" s="1">
        <v>3884.61</v>
      </c>
      <c r="M133" s="1">
        <v>3884.61</v>
      </c>
      <c r="N133" s="1">
        <v>3846.15</v>
      </c>
      <c r="O133" s="1">
        <v>3846.15</v>
      </c>
      <c r="P133" s="1">
        <v>5875</v>
      </c>
      <c r="Q133" s="1">
        <v>5581.25</v>
      </c>
      <c r="R133" s="1">
        <v>6306.81</v>
      </c>
      <c r="S133" s="1">
        <v>5360.79</v>
      </c>
      <c r="T133" s="1">
        <v>5521.61</v>
      </c>
      <c r="U133" s="1">
        <v>6184.2</v>
      </c>
      <c r="V133" s="1">
        <f t="shared" si="8"/>
        <v>3865.3800000000006</v>
      </c>
      <c r="W133" s="1">
        <f t="shared" si="9"/>
        <v>23192.280000000002</v>
      </c>
      <c r="X133" s="1">
        <f t="shared" si="10"/>
        <v>34829.660000000003</v>
      </c>
      <c r="Y133" s="1">
        <f t="shared" si="11"/>
        <v>-11637.380000000001</v>
      </c>
      <c r="Z133" s="44">
        <f t="shared" si="12"/>
        <v>36198.465638000001</v>
      </c>
    </row>
    <row r="134" spans="1:26" x14ac:dyDescent="0.3">
      <c r="A134" s="2">
        <v>465</v>
      </c>
      <c r="B134" t="s">
        <v>4</v>
      </c>
      <c r="C134" t="s">
        <v>7</v>
      </c>
      <c r="D134" t="s">
        <v>12</v>
      </c>
      <c r="E134" t="s">
        <v>23</v>
      </c>
      <c r="F134" t="s">
        <v>15</v>
      </c>
      <c r="G134">
        <v>2</v>
      </c>
      <c r="H134">
        <v>3</v>
      </c>
      <c r="I134">
        <f t="shared" ref="I134:I197" si="13">H134+G134</f>
        <v>5</v>
      </c>
      <c r="J134" s="1">
        <v>3643.95</v>
      </c>
      <c r="K134" s="1">
        <v>3643.95</v>
      </c>
      <c r="L134" s="1">
        <v>3680.39</v>
      </c>
      <c r="M134" s="1">
        <v>3643.95</v>
      </c>
      <c r="N134" s="1">
        <v>3680.39</v>
      </c>
      <c r="O134" s="1">
        <v>3680.39</v>
      </c>
      <c r="P134" s="1">
        <v>3418.52</v>
      </c>
      <c r="Q134" s="1">
        <v>3042.48</v>
      </c>
      <c r="R134" s="1">
        <v>3285.88</v>
      </c>
      <c r="S134" s="1">
        <v>3778.76</v>
      </c>
      <c r="T134" s="1">
        <v>3552.03</v>
      </c>
      <c r="U134" s="1">
        <v>3338.91</v>
      </c>
      <c r="V134" s="1">
        <f t="shared" ref="V134:V197" si="14">AVERAGE(J134:O134)</f>
        <v>3662.1699999999996</v>
      </c>
      <c r="W134" s="1">
        <f t="shared" ref="W134:W197" si="15">SUM(J134:O134)</f>
        <v>21973.019999999997</v>
      </c>
      <c r="X134" s="1">
        <f t="shared" ref="X134:X197" si="16">SUM(P134:U134)</f>
        <v>20416.580000000002</v>
      </c>
      <c r="Y134" s="1">
        <f t="shared" ref="Y134:Y197" si="17">W134-X134</f>
        <v>1556.4399999999951</v>
      </c>
      <c r="Z134" s="44">
        <f t="shared" ref="Z134:Z197" si="18">X134*$Z$2+X134</f>
        <v>21218.951594000002</v>
      </c>
    </row>
    <row r="135" spans="1:26" x14ac:dyDescent="0.3">
      <c r="A135" s="2">
        <v>469</v>
      </c>
      <c r="B135" t="s">
        <v>6</v>
      </c>
      <c r="C135" t="s">
        <v>9</v>
      </c>
      <c r="D135" t="s">
        <v>12</v>
      </c>
      <c r="E135" t="s">
        <v>23</v>
      </c>
      <c r="F135" t="s">
        <v>19</v>
      </c>
      <c r="G135">
        <v>2</v>
      </c>
      <c r="H135">
        <v>1</v>
      </c>
      <c r="I135">
        <f t="shared" si="13"/>
        <v>3</v>
      </c>
      <c r="J135" s="1">
        <v>3813.0749999999998</v>
      </c>
      <c r="K135" s="1">
        <v>2897.94</v>
      </c>
      <c r="L135" s="1">
        <v>3393.64</v>
      </c>
      <c r="M135" s="1">
        <v>4194.38</v>
      </c>
      <c r="N135" s="1">
        <v>4156.25</v>
      </c>
      <c r="O135" s="1">
        <v>3279.24</v>
      </c>
      <c r="P135" s="1">
        <v>3997.49</v>
      </c>
      <c r="Q135" s="1">
        <v>3437.84</v>
      </c>
      <c r="R135" s="1">
        <v>3265.95</v>
      </c>
      <c r="S135" s="1">
        <v>3657.86</v>
      </c>
      <c r="T135" s="1">
        <v>3950.49</v>
      </c>
      <c r="U135" s="1">
        <v>3950.49</v>
      </c>
      <c r="V135" s="1">
        <f t="shared" si="14"/>
        <v>3622.4208333333336</v>
      </c>
      <c r="W135" s="1">
        <f t="shared" si="15"/>
        <v>21734.525000000001</v>
      </c>
      <c r="X135" s="1">
        <f t="shared" si="16"/>
        <v>22260.119999999995</v>
      </c>
      <c r="Y135" s="1">
        <f t="shared" si="17"/>
        <v>-525.59499999999389</v>
      </c>
      <c r="Z135" s="44">
        <f t="shared" si="18"/>
        <v>23134.942715999994</v>
      </c>
    </row>
    <row r="136" spans="1:26" x14ac:dyDescent="0.3">
      <c r="A136" s="2">
        <v>471</v>
      </c>
      <c r="B136" t="s">
        <v>5</v>
      </c>
      <c r="C136" t="s">
        <v>10</v>
      </c>
      <c r="D136" t="s">
        <v>12</v>
      </c>
      <c r="E136" t="s">
        <v>24</v>
      </c>
      <c r="F136" t="s">
        <v>16</v>
      </c>
      <c r="G136">
        <v>1</v>
      </c>
      <c r="H136">
        <v>1</v>
      </c>
      <c r="I136">
        <f t="shared" si="13"/>
        <v>2</v>
      </c>
      <c r="J136" s="1">
        <v>3489.06</v>
      </c>
      <c r="K136" s="1">
        <v>2651.69</v>
      </c>
      <c r="L136" s="1">
        <v>4082.2</v>
      </c>
      <c r="M136" s="1">
        <v>4082.2</v>
      </c>
      <c r="N136" s="1">
        <v>2791.25</v>
      </c>
      <c r="O136" s="1">
        <v>3628.62</v>
      </c>
      <c r="P136" s="1">
        <v>3569.56</v>
      </c>
      <c r="Q136" s="1">
        <v>3569.56</v>
      </c>
      <c r="R136" s="1">
        <v>4176.3900000000003</v>
      </c>
      <c r="S136" s="1">
        <v>4928.1400000000003</v>
      </c>
      <c r="T136" s="1">
        <v>5618.08</v>
      </c>
      <c r="U136" s="1">
        <v>6741.7</v>
      </c>
      <c r="V136" s="1">
        <f t="shared" si="14"/>
        <v>3454.17</v>
      </c>
      <c r="W136" s="1">
        <f t="shared" si="15"/>
        <v>20725.02</v>
      </c>
      <c r="X136" s="1">
        <f t="shared" si="16"/>
        <v>28603.430000000004</v>
      </c>
      <c r="Y136" s="1">
        <f t="shared" si="17"/>
        <v>-7878.4100000000035</v>
      </c>
      <c r="Z136" s="44">
        <f t="shared" si="18"/>
        <v>29727.544799000003</v>
      </c>
    </row>
    <row r="137" spans="1:26" x14ac:dyDescent="0.3">
      <c r="A137" s="2">
        <v>483</v>
      </c>
      <c r="B137" t="s">
        <v>4</v>
      </c>
      <c r="C137" t="s">
        <v>10</v>
      </c>
      <c r="D137" t="s">
        <v>12</v>
      </c>
      <c r="E137" t="s">
        <v>23</v>
      </c>
      <c r="F137" t="s">
        <v>18</v>
      </c>
      <c r="G137">
        <v>2</v>
      </c>
      <c r="H137">
        <v>3</v>
      </c>
      <c r="I137">
        <f t="shared" si="13"/>
        <v>5</v>
      </c>
      <c r="J137" s="1">
        <v>5924.95</v>
      </c>
      <c r="K137" s="1">
        <v>5095.46</v>
      </c>
      <c r="L137" s="1">
        <v>7169.19</v>
      </c>
      <c r="M137" s="1">
        <v>6754.44</v>
      </c>
      <c r="N137" s="1">
        <v>4562.21</v>
      </c>
      <c r="O137" s="1">
        <v>5924.95</v>
      </c>
      <c r="P137" s="1">
        <v>3811.74</v>
      </c>
      <c r="Q137" s="1">
        <v>3354.33</v>
      </c>
      <c r="R137" s="1">
        <v>3891.02</v>
      </c>
      <c r="S137" s="1">
        <v>3891.02</v>
      </c>
      <c r="T137" s="1">
        <v>3424.1</v>
      </c>
      <c r="U137" s="1">
        <v>3492.58</v>
      </c>
      <c r="V137" s="1">
        <f t="shared" si="14"/>
        <v>5905.2</v>
      </c>
      <c r="W137" s="1">
        <f t="shared" si="15"/>
        <v>35431.199999999997</v>
      </c>
      <c r="X137" s="1">
        <f t="shared" si="16"/>
        <v>21864.79</v>
      </c>
      <c r="Y137" s="1">
        <f t="shared" si="17"/>
        <v>13566.409999999996</v>
      </c>
      <c r="Z137" s="44">
        <f t="shared" si="18"/>
        <v>22724.076247000001</v>
      </c>
    </row>
    <row r="138" spans="1:26" x14ac:dyDescent="0.3">
      <c r="A138" s="2">
        <v>486</v>
      </c>
      <c r="B138" t="s">
        <v>4</v>
      </c>
      <c r="C138" t="s">
        <v>7</v>
      </c>
      <c r="D138" t="s">
        <v>12</v>
      </c>
      <c r="E138" t="s">
        <v>23</v>
      </c>
      <c r="F138" t="s">
        <v>13</v>
      </c>
      <c r="G138">
        <v>2</v>
      </c>
      <c r="H138">
        <v>2</v>
      </c>
      <c r="I138">
        <f t="shared" si="13"/>
        <v>4</v>
      </c>
      <c r="J138" s="1">
        <v>3732.5</v>
      </c>
      <c r="K138" s="1">
        <v>3732.5</v>
      </c>
      <c r="L138" s="1">
        <v>3732.5</v>
      </c>
      <c r="M138" s="1">
        <v>3769.83</v>
      </c>
      <c r="N138" s="1">
        <v>3769.83</v>
      </c>
      <c r="O138" s="1">
        <v>3732.5</v>
      </c>
      <c r="P138" s="1">
        <v>2749.45</v>
      </c>
      <c r="Q138" s="1">
        <v>2721.96</v>
      </c>
      <c r="R138" s="1">
        <v>3048.6</v>
      </c>
      <c r="S138" s="1">
        <v>3444.92</v>
      </c>
      <c r="T138" s="1">
        <v>3169.33</v>
      </c>
      <c r="U138" s="1">
        <v>2789.01</v>
      </c>
      <c r="V138" s="1">
        <f t="shared" si="14"/>
        <v>3744.9433333333332</v>
      </c>
      <c r="W138" s="1">
        <f t="shared" si="15"/>
        <v>22469.66</v>
      </c>
      <c r="X138" s="1">
        <f t="shared" si="16"/>
        <v>17923.27</v>
      </c>
      <c r="Y138" s="1">
        <f t="shared" si="17"/>
        <v>4546.3899999999994</v>
      </c>
      <c r="Z138" s="44">
        <f t="shared" si="18"/>
        <v>18627.654511000001</v>
      </c>
    </row>
    <row r="139" spans="1:26" x14ac:dyDescent="0.3">
      <c r="A139" s="2">
        <v>489</v>
      </c>
      <c r="B139" t="s">
        <v>6</v>
      </c>
      <c r="C139" t="s">
        <v>9</v>
      </c>
      <c r="D139" t="s">
        <v>12</v>
      </c>
      <c r="E139" t="s">
        <v>24</v>
      </c>
      <c r="F139" t="s">
        <v>16</v>
      </c>
      <c r="G139">
        <v>1</v>
      </c>
      <c r="H139">
        <v>1</v>
      </c>
      <c r="I139">
        <f t="shared" si="13"/>
        <v>2</v>
      </c>
      <c r="J139" s="1">
        <v>1091.3500000000001</v>
      </c>
      <c r="K139" s="1">
        <v>1265.97</v>
      </c>
      <c r="L139" s="1">
        <v>1058.6099999999999</v>
      </c>
      <c r="M139" s="1">
        <v>1069.52</v>
      </c>
      <c r="N139" s="1">
        <v>883.99</v>
      </c>
      <c r="O139" s="1">
        <v>1233.23</v>
      </c>
      <c r="P139" s="1">
        <v>1202.8</v>
      </c>
      <c r="Q139" s="1">
        <v>1323.08</v>
      </c>
      <c r="R139" s="1">
        <v>1402.46</v>
      </c>
      <c r="S139" s="1">
        <v>1444.53</v>
      </c>
      <c r="T139" s="1">
        <v>1531.2</v>
      </c>
      <c r="U139" s="1">
        <v>1393.39</v>
      </c>
      <c r="V139" s="1">
        <f t="shared" si="14"/>
        <v>1100.4449999999999</v>
      </c>
      <c r="W139" s="1">
        <f t="shared" si="15"/>
        <v>6602.67</v>
      </c>
      <c r="X139" s="1">
        <f t="shared" si="16"/>
        <v>8297.4599999999991</v>
      </c>
      <c r="Y139" s="1">
        <f t="shared" si="17"/>
        <v>-1694.7899999999991</v>
      </c>
      <c r="Z139" s="44">
        <f t="shared" si="18"/>
        <v>8623.5501779999995</v>
      </c>
    </row>
    <row r="140" spans="1:26" x14ac:dyDescent="0.3">
      <c r="A140" s="2">
        <v>492</v>
      </c>
      <c r="B140" t="s">
        <v>6</v>
      </c>
      <c r="C140" t="s">
        <v>9</v>
      </c>
      <c r="D140" t="s">
        <v>12</v>
      </c>
      <c r="E140" t="s">
        <v>23</v>
      </c>
      <c r="F140" t="s">
        <v>15</v>
      </c>
      <c r="G140">
        <v>3</v>
      </c>
      <c r="H140">
        <v>1</v>
      </c>
      <c r="I140">
        <f t="shared" si="13"/>
        <v>4</v>
      </c>
      <c r="J140" s="1">
        <v>5924.95</v>
      </c>
      <c r="K140" s="1">
        <v>5984.2</v>
      </c>
      <c r="L140" s="1">
        <v>5628.7</v>
      </c>
      <c r="M140" s="1">
        <v>6161.95</v>
      </c>
      <c r="N140" s="1">
        <v>7406.19</v>
      </c>
      <c r="O140" s="1">
        <v>7287.69</v>
      </c>
      <c r="P140" s="1">
        <v>2561.35</v>
      </c>
      <c r="Q140" s="1">
        <v>2382.06</v>
      </c>
      <c r="R140" s="1">
        <v>2429.6999999999998</v>
      </c>
      <c r="S140" s="1">
        <v>2915.64</v>
      </c>
      <c r="T140" s="1">
        <v>2828.17</v>
      </c>
      <c r="U140" s="1">
        <v>2828.17</v>
      </c>
      <c r="V140" s="1">
        <f t="shared" si="14"/>
        <v>6398.9466666666667</v>
      </c>
      <c r="W140" s="1">
        <f t="shared" si="15"/>
        <v>38393.68</v>
      </c>
      <c r="X140" s="1">
        <f t="shared" si="16"/>
        <v>15945.09</v>
      </c>
      <c r="Y140" s="1">
        <f t="shared" si="17"/>
        <v>22448.59</v>
      </c>
      <c r="Z140" s="44">
        <f t="shared" si="18"/>
        <v>16571.732037000002</v>
      </c>
    </row>
    <row r="141" spans="1:26" x14ac:dyDescent="0.3">
      <c r="A141" s="2">
        <v>494</v>
      </c>
      <c r="B141" t="s">
        <v>6</v>
      </c>
      <c r="C141" t="s">
        <v>9</v>
      </c>
      <c r="D141" t="s">
        <v>12</v>
      </c>
      <c r="E141" t="s">
        <v>24</v>
      </c>
      <c r="F141" t="s">
        <v>14</v>
      </c>
      <c r="G141">
        <v>1</v>
      </c>
      <c r="H141">
        <v>1</v>
      </c>
      <c r="I141">
        <f t="shared" si="13"/>
        <v>2</v>
      </c>
      <c r="J141" s="1">
        <v>946.46</v>
      </c>
      <c r="K141" s="1">
        <v>1135.75</v>
      </c>
      <c r="L141" s="1">
        <v>738.24</v>
      </c>
      <c r="M141" s="1">
        <v>1164.1500000000001</v>
      </c>
      <c r="N141" s="1">
        <v>1154.68</v>
      </c>
      <c r="O141" s="1">
        <v>918.07</v>
      </c>
      <c r="P141" s="1">
        <v>1879.78</v>
      </c>
      <c r="Q141" s="1">
        <v>1579.02</v>
      </c>
      <c r="R141" s="1">
        <v>1642.18</v>
      </c>
      <c r="S141" s="1">
        <v>1855.66</v>
      </c>
      <c r="T141" s="1">
        <v>1985.56</v>
      </c>
      <c r="U141" s="1">
        <v>2303.25</v>
      </c>
      <c r="V141" s="1">
        <f t="shared" si="14"/>
        <v>1009.5583333333333</v>
      </c>
      <c r="W141" s="1">
        <f t="shared" si="15"/>
        <v>6057.3499999999995</v>
      </c>
      <c r="X141" s="1">
        <f t="shared" si="16"/>
        <v>11245.45</v>
      </c>
      <c r="Y141" s="1">
        <f t="shared" si="17"/>
        <v>-5188.1000000000013</v>
      </c>
      <c r="Z141" s="44">
        <f t="shared" si="18"/>
        <v>11687.396185000001</v>
      </c>
    </row>
    <row r="142" spans="1:26" x14ac:dyDescent="0.3">
      <c r="A142" s="2">
        <v>498</v>
      </c>
      <c r="B142" t="s">
        <v>6</v>
      </c>
      <c r="C142" t="s">
        <v>9</v>
      </c>
      <c r="D142" t="s">
        <v>12</v>
      </c>
      <c r="E142" t="s">
        <v>23</v>
      </c>
      <c r="F142" t="s">
        <v>14</v>
      </c>
      <c r="G142">
        <v>2</v>
      </c>
      <c r="H142">
        <v>1</v>
      </c>
      <c r="I142">
        <f t="shared" si="13"/>
        <v>3</v>
      </c>
      <c r="J142" s="1">
        <v>1168.0500000000002</v>
      </c>
      <c r="K142" s="1">
        <v>1401.66</v>
      </c>
      <c r="L142" s="1">
        <v>981.16</v>
      </c>
      <c r="M142" s="1">
        <v>981.16</v>
      </c>
      <c r="N142" s="1">
        <v>1144.69</v>
      </c>
      <c r="O142" s="1">
        <v>922.76</v>
      </c>
      <c r="P142" s="1">
        <v>2391.75</v>
      </c>
      <c r="Q142" s="1">
        <v>1817.73</v>
      </c>
      <c r="R142" s="1">
        <v>2072.21</v>
      </c>
      <c r="S142" s="1">
        <v>2237.9899999999998</v>
      </c>
      <c r="T142" s="1">
        <v>2417.0300000000002</v>
      </c>
      <c r="U142" s="1">
        <v>2803.75</v>
      </c>
      <c r="V142" s="1">
        <f t="shared" si="14"/>
        <v>1099.9133333333332</v>
      </c>
      <c r="W142" s="1">
        <f t="shared" si="15"/>
        <v>6599.48</v>
      </c>
      <c r="X142" s="1">
        <f t="shared" si="16"/>
        <v>13740.460000000001</v>
      </c>
      <c r="Y142" s="1">
        <f t="shared" si="17"/>
        <v>-7140.9800000000014</v>
      </c>
      <c r="Z142" s="44">
        <f t="shared" si="18"/>
        <v>14280.460078</v>
      </c>
    </row>
    <row r="143" spans="1:26" x14ac:dyDescent="0.3">
      <c r="A143" s="2">
        <v>501</v>
      </c>
      <c r="B143" t="s">
        <v>6</v>
      </c>
      <c r="C143" t="s">
        <v>9</v>
      </c>
      <c r="D143" t="s">
        <v>12</v>
      </c>
      <c r="E143" t="s">
        <v>23</v>
      </c>
      <c r="F143" t="s">
        <v>21</v>
      </c>
      <c r="G143">
        <v>3</v>
      </c>
      <c r="H143">
        <v>1</v>
      </c>
      <c r="I143">
        <f t="shared" si="13"/>
        <v>4</v>
      </c>
      <c r="J143" s="1">
        <v>2769.3074999999999</v>
      </c>
      <c r="K143" s="1">
        <v>3406.25</v>
      </c>
      <c r="L143" s="1">
        <v>2160.06</v>
      </c>
      <c r="M143" s="1">
        <v>3184.7</v>
      </c>
      <c r="N143" s="1">
        <v>2880.08</v>
      </c>
      <c r="O143" s="1">
        <v>2409.3000000000002</v>
      </c>
      <c r="P143" s="1">
        <v>2214.0500000000002</v>
      </c>
      <c r="Q143" s="1">
        <v>2036.93</v>
      </c>
      <c r="R143" s="1">
        <v>1935.08</v>
      </c>
      <c r="S143" s="1">
        <v>1780.27</v>
      </c>
      <c r="T143" s="1">
        <v>1531.03</v>
      </c>
      <c r="U143" s="1">
        <v>1500.41</v>
      </c>
      <c r="V143" s="1">
        <f t="shared" si="14"/>
        <v>2801.6162500000005</v>
      </c>
      <c r="W143" s="1">
        <f t="shared" si="15"/>
        <v>16809.697500000002</v>
      </c>
      <c r="X143" s="1">
        <f t="shared" si="16"/>
        <v>10997.77</v>
      </c>
      <c r="Y143" s="1">
        <f t="shared" si="17"/>
        <v>5811.9275000000016</v>
      </c>
      <c r="Z143" s="44">
        <f t="shared" si="18"/>
        <v>11429.982361</v>
      </c>
    </row>
    <row r="144" spans="1:26" x14ac:dyDescent="0.3">
      <c r="A144" s="2">
        <v>507</v>
      </c>
      <c r="B144" t="s">
        <v>4</v>
      </c>
      <c r="C144" t="s">
        <v>42</v>
      </c>
      <c r="D144" t="s">
        <v>11</v>
      </c>
      <c r="E144" t="s">
        <v>24</v>
      </c>
      <c r="F144" t="s">
        <v>56</v>
      </c>
      <c r="G144">
        <v>2</v>
      </c>
      <c r="H144">
        <v>1</v>
      </c>
      <c r="I144">
        <f t="shared" si="13"/>
        <v>3</v>
      </c>
      <c r="J144" s="1">
        <v>2394.4</v>
      </c>
      <c r="K144" s="1">
        <v>2394.4</v>
      </c>
      <c r="L144" s="1">
        <v>2394.4</v>
      </c>
      <c r="M144" s="1">
        <v>2394.4</v>
      </c>
      <c r="N144" s="1">
        <v>2418.34</v>
      </c>
      <c r="O144" s="1">
        <v>2394.4</v>
      </c>
      <c r="P144" s="1">
        <v>2550.71</v>
      </c>
      <c r="Q144" s="1">
        <v>2754.77</v>
      </c>
      <c r="R144" s="1">
        <v>3112.89</v>
      </c>
      <c r="S144" s="1">
        <v>2708.21</v>
      </c>
      <c r="T144" s="1">
        <v>2924.87</v>
      </c>
      <c r="U144" s="1">
        <v>2486.14</v>
      </c>
      <c r="V144" s="1">
        <f t="shared" si="14"/>
        <v>2398.39</v>
      </c>
      <c r="W144" s="1">
        <f t="shared" si="15"/>
        <v>14390.34</v>
      </c>
      <c r="X144" s="1">
        <f t="shared" si="16"/>
        <v>16537.589999999997</v>
      </c>
      <c r="Y144" s="1">
        <f t="shared" si="17"/>
        <v>-2147.2499999999964</v>
      </c>
      <c r="Z144" s="44">
        <f t="shared" si="18"/>
        <v>17187.517286999995</v>
      </c>
    </row>
    <row r="145" spans="1:26" x14ac:dyDescent="0.3">
      <c r="A145" s="2">
        <v>511</v>
      </c>
      <c r="B145" t="s">
        <v>4</v>
      </c>
      <c r="C145" t="s">
        <v>7</v>
      </c>
      <c r="D145" t="s">
        <v>12</v>
      </c>
      <c r="E145" t="s">
        <v>23</v>
      </c>
      <c r="F145" t="s">
        <v>13</v>
      </c>
      <c r="G145">
        <v>2</v>
      </c>
      <c r="H145">
        <v>1</v>
      </c>
      <c r="I145">
        <f t="shared" si="13"/>
        <v>3</v>
      </c>
      <c r="J145" s="1">
        <v>3302.4</v>
      </c>
      <c r="K145" s="1">
        <v>3335.42</v>
      </c>
      <c r="L145" s="1">
        <v>3335.42</v>
      </c>
      <c r="M145" s="1">
        <v>3302.4</v>
      </c>
      <c r="N145" s="1">
        <v>3302.4</v>
      </c>
      <c r="O145" s="1">
        <v>3302.4</v>
      </c>
      <c r="P145" s="1">
        <v>1383.65</v>
      </c>
      <c r="Q145" s="1">
        <v>1466.67</v>
      </c>
      <c r="R145" s="1">
        <v>1730.67</v>
      </c>
      <c r="S145" s="1">
        <v>1592.22</v>
      </c>
      <c r="T145" s="1">
        <v>1894.74</v>
      </c>
      <c r="U145" s="1">
        <v>1989.48</v>
      </c>
      <c r="V145" s="1">
        <f t="shared" si="14"/>
        <v>3313.4066666666672</v>
      </c>
      <c r="W145" s="1">
        <f t="shared" si="15"/>
        <v>19880.440000000002</v>
      </c>
      <c r="X145" s="1">
        <f t="shared" si="16"/>
        <v>10057.43</v>
      </c>
      <c r="Y145" s="1">
        <f t="shared" si="17"/>
        <v>9823.010000000002</v>
      </c>
      <c r="Z145" s="44">
        <f t="shared" si="18"/>
        <v>10452.686999</v>
      </c>
    </row>
    <row r="146" spans="1:26" x14ac:dyDescent="0.3">
      <c r="A146" s="2">
        <v>514</v>
      </c>
      <c r="B146" t="s">
        <v>6</v>
      </c>
      <c r="C146" t="s">
        <v>9</v>
      </c>
      <c r="D146" t="s">
        <v>12</v>
      </c>
      <c r="E146" t="s">
        <v>23</v>
      </c>
      <c r="F146" t="s">
        <v>15</v>
      </c>
      <c r="G146">
        <v>2</v>
      </c>
      <c r="H146">
        <v>1</v>
      </c>
      <c r="I146">
        <f t="shared" si="13"/>
        <v>3</v>
      </c>
      <c r="J146" s="1">
        <v>3743.7950000000001</v>
      </c>
      <c r="K146" s="1">
        <v>3481.73</v>
      </c>
      <c r="L146" s="1">
        <v>4455.12</v>
      </c>
      <c r="M146" s="1">
        <v>2807.85</v>
      </c>
      <c r="N146" s="1">
        <v>3331.98</v>
      </c>
      <c r="O146" s="1">
        <v>2882.72</v>
      </c>
      <c r="P146" s="1">
        <v>4552.54</v>
      </c>
      <c r="Q146" s="1">
        <v>3596.51</v>
      </c>
      <c r="R146" s="1">
        <v>3740.37</v>
      </c>
      <c r="S146" s="1">
        <v>3740.37</v>
      </c>
      <c r="T146" s="1">
        <v>3515.95</v>
      </c>
      <c r="U146" s="1">
        <v>3515.95</v>
      </c>
      <c r="V146" s="1">
        <f t="shared" si="14"/>
        <v>3450.5325000000007</v>
      </c>
      <c r="W146" s="1">
        <f t="shared" si="15"/>
        <v>20703.195000000003</v>
      </c>
      <c r="X146" s="1">
        <f t="shared" si="16"/>
        <v>22661.690000000002</v>
      </c>
      <c r="Y146" s="1">
        <f t="shared" si="17"/>
        <v>-1958.494999999999</v>
      </c>
      <c r="Z146" s="44">
        <f t="shared" si="18"/>
        <v>23552.294417000001</v>
      </c>
    </row>
    <row r="147" spans="1:26" x14ac:dyDescent="0.3">
      <c r="A147" s="2">
        <v>519</v>
      </c>
      <c r="B147" t="s">
        <v>4</v>
      </c>
      <c r="C147" t="s">
        <v>10</v>
      </c>
      <c r="D147" t="s">
        <v>12</v>
      </c>
      <c r="E147" t="s">
        <v>23</v>
      </c>
      <c r="F147" t="s">
        <v>16</v>
      </c>
      <c r="G147">
        <v>3</v>
      </c>
      <c r="H147">
        <v>3</v>
      </c>
      <c r="I147">
        <f t="shared" si="13"/>
        <v>6</v>
      </c>
      <c r="J147" s="1">
        <v>5924.95</v>
      </c>
      <c r="K147" s="1">
        <v>5865.7</v>
      </c>
      <c r="L147" s="1">
        <v>5391.7</v>
      </c>
      <c r="M147" s="1">
        <v>6161.95</v>
      </c>
      <c r="N147" s="1">
        <v>6102.7</v>
      </c>
      <c r="O147" s="1">
        <v>6398.95</v>
      </c>
      <c r="P147" s="1">
        <v>5875</v>
      </c>
      <c r="Q147" s="1">
        <v>5698.75</v>
      </c>
      <c r="R147" s="1">
        <v>5698.75</v>
      </c>
      <c r="S147" s="1">
        <v>5185.8599999999997</v>
      </c>
      <c r="T147" s="1">
        <v>5497.01</v>
      </c>
      <c r="U147" s="1">
        <v>4782.3999999999996</v>
      </c>
      <c r="V147" s="1">
        <f t="shared" si="14"/>
        <v>5974.3249999999998</v>
      </c>
      <c r="W147" s="1">
        <f t="shared" si="15"/>
        <v>35845.949999999997</v>
      </c>
      <c r="X147" s="1">
        <f t="shared" si="16"/>
        <v>32737.770000000004</v>
      </c>
      <c r="Y147" s="1">
        <f t="shared" si="17"/>
        <v>3108.179999999993</v>
      </c>
      <c r="Z147" s="44">
        <f t="shared" si="18"/>
        <v>34024.364361000007</v>
      </c>
    </row>
    <row r="148" spans="1:26" x14ac:dyDescent="0.3">
      <c r="A148" s="2">
        <v>522</v>
      </c>
      <c r="B148" t="s">
        <v>37</v>
      </c>
      <c r="C148" t="s">
        <v>7</v>
      </c>
      <c r="D148" t="s">
        <v>11</v>
      </c>
      <c r="E148" t="s">
        <v>23</v>
      </c>
      <c r="F148" t="s">
        <v>18</v>
      </c>
      <c r="G148">
        <v>2</v>
      </c>
      <c r="H148">
        <v>3</v>
      </c>
      <c r="I148">
        <f t="shared" si="13"/>
        <v>5</v>
      </c>
      <c r="J148" s="1">
        <v>4225.9500000000007</v>
      </c>
      <c r="K148" s="1">
        <v>5071.1400000000003</v>
      </c>
      <c r="L148" s="1">
        <v>4564.03</v>
      </c>
      <c r="M148" s="1">
        <v>4479.51</v>
      </c>
      <c r="N148" s="1">
        <v>4310.47</v>
      </c>
      <c r="O148" s="1">
        <v>3465.28</v>
      </c>
      <c r="P148" s="1">
        <v>1348.3</v>
      </c>
      <c r="Q148" s="1">
        <v>1253.92</v>
      </c>
      <c r="R148" s="1">
        <v>1103.45</v>
      </c>
      <c r="S148" s="1">
        <v>1213.8</v>
      </c>
      <c r="T148" s="1">
        <v>1408.01</v>
      </c>
      <c r="U148" s="1">
        <v>1478.41</v>
      </c>
      <c r="V148" s="1">
        <f t="shared" si="14"/>
        <v>4352.7299999999996</v>
      </c>
      <c r="W148" s="1">
        <f t="shared" si="15"/>
        <v>26116.379999999997</v>
      </c>
      <c r="X148" s="1">
        <f t="shared" si="16"/>
        <v>7805.89</v>
      </c>
      <c r="Y148" s="1">
        <f t="shared" si="17"/>
        <v>18310.489999999998</v>
      </c>
      <c r="Z148" s="44">
        <f t="shared" si="18"/>
        <v>8112.6614770000006</v>
      </c>
    </row>
    <row r="149" spans="1:26" x14ac:dyDescent="0.3">
      <c r="A149" s="2">
        <v>525</v>
      </c>
      <c r="B149" t="s">
        <v>4</v>
      </c>
      <c r="C149" t="s">
        <v>42</v>
      </c>
      <c r="D149" t="s">
        <v>12</v>
      </c>
      <c r="E149" t="s">
        <v>23</v>
      </c>
      <c r="F149" t="s">
        <v>19</v>
      </c>
      <c r="G149">
        <v>2</v>
      </c>
      <c r="H149">
        <v>3</v>
      </c>
      <c r="I149">
        <f t="shared" si="13"/>
        <v>5</v>
      </c>
      <c r="J149" s="1">
        <v>3303.55</v>
      </c>
      <c r="K149" s="1">
        <v>3336.59</v>
      </c>
      <c r="L149" s="1">
        <v>3336.59</v>
      </c>
      <c r="M149" s="1">
        <v>3336.59</v>
      </c>
      <c r="N149" s="1">
        <v>3303.55</v>
      </c>
      <c r="O149" s="1">
        <v>3336.59</v>
      </c>
      <c r="P149" s="1">
        <v>5875</v>
      </c>
      <c r="Q149" s="1">
        <v>4641.25</v>
      </c>
      <c r="R149" s="1">
        <v>5476.68</v>
      </c>
      <c r="S149" s="1">
        <v>5969.58</v>
      </c>
      <c r="T149" s="1">
        <v>5193.53</v>
      </c>
      <c r="U149" s="1">
        <v>4933.8500000000004</v>
      </c>
      <c r="V149" s="1">
        <f t="shared" si="14"/>
        <v>3325.5766666666664</v>
      </c>
      <c r="W149" s="1">
        <f t="shared" si="15"/>
        <v>19953.46</v>
      </c>
      <c r="X149" s="1">
        <f t="shared" si="16"/>
        <v>32089.89</v>
      </c>
      <c r="Y149" s="1">
        <f t="shared" si="17"/>
        <v>-12136.43</v>
      </c>
      <c r="Z149" s="44">
        <f t="shared" si="18"/>
        <v>33351.022677000001</v>
      </c>
    </row>
    <row r="150" spans="1:26" x14ac:dyDescent="0.3">
      <c r="A150" s="2">
        <v>526</v>
      </c>
      <c r="B150" t="s">
        <v>6</v>
      </c>
      <c r="C150" t="s">
        <v>9</v>
      </c>
      <c r="D150" t="s">
        <v>11</v>
      </c>
      <c r="E150" t="s">
        <v>24</v>
      </c>
      <c r="F150" t="s">
        <v>15</v>
      </c>
      <c r="G150">
        <v>1</v>
      </c>
      <c r="H150">
        <v>1</v>
      </c>
      <c r="I150">
        <f t="shared" si="13"/>
        <v>2</v>
      </c>
      <c r="J150" s="1">
        <v>1176.76</v>
      </c>
      <c r="K150" s="1">
        <v>1106.1500000000001</v>
      </c>
      <c r="L150" s="1">
        <v>1282.67</v>
      </c>
      <c r="M150" s="1">
        <v>1376.81</v>
      </c>
      <c r="N150" s="1">
        <v>1435.65</v>
      </c>
      <c r="O150" s="1">
        <v>1059.08</v>
      </c>
      <c r="P150" s="1">
        <v>1433.92</v>
      </c>
      <c r="Q150" s="1">
        <v>1304.8699999999999</v>
      </c>
      <c r="R150" s="1">
        <v>1370.11</v>
      </c>
      <c r="S150" s="1">
        <v>1205.7</v>
      </c>
      <c r="T150" s="1">
        <v>1217.76</v>
      </c>
      <c r="U150" s="1">
        <v>1156.8699999999999</v>
      </c>
      <c r="V150" s="1">
        <f t="shared" si="14"/>
        <v>1239.5199999999998</v>
      </c>
      <c r="W150" s="1">
        <f t="shared" si="15"/>
        <v>7437.119999999999</v>
      </c>
      <c r="X150" s="1">
        <f t="shared" si="16"/>
        <v>7689.23</v>
      </c>
      <c r="Y150" s="1">
        <f t="shared" si="17"/>
        <v>-252.11000000000058</v>
      </c>
      <c r="Z150" s="44">
        <f t="shared" si="18"/>
        <v>7991.4167389999993</v>
      </c>
    </row>
    <row r="151" spans="1:26" x14ac:dyDescent="0.3">
      <c r="A151" s="2">
        <v>535</v>
      </c>
      <c r="B151" t="s">
        <v>4</v>
      </c>
      <c r="C151" t="s">
        <v>10</v>
      </c>
      <c r="D151" t="s">
        <v>11</v>
      </c>
      <c r="E151" t="s">
        <v>23</v>
      </c>
      <c r="F151" t="s">
        <v>18</v>
      </c>
      <c r="G151">
        <v>2</v>
      </c>
      <c r="H151">
        <v>1</v>
      </c>
      <c r="I151">
        <f t="shared" si="13"/>
        <v>3</v>
      </c>
      <c r="J151" s="1">
        <v>4692.6499999999996</v>
      </c>
      <c r="K151" s="1">
        <v>5021.1400000000003</v>
      </c>
      <c r="L151" s="1">
        <v>3613.34</v>
      </c>
      <c r="M151" s="1">
        <v>5068.0600000000004</v>
      </c>
      <c r="N151" s="1">
        <v>4786.5</v>
      </c>
      <c r="O151" s="1">
        <v>5068.0600000000004</v>
      </c>
      <c r="P151" s="1">
        <v>3072.22</v>
      </c>
      <c r="Q151" s="1">
        <v>2365.61</v>
      </c>
      <c r="R151" s="1">
        <v>2058.08</v>
      </c>
      <c r="S151" s="1">
        <v>2099.2399999999998</v>
      </c>
      <c r="T151" s="1">
        <v>2057.2600000000002</v>
      </c>
      <c r="U151" s="1">
        <v>2427.5700000000002</v>
      </c>
      <c r="V151" s="1">
        <f t="shared" si="14"/>
        <v>4708.291666666667</v>
      </c>
      <c r="W151" s="1">
        <f t="shared" si="15"/>
        <v>28249.750000000004</v>
      </c>
      <c r="X151" s="1">
        <f t="shared" si="16"/>
        <v>14079.98</v>
      </c>
      <c r="Y151" s="1">
        <f t="shared" si="17"/>
        <v>14169.770000000004</v>
      </c>
      <c r="Z151" s="44">
        <f t="shared" si="18"/>
        <v>14633.323214</v>
      </c>
    </row>
    <row r="152" spans="1:26" x14ac:dyDescent="0.3">
      <c r="A152" s="2">
        <v>536</v>
      </c>
      <c r="B152" t="s">
        <v>4</v>
      </c>
      <c r="C152" t="s">
        <v>7</v>
      </c>
      <c r="D152" t="s">
        <v>12</v>
      </c>
      <c r="E152" t="s">
        <v>23</v>
      </c>
      <c r="F152" t="s">
        <v>19</v>
      </c>
      <c r="G152">
        <v>3</v>
      </c>
      <c r="H152">
        <v>3</v>
      </c>
      <c r="I152">
        <f t="shared" si="13"/>
        <v>6</v>
      </c>
      <c r="J152" s="1">
        <v>5192.95</v>
      </c>
      <c r="K152" s="1">
        <v>6127.68</v>
      </c>
      <c r="L152" s="1">
        <v>5504.53</v>
      </c>
      <c r="M152" s="1">
        <v>5816.1</v>
      </c>
      <c r="N152" s="1">
        <v>5971.89</v>
      </c>
      <c r="O152" s="1">
        <v>6179.61</v>
      </c>
      <c r="P152" s="1">
        <v>3123.34</v>
      </c>
      <c r="Q152" s="1">
        <v>2904.71</v>
      </c>
      <c r="R152" s="1">
        <v>3253.28</v>
      </c>
      <c r="S152" s="1">
        <v>2765.29</v>
      </c>
      <c r="T152" s="1">
        <v>3263.04</v>
      </c>
      <c r="U152" s="1">
        <v>3099.89</v>
      </c>
      <c r="V152" s="1">
        <f t="shared" si="14"/>
        <v>5798.793333333334</v>
      </c>
      <c r="W152" s="1">
        <f t="shared" si="15"/>
        <v>34792.76</v>
      </c>
      <c r="X152" s="1">
        <f t="shared" si="16"/>
        <v>18409.55</v>
      </c>
      <c r="Y152" s="1">
        <f t="shared" si="17"/>
        <v>16383.210000000003</v>
      </c>
      <c r="Z152" s="44">
        <f t="shared" si="18"/>
        <v>19133.045314999999</v>
      </c>
    </row>
    <row r="153" spans="1:26" x14ac:dyDescent="0.3">
      <c r="A153" s="2">
        <v>537</v>
      </c>
      <c r="B153" t="s">
        <v>6</v>
      </c>
      <c r="C153" t="s">
        <v>9</v>
      </c>
      <c r="D153" t="s">
        <v>12</v>
      </c>
      <c r="E153" t="s">
        <v>23</v>
      </c>
      <c r="F153" t="s">
        <v>56</v>
      </c>
      <c r="G153">
        <v>2</v>
      </c>
      <c r="H153">
        <v>1</v>
      </c>
      <c r="I153">
        <f t="shared" si="13"/>
        <v>3</v>
      </c>
      <c r="J153" s="1">
        <v>2888.9575000000004</v>
      </c>
      <c r="K153" s="1">
        <v>3380.08</v>
      </c>
      <c r="L153" s="1">
        <v>2311.17</v>
      </c>
      <c r="M153" s="1">
        <v>2195.61</v>
      </c>
      <c r="N153" s="1">
        <v>3466.75</v>
      </c>
      <c r="O153" s="1">
        <v>3235.63</v>
      </c>
      <c r="P153" s="1">
        <v>2172.5</v>
      </c>
      <c r="Q153" s="1">
        <v>2215.9499999999998</v>
      </c>
      <c r="R153" s="1">
        <v>2437.5500000000002</v>
      </c>
      <c r="S153" s="1">
        <v>2851.93</v>
      </c>
      <c r="T153" s="1">
        <v>2509.6999999999998</v>
      </c>
      <c r="U153" s="1">
        <v>2835.96</v>
      </c>
      <c r="V153" s="1">
        <f t="shared" si="14"/>
        <v>2913.032916666667</v>
      </c>
      <c r="W153" s="1">
        <f t="shared" si="15"/>
        <v>17478.197500000002</v>
      </c>
      <c r="X153" s="1">
        <f t="shared" si="16"/>
        <v>15023.59</v>
      </c>
      <c r="Y153" s="1">
        <f t="shared" si="17"/>
        <v>2454.6075000000019</v>
      </c>
      <c r="Z153" s="44">
        <f t="shared" si="18"/>
        <v>15614.017087</v>
      </c>
    </row>
    <row r="154" spans="1:26" x14ac:dyDescent="0.3">
      <c r="A154" s="2">
        <v>539</v>
      </c>
      <c r="B154" t="s">
        <v>5</v>
      </c>
      <c r="C154" t="s">
        <v>10</v>
      </c>
      <c r="D154" t="s">
        <v>12</v>
      </c>
      <c r="E154" t="s">
        <v>24</v>
      </c>
      <c r="F154" t="s">
        <v>20</v>
      </c>
      <c r="G154">
        <v>2</v>
      </c>
      <c r="H154">
        <v>3</v>
      </c>
      <c r="I154">
        <f t="shared" si="13"/>
        <v>5</v>
      </c>
      <c r="J154" s="1">
        <v>3504.8500000000004</v>
      </c>
      <c r="K154" s="1">
        <v>2663.69</v>
      </c>
      <c r="L154" s="1">
        <v>3259.51</v>
      </c>
      <c r="M154" s="1">
        <v>4275.92</v>
      </c>
      <c r="N154" s="1">
        <v>3119.32</v>
      </c>
      <c r="O154" s="1">
        <v>3049.22</v>
      </c>
      <c r="P154" s="1">
        <v>4051.64</v>
      </c>
      <c r="Q154" s="1">
        <v>3403.38</v>
      </c>
      <c r="R154" s="1">
        <v>3539.52</v>
      </c>
      <c r="S154" s="1">
        <v>3645.71</v>
      </c>
      <c r="T154" s="1">
        <v>4265.4799999999996</v>
      </c>
      <c r="U154" s="1">
        <v>4521.41</v>
      </c>
      <c r="V154" s="1">
        <f t="shared" si="14"/>
        <v>3312.0850000000005</v>
      </c>
      <c r="W154" s="1">
        <f t="shared" si="15"/>
        <v>19872.510000000002</v>
      </c>
      <c r="X154" s="1">
        <f t="shared" si="16"/>
        <v>23427.14</v>
      </c>
      <c r="Y154" s="1">
        <f t="shared" si="17"/>
        <v>-3554.6299999999974</v>
      </c>
      <c r="Z154" s="44">
        <f t="shared" si="18"/>
        <v>24347.826602000001</v>
      </c>
    </row>
    <row r="155" spans="1:26" x14ac:dyDescent="0.3">
      <c r="A155" s="2">
        <v>543</v>
      </c>
      <c r="B155" t="s">
        <v>37</v>
      </c>
      <c r="C155" t="s">
        <v>10</v>
      </c>
      <c r="D155" t="s">
        <v>12</v>
      </c>
      <c r="E155" t="s">
        <v>24</v>
      </c>
      <c r="F155" t="s">
        <v>16</v>
      </c>
      <c r="G155">
        <v>2</v>
      </c>
      <c r="H155">
        <v>1</v>
      </c>
      <c r="I155">
        <f t="shared" si="13"/>
        <v>3</v>
      </c>
      <c r="J155" s="1">
        <v>5924.95</v>
      </c>
      <c r="K155" s="1">
        <v>7050.69</v>
      </c>
      <c r="L155" s="1">
        <v>5213.96</v>
      </c>
      <c r="M155" s="1">
        <v>4562.21</v>
      </c>
      <c r="N155" s="1">
        <v>5747.2</v>
      </c>
      <c r="O155" s="1">
        <v>4680.71</v>
      </c>
      <c r="P155" s="1">
        <v>2849.32</v>
      </c>
      <c r="Q155" s="1">
        <v>2564.39</v>
      </c>
      <c r="R155" s="1">
        <v>2974.69</v>
      </c>
      <c r="S155" s="1">
        <v>3004.44</v>
      </c>
      <c r="T155" s="1">
        <v>2704</v>
      </c>
      <c r="U155" s="1">
        <v>3055.52</v>
      </c>
      <c r="V155" s="1">
        <f t="shared" si="14"/>
        <v>5529.9533333333338</v>
      </c>
      <c r="W155" s="1">
        <f t="shared" si="15"/>
        <v>33179.72</v>
      </c>
      <c r="X155" s="1">
        <f t="shared" si="16"/>
        <v>17152.36</v>
      </c>
      <c r="Y155" s="1">
        <f t="shared" si="17"/>
        <v>16027.36</v>
      </c>
      <c r="Z155" s="44">
        <f t="shared" si="18"/>
        <v>17826.447748000002</v>
      </c>
    </row>
    <row r="156" spans="1:26" x14ac:dyDescent="0.3">
      <c r="A156" s="2">
        <v>548</v>
      </c>
      <c r="B156" t="s">
        <v>4</v>
      </c>
      <c r="C156" t="s">
        <v>7</v>
      </c>
      <c r="D156" t="s">
        <v>11</v>
      </c>
      <c r="E156" t="s">
        <v>23</v>
      </c>
      <c r="F156" t="s">
        <v>15</v>
      </c>
      <c r="G156">
        <v>2</v>
      </c>
      <c r="H156">
        <v>2</v>
      </c>
      <c r="I156">
        <f t="shared" si="13"/>
        <v>4</v>
      </c>
      <c r="J156" s="1">
        <v>3384.7000000000003</v>
      </c>
      <c r="K156" s="1">
        <v>3384.7</v>
      </c>
      <c r="L156" s="1">
        <v>3418.55</v>
      </c>
      <c r="M156" s="1">
        <v>3418.55</v>
      </c>
      <c r="N156" s="1">
        <v>3384.7</v>
      </c>
      <c r="O156" s="1">
        <v>3384.7</v>
      </c>
      <c r="P156" s="1">
        <v>2407.2800000000002</v>
      </c>
      <c r="Q156" s="1">
        <v>2238.77</v>
      </c>
      <c r="R156" s="1">
        <v>2328.3200000000002</v>
      </c>
      <c r="S156" s="1">
        <v>2374.89</v>
      </c>
      <c r="T156" s="1">
        <v>2754.87</v>
      </c>
      <c r="U156" s="1">
        <v>2424.29</v>
      </c>
      <c r="V156" s="1">
        <f t="shared" si="14"/>
        <v>3395.9833333333336</v>
      </c>
      <c r="W156" s="1">
        <f t="shared" si="15"/>
        <v>20375.900000000001</v>
      </c>
      <c r="X156" s="1">
        <f t="shared" si="16"/>
        <v>14528.420000000002</v>
      </c>
      <c r="Y156" s="1">
        <f t="shared" si="17"/>
        <v>5847.48</v>
      </c>
      <c r="Z156" s="44">
        <f t="shared" si="18"/>
        <v>15099.386906000002</v>
      </c>
    </row>
    <row r="157" spans="1:26" x14ac:dyDescent="0.3">
      <c r="A157" s="2">
        <v>555</v>
      </c>
      <c r="B157" t="s">
        <v>4</v>
      </c>
      <c r="C157" t="s">
        <v>42</v>
      </c>
      <c r="D157" t="s">
        <v>11</v>
      </c>
      <c r="E157" t="s">
        <v>23</v>
      </c>
      <c r="F157" t="s">
        <v>19</v>
      </c>
      <c r="G157">
        <v>2</v>
      </c>
      <c r="H157">
        <v>1</v>
      </c>
      <c r="I157">
        <f t="shared" si="13"/>
        <v>3</v>
      </c>
      <c r="J157" s="1">
        <v>2016.15</v>
      </c>
      <c r="K157" s="1">
        <v>2036.31</v>
      </c>
      <c r="L157" s="1">
        <v>2016.15</v>
      </c>
      <c r="M157" s="1">
        <v>2016.15</v>
      </c>
      <c r="N157" s="1">
        <v>2016.15</v>
      </c>
      <c r="O157" s="1">
        <v>2036.31</v>
      </c>
      <c r="P157" s="1">
        <v>3304.25</v>
      </c>
      <c r="Q157" s="1">
        <v>2709.49</v>
      </c>
      <c r="R157" s="1">
        <v>2465.64</v>
      </c>
      <c r="S157" s="1">
        <v>2934.11</v>
      </c>
      <c r="T157" s="1">
        <v>3110.16</v>
      </c>
      <c r="U157" s="1">
        <v>3701.09</v>
      </c>
      <c r="V157" s="1">
        <f t="shared" si="14"/>
        <v>2022.87</v>
      </c>
      <c r="W157" s="1">
        <f t="shared" si="15"/>
        <v>12137.22</v>
      </c>
      <c r="X157" s="1">
        <f t="shared" si="16"/>
        <v>18224.739999999998</v>
      </c>
      <c r="Y157" s="1">
        <f t="shared" si="17"/>
        <v>-6087.5199999999986</v>
      </c>
      <c r="Z157" s="44">
        <f t="shared" si="18"/>
        <v>18940.972281999999</v>
      </c>
    </row>
    <row r="158" spans="1:26" x14ac:dyDescent="0.3">
      <c r="A158" s="2">
        <v>557</v>
      </c>
      <c r="B158" t="s">
        <v>4</v>
      </c>
      <c r="C158" t="s">
        <v>10</v>
      </c>
      <c r="D158" t="s">
        <v>12</v>
      </c>
      <c r="E158" t="s">
        <v>23</v>
      </c>
      <c r="F158" t="s">
        <v>13</v>
      </c>
      <c r="G158">
        <v>1</v>
      </c>
      <c r="H158">
        <v>1</v>
      </c>
      <c r="I158">
        <f t="shared" si="13"/>
        <v>2</v>
      </c>
      <c r="J158" s="1">
        <v>3524.75</v>
      </c>
      <c r="K158" s="1">
        <v>3560</v>
      </c>
      <c r="L158" s="1">
        <v>3560</v>
      </c>
      <c r="M158" s="1">
        <v>3524.75</v>
      </c>
      <c r="N158" s="1">
        <v>3524.75</v>
      </c>
      <c r="O158" s="1">
        <v>3560</v>
      </c>
      <c r="P158" s="1">
        <v>2192.0300000000002</v>
      </c>
      <c r="Q158" s="1">
        <v>1907.07</v>
      </c>
      <c r="R158" s="1">
        <v>2135.92</v>
      </c>
      <c r="S158" s="1">
        <v>2157.2800000000002</v>
      </c>
      <c r="T158" s="1">
        <v>2243.5700000000002</v>
      </c>
      <c r="U158" s="1">
        <v>2355.75</v>
      </c>
      <c r="V158" s="1">
        <f t="shared" si="14"/>
        <v>3542.375</v>
      </c>
      <c r="W158" s="1">
        <f t="shared" si="15"/>
        <v>21254.25</v>
      </c>
      <c r="X158" s="1">
        <f t="shared" si="16"/>
        <v>12991.62</v>
      </c>
      <c r="Y158" s="1">
        <f t="shared" si="17"/>
        <v>8262.6299999999992</v>
      </c>
      <c r="Z158" s="44">
        <f t="shared" si="18"/>
        <v>13502.190666</v>
      </c>
    </row>
    <row r="159" spans="1:26" x14ac:dyDescent="0.3">
      <c r="A159" s="2">
        <v>559</v>
      </c>
      <c r="B159" t="s">
        <v>6</v>
      </c>
      <c r="C159" t="s">
        <v>9</v>
      </c>
      <c r="D159" t="s">
        <v>12</v>
      </c>
      <c r="E159" t="s">
        <v>23</v>
      </c>
      <c r="F159" t="s">
        <v>18</v>
      </c>
      <c r="G159">
        <v>3</v>
      </c>
      <c r="H159">
        <v>1</v>
      </c>
      <c r="I159">
        <f t="shared" si="13"/>
        <v>4</v>
      </c>
      <c r="J159" s="1">
        <v>4813.0349999999999</v>
      </c>
      <c r="K159" s="1">
        <v>4235.47</v>
      </c>
      <c r="L159" s="1">
        <v>5920.03</v>
      </c>
      <c r="M159" s="1">
        <v>3657.91</v>
      </c>
      <c r="N159" s="1">
        <v>5727.51</v>
      </c>
      <c r="O159" s="1">
        <v>4331.7299999999996</v>
      </c>
      <c r="P159" s="1">
        <v>1377.03</v>
      </c>
      <c r="Q159" s="1">
        <v>1115.3900000000001</v>
      </c>
      <c r="R159" s="1">
        <v>1171.1600000000001</v>
      </c>
      <c r="S159" s="1">
        <v>1241.43</v>
      </c>
      <c r="T159" s="1">
        <v>1278.67</v>
      </c>
      <c r="U159" s="1">
        <v>1406.54</v>
      </c>
      <c r="V159" s="1">
        <f t="shared" si="14"/>
        <v>4780.9475000000002</v>
      </c>
      <c r="W159" s="1">
        <f t="shared" si="15"/>
        <v>28685.685000000001</v>
      </c>
      <c r="X159" s="1">
        <f t="shared" si="16"/>
        <v>7590.22</v>
      </c>
      <c r="Y159" s="1">
        <f t="shared" si="17"/>
        <v>21095.465</v>
      </c>
      <c r="Z159" s="44">
        <f t="shared" si="18"/>
        <v>7888.5156459999998</v>
      </c>
    </row>
    <row r="160" spans="1:26" x14ac:dyDescent="0.3">
      <c r="A160" s="2">
        <v>565</v>
      </c>
      <c r="B160" t="s">
        <v>6</v>
      </c>
      <c r="C160" t="s">
        <v>9</v>
      </c>
      <c r="D160" t="s">
        <v>12</v>
      </c>
      <c r="E160" t="s">
        <v>23</v>
      </c>
      <c r="F160" t="s">
        <v>17</v>
      </c>
      <c r="G160">
        <v>2</v>
      </c>
      <c r="H160">
        <v>1</v>
      </c>
      <c r="I160">
        <f t="shared" si="13"/>
        <v>3</v>
      </c>
      <c r="J160" s="1">
        <v>5924.95</v>
      </c>
      <c r="K160" s="1">
        <v>5095.46</v>
      </c>
      <c r="L160" s="1">
        <v>6043.45</v>
      </c>
      <c r="M160" s="1">
        <v>5865.7</v>
      </c>
      <c r="N160" s="1">
        <v>7169.19</v>
      </c>
      <c r="O160" s="1">
        <v>5628.7</v>
      </c>
      <c r="P160" s="1">
        <v>5875</v>
      </c>
      <c r="Q160" s="1">
        <v>5287.5</v>
      </c>
      <c r="R160" s="1">
        <v>4864.5</v>
      </c>
      <c r="S160" s="1">
        <v>5837.4</v>
      </c>
      <c r="T160" s="1">
        <v>6246.02</v>
      </c>
      <c r="U160" s="1">
        <v>6745.7</v>
      </c>
      <c r="V160" s="1">
        <f t="shared" si="14"/>
        <v>5954.5749999999998</v>
      </c>
      <c r="W160" s="1">
        <f t="shared" si="15"/>
        <v>35727.449999999997</v>
      </c>
      <c r="X160" s="1">
        <f t="shared" si="16"/>
        <v>34856.120000000003</v>
      </c>
      <c r="Y160" s="1">
        <f t="shared" si="17"/>
        <v>871.32999999999447</v>
      </c>
      <c r="Z160" s="44">
        <f t="shared" si="18"/>
        <v>36225.965516000004</v>
      </c>
    </row>
    <row r="161" spans="1:26" x14ac:dyDescent="0.3">
      <c r="A161" s="2">
        <v>566</v>
      </c>
      <c r="B161" t="s">
        <v>4</v>
      </c>
      <c r="C161" t="s">
        <v>10</v>
      </c>
      <c r="D161" t="s">
        <v>12</v>
      </c>
      <c r="E161" t="s">
        <v>23</v>
      </c>
      <c r="F161" t="s">
        <v>17</v>
      </c>
      <c r="G161">
        <v>2</v>
      </c>
      <c r="H161">
        <v>3</v>
      </c>
      <c r="I161">
        <f t="shared" si="13"/>
        <v>5</v>
      </c>
      <c r="J161" s="1">
        <v>5665.9000000000005</v>
      </c>
      <c r="K161" s="1">
        <v>7082.38</v>
      </c>
      <c r="L161" s="1">
        <v>6799.08</v>
      </c>
      <c r="M161" s="1">
        <v>7082.38</v>
      </c>
      <c r="N161" s="1">
        <v>6629.1</v>
      </c>
      <c r="O161" s="1">
        <v>6742.42</v>
      </c>
      <c r="P161" s="1">
        <v>4677.74</v>
      </c>
      <c r="Q161" s="1">
        <v>4163.1899999999996</v>
      </c>
      <c r="R161" s="1">
        <v>4704.3999999999996</v>
      </c>
      <c r="S161" s="1">
        <v>4092.83</v>
      </c>
      <c r="T161" s="1">
        <v>4706.75</v>
      </c>
      <c r="U161" s="1">
        <v>4189.01</v>
      </c>
      <c r="V161" s="1">
        <f t="shared" si="14"/>
        <v>6666.876666666667</v>
      </c>
      <c r="W161" s="1">
        <f t="shared" si="15"/>
        <v>40001.26</v>
      </c>
      <c r="X161" s="1">
        <f t="shared" si="16"/>
        <v>26533.919999999998</v>
      </c>
      <c r="Y161" s="1">
        <f t="shared" si="17"/>
        <v>13467.340000000004</v>
      </c>
      <c r="Z161" s="44">
        <f t="shared" si="18"/>
        <v>27576.703055999998</v>
      </c>
    </row>
    <row r="162" spans="1:26" x14ac:dyDescent="0.3">
      <c r="A162" s="2">
        <v>567</v>
      </c>
      <c r="B162" t="s">
        <v>6</v>
      </c>
      <c r="C162" t="s">
        <v>9</v>
      </c>
      <c r="D162" t="s">
        <v>11</v>
      </c>
      <c r="E162" t="s">
        <v>24</v>
      </c>
      <c r="F162" t="s">
        <v>13</v>
      </c>
      <c r="G162">
        <v>1</v>
      </c>
      <c r="H162">
        <v>1</v>
      </c>
      <c r="I162">
        <f t="shared" si="13"/>
        <v>2</v>
      </c>
      <c r="J162" s="1">
        <v>1292.21</v>
      </c>
      <c r="K162" s="1">
        <v>1563.57</v>
      </c>
      <c r="L162" s="1">
        <v>1511.89</v>
      </c>
      <c r="M162" s="1">
        <v>1486.04</v>
      </c>
      <c r="N162" s="1">
        <v>1162.99</v>
      </c>
      <c r="O162" s="1">
        <v>1382.66</v>
      </c>
      <c r="P162" s="1">
        <v>655.6</v>
      </c>
      <c r="Q162" s="1">
        <v>668.71</v>
      </c>
      <c r="R162" s="1">
        <v>615.21</v>
      </c>
      <c r="S162" s="1">
        <v>633.66999999999996</v>
      </c>
      <c r="T162" s="1">
        <v>747.73</v>
      </c>
      <c r="U162" s="1">
        <v>807.55</v>
      </c>
      <c r="V162" s="1">
        <f t="shared" si="14"/>
        <v>1399.8933333333334</v>
      </c>
      <c r="W162" s="1">
        <f t="shared" si="15"/>
        <v>8399.36</v>
      </c>
      <c r="X162" s="1">
        <f t="shared" si="16"/>
        <v>4128.47</v>
      </c>
      <c r="Y162" s="1">
        <f t="shared" si="17"/>
        <v>4270.8900000000003</v>
      </c>
      <c r="Z162" s="44">
        <f t="shared" si="18"/>
        <v>4290.718871</v>
      </c>
    </row>
    <row r="163" spans="1:26" x14ac:dyDescent="0.3">
      <c r="A163" s="2">
        <v>573</v>
      </c>
      <c r="B163" t="s">
        <v>6</v>
      </c>
      <c r="C163" t="s">
        <v>9</v>
      </c>
      <c r="D163" t="s">
        <v>12</v>
      </c>
      <c r="E163" t="s">
        <v>23</v>
      </c>
      <c r="F163" t="s">
        <v>16</v>
      </c>
      <c r="G163">
        <v>2</v>
      </c>
      <c r="H163">
        <v>1</v>
      </c>
      <c r="I163">
        <f t="shared" si="13"/>
        <v>3</v>
      </c>
      <c r="J163" s="1">
        <v>2903.7849999999999</v>
      </c>
      <c r="K163" s="1">
        <v>2410.14</v>
      </c>
      <c r="L163" s="1">
        <v>2526.29</v>
      </c>
      <c r="M163" s="1">
        <v>3426.47</v>
      </c>
      <c r="N163" s="1">
        <v>2903.79</v>
      </c>
      <c r="O163" s="1">
        <v>2874.75</v>
      </c>
      <c r="P163" s="1">
        <v>4614.8599999999997</v>
      </c>
      <c r="Q163" s="1">
        <v>3553.44</v>
      </c>
      <c r="R163" s="1">
        <v>3802.18</v>
      </c>
      <c r="S163" s="1">
        <v>3231.85</v>
      </c>
      <c r="T163" s="1">
        <v>2779.39</v>
      </c>
      <c r="U163" s="1">
        <v>3279.68</v>
      </c>
      <c r="V163" s="1">
        <f t="shared" si="14"/>
        <v>2840.8708333333329</v>
      </c>
      <c r="W163" s="1">
        <f t="shared" si="15"/>
        <v>17045.224999999999</v>
      </c>
      <c r="X163" s="1">
        <f t="shared" si="16"/>
        <v>21261.4</v>
      </c>
      <c r="Y163" s="1">
        <f t="shared" si="17"/>
        <v>-4216.1750000000029</v>
      </c>
      <c r="Z163" s="44">
        <f t="shared" si="18"/>
        <v>22096.973020000001</v>
      </c>
    </row>
    <row r="164" spans="1:26" x14ac:dyDescent="0.3">
      <c r="A164" s="2">
        <v>574</v>
      </c>
      <c r="B164" t="s">
        <v>4</v>
      </c>
      <c r="C164" t="s">
        <v>10</v>
      </c>
      <c r="D164" t="s">
        <v>11</v>
      </c>
      <c r="E164" t="s">
        <v>23</v>
      </c>
      <c r="F164" t="s">
        <v>18</v>
      </c>
      <c r="G164">
        <v>2</v>
      </c>
      <c r="H164">
        <v>1</v>
      </c>
      <c r="I164">
        <f t="shared" si="13"/>
        <v>3</v>
      </c>
      <c r="J164" s="1">
        <v>4060.7</v>
      </c>
      <c r="K164" s="1">
        <v>4629.2</v>
      </c>
      <c r="L164" s="1">
        <v>3329.77</v>
      </c>
      <c r="M164" s="1">
        <v>4913.45</v>
      </c>
      <c r="N164" s="1">
        <v>4466.7700000000004</v>
      </c>
      <c r="O164" s="1">
        <v>3370.38</v>
      </c>
      <c r="P164" s="1">
        <v>3248.96</v>
      </c>
      <c r="Q164" s="1">
        <v>3248.96</v>
      </c>
      <c r="R164" s="1">
        <v>2989.04</v>
      </c>
      <c r="S164" s="1">
        <v>2720.03</v>
      </c>
      <c r="T164" s="1">
        <v>2937.63</v>
      </c>
      <c r="U164" s="1">
        <v>3113.89</v>
      </c>
      <c r="V164" s="1">
        <f t="shared" si="14"/>
        <v>4128.3783333333331</v>
      </c>
      <c r="W164" s="1">
        <f t="shared" si="15"/>
        <v>24770.27</v>
      </c>
      <c r="X164" s="1">
        <f t="shared" si="16"/>
        <v>18258.509999999998</v>
      </c>
      <c r="Y164" s="1">
        <f t="shared" si="17"/>
        <v>6511.760000000002</v>
      </c>
      <c r="Z164" s="44">
        <f t="shared" si="18"/>
        <v>18976.069442999997</v>
      </c>
    </row>
    <row r="165" spans="1:26" x14ac:dyDescent="0.3">
      <c r="A165" s="2">
        <v>575</v>
      </c>
      <c r="B165" t="s">
        <v>6</v>
      </c>
      <c r="C165" t="s">
        <v>9</v>
      </c>
      <c r="D165" t="s">
        <v>12</v>
      </c>
      <c r="E165" t="s">
        <v>23</v>
      </c>
      <c r="F165" t="s">
        <v>17</v>
      </c>
      <c r="G165">
        <v>2</v>
      </c>
      <c r="H165">
        <v>1</v>
      </c>
      <c r="I165">
        <f t="shared" si="13"/>
        <v>3</v>
      </c>
      <c r="J165" s="1">
        <v>3229.7250000000004</v>
      </c>
      <c r="K165" s="1">
        <v>3520.4</v>
      </c>
      <c r="L165" s="1">
        <v>3520.4</v>
      </c>
      <c r="M165" s="1">
        <v>2551.48</v>
      </c>
      <c r="N165" s="1">
        <v>3843.37</v>
      </c>
      <c r="O165" s="1">
        <v>3068.24</v>
      </c>
      <c r="P165" s="1">
        <v>963.91</v>
      </c>
      <c r="Q165" s="1">
        <v>886.8</v>
      </c>
      <c r="R165" s="1">
        <v>1019.82</v>
      </c>
      <c r="S165" s="1">
        <v>1101.4100000000001</v>
      </c>
      <c r="T165" s="1">
        <v>1134.45</v>
      </c>
      <c r="U165" s="1">
        <v>1066.3800000000001</v>
      </c>
      <c r="V165" s="1">
        <f t="shared" si="14"/>
        <v>3288.935833333333</v>
      </c>
      <c r="W165" s="1">
        <f t="shared" si="15"/>
        <v>19733.614999999998</v>
      </c>
      <c r="X165" s="1">
        <f t="shared" si="16"/>
        <v>6172.77</v>
      </c>
      <c r="Y165" s="1">
        <f t="shared" si="17"/>
        <v>13560.844999999998</v>
      </c>
      <c r="Z165" s="44">
        <f t="shared" si="18"/>
        <v>6415.3598610000008</v>
      </c>
    </row>
    <row r="166" spans="1:26" x14ac:dyDescent="0.3">
      <c r="A166" s="2">
        <v>582</v>
      </c>
      <c r="B166" t="s">
        <v>4</v>
      </c>
      <c r="C166" t="s">
        <v>10</v>
      </c>
      <c r="D166" t="s">
        <v>12</v>
      </c>
      <c r="E166" t="s">
        <v>24</v>
      </c>
      <c r="F166" t="s">
        <v>20</v>
      </c>
      <c r="G166">
        <v>3</v>
      </c>
      <c r="H166">
        <v>1</v>
      </c>
      <c r="I166">
        <f t="shared" si="13"/>
        <v>4</v>
      </c>
      <c r="J166" s="1">
        <v>5924.95</v>
      </c>
      <c r="K166" s="1">
        <v>5924.95</v>
      </c>
      <c r="L166" s="1">
        <v>6576.69</v>
      </c>
      <c r="M166" s="1">
        <v>5332.46</v>
      </c>
      <c r="N166" s="1">
        <v>7346.94</v>
      </c>
      <c r="O166" s="1">
        <v>6754.44</v>
      </c>
      <c r="P166" s="1">
        <v>4447.3999999999996</v>
      </c>
      <c r="Q166" s="1">
        <v>4892.1400000000003</v>
      </c>
      <c r="R166" s="1">
        <v>5528.12</v>
      </c>
      <c r="S166" s="1">
        <v>4975.3100000000004</v>
      </c>
      <c r="T166" s="1">
        <v>5472.84</v>
      </c>
      <c r="U166" s="1">
        <v>6457.95</v>
      </c>
      <c r="V166" s="1">
        <f t="shared" si="14"/>
        <v>6310.0716666666667</v>
      </c>
      <c r="W166" s="1">
        <f t="shared" si="15"/>
        <v>37860.43</v>
      </c>
      <c r="X166" s="1">
        <f t="shared" si="16"/>
        <v>31773.760000000002</v>
      </c>
      <c r="Y166" s="1">
        <f t="shared" si="17"/>
        <v>6086.6699999999983</v>
      </c>
      <c r="Z166" s="44">
        <f t="shared" si="18"/>
        <v>33022.468767999999</v>
      </c>
    </row>
    <row r="167" spans="1:26" x14ac:dyDescent="0.3">
      <c r="A167" s="2">
        <v>583</v>
      </c>
      <c r="B167" t="s">
        <v>6</v>
      </c>
      <c r="C167" t="s">
        <v>9</v>
      </c>
      <c r="D167" t="s">
        <v>12</v>
      </c>
      <c r="E167" t="s">
        <v>23</v>
      </c>
      <c r="F167" t="s">
        <v>19</v>
      </c>
      <c r="G167">
        <v>2</v>
      </c>
      <c r="H167">
        <v>1</v>
      </c>
      <c r="I167">
        <f t="shared" si="13"/>
        <v>3</v>
      </c>
      <c r="J167" s="1">
        <v>1706.52</v>
      </c>
      <c r="K167" s="1">
        <v>1570</v>
      </c>
      <c r="L167" s="1">
        <v>1621.19</v>
      </c>
      <c r="M167" s="1">
        <v>1450.54</v>
      </c>
      <c r="N167" s="1">
        <v>1450.54</v>
      </c>
      <c r="O167" s="1">
        <v>1996.63</v>
      </c>
      <c r="P167" s="1">
        <v>1212.18</v>
      </c>
      <c r="Q167" s="1">
        <v>1297.03</v>
      </c>
      <c r="R167" s="1">
        <v>1310</v>
      </c>
      <c r="S167" s="1">
        <v>1165.9000000000001</v>
      </c>
      <c r="T167" s="1">
        <v>1095.95</v>
      </c>
      <c r="U167" s="1">
        <v>1249.3800000000001</v>
      </c>
      <c r="V167" s="1">
        <f t="shared" si="14"/>
        <v>1632.57</v>
      </c>
      <c r="W167" s="1">
        <f t="shared" si="15"/>
        <v>9795.42</v>
      </c>
      <c r="X167" s="1">
        <f t="shared" si="16"/>
        <v>7330.4400000000005</v>
      </c>
      <c r="Y167" s="1">
        <f t="shared" si="17"/>
        <v>2464.9799999999996</v>
      </c>
      <c r="Z167" s="44">
        <f t="shared" si="18"/>
        <v>7618.5262920000005</v>
      </c>
    </row>
    <row r="168" spans="1:26" x14ac:dyDescent="0.3">
      <c r="A168" s="2">
        <v>584</v>
      </c>
      <c r="B168" t="s">
        <v>4</v>
      </c>
      <c r="C168" t="s">
        <v>7</v>
      </c>
      <c r="D168" t="s">
        <v>12</v>
      </c>
      <c r="E168" t="s">
        <v>24</v>
      </c>
      <c r="F168" t="s">
        <v>22</v>
      </c>
      <c r="G168">
        <v>2</v>
      </c>
      <c r="H168">
        <v>1</v>
      </c>
      <c r="I168">
        <f t="shared" si="13"/>
        <v>3</v>
      </c>
      <c r="J168" s="1">
        <v>2081.15</v>
      </c>
      <c r="K168" s="1">
        <v>2101.96</v>
      </c>
      <c r="L168" s="1">
        <v>2101.96</v>
      </c>
      <c r="M168" s="1">
        <v>2081.15</v>
      </c>
      <c r="N168" s="1">
        <v>2081.15</v>
      </c>
      <c r="O168" s="1">
        <v>2081.15</v>
      </c>
      <c r="P168" s="1">
        <v>2020.9</v>
      </c>
      <c r="Q168" s="1">
        <v>2121.9499999999998</v>
      </c>
      <c r="R168" s="1">
        <v>2015.85</v>
      </c>
      <c r="S168" s="1">
        <v>2318.23</v>
      </c>
      <c r="T168" s="1">
        <v>2086.41</v>
      </c>
      <c r="U168" s="1">
        <v>2149</v>
      </c>
      <c r="V168" s="1">
        <f t="shared" si="14"/>
        <v>2088.0866666666666</v>
      </c>
      <c r="W168" s="1">
        <f t="shared" si="15"/>
        <v>12528.52</v>
      </c>
      <c r="X168" s="1">
        <f t="shared" si="16"/>
        <v>12712.34</v>
      </c>
      <c r="Y168" s="1">
        <f t="shared" si="17"/>
        <v>-183.81999999999971</v>
      </c>
      <c r="Z168" s="44">
        <f t="shared" si="18"/>
        <v>13211.934961999999</v>
      </c>
    </row>
    <row r="169" spans="1:26" x14ac:dyDescent="0.3">
      <c r="A169" s="2">
        <v>588</v>
      </c>
      <c r="B169" t="s">
        <v>4</v>
      </c>
      <c r="C169" t="s">
        <v>7</v>
      </c>
      <c r="D169" t="s">
        <v>11</v>
      </c>
      <c r="E169" t="s">
        <v>23</v>
      </c>
      <c r="F169" t="s">
        <v>16</v>
      </c>
      <c r="G169">
        <v>2</v>
      </c>
      <c r="H169">
        <v>3</v>
      </c>
      <c r="I169">
        <f t="shared" si="13"/>
        <v>5</v>
      </c>
      <c r="J169" s="1">
        <v>2341</v>
      </c>
      <c r="K169" s="1">
        <v>2341</v>
      </c>
      <c r="L169" s="1">
        <v>2341</v>
      </c>
      <c r="M169" s="1">
        <v>2364.41</v>
      </c>
      <c r="N169" s="1">
        <v>2341</v>
      </c>
      <c r="O169" s="1">
        <v>2364.41</v>
      </c>
      <c r="P169" s="1">
        <v>3241.95</v>
      </c>
      <c r="Q169" s="1">
        <v>2561.14</v>
      </c>
      <c r="R169" s="1">
        <v>2945.31</v>
      </c>
      <c r="S169" s="1">
        <v>2562.42</v>
      </c>
      <c r="T169" s="1">
        <v>2306.1799999999998</v>
      </c>
      <c r="U169" s="1">
        <v>2029.44</v>
      </c>
      <c r="V169" s="1">
        <f t="shared" si="14"/>
        <v>2348.8033333333333</v>
      </c>
      <c r="W169" s="1">
        <f t="shared" si="15"/>
        <v>14092.82</v>
      </c>
      <c r="X169" s="1">
        <f t="shared" si="16"/>
        <v>15646.44</v>
      </c>
      <c r="Y169" s="1">
        <f t="shared" si="17"/>
        <v>-1553.6200000000008</v>
      </c>
      <c r="Z169" s="44">
        <f t="shared" si="18"/>
        <v>16261.345092000001</v>
      </c>
    </row>
    <row r="170" spans="1:26" x14ac:dyDescent="0.3">
      <c r="A170" s="2">
        <v>590</v>
      </c>
      <c r="B170" t="s">
        <v>4</v>
      </c>
      <c r="C170" t="s">
        <v>7</v>
      </c>
      <c r="D170" t="s">
        <v>12</v>
      </c>
      <c r="E170" t="s">
        <v>23</v>
      </c>
      <c r="F170" t="s">
        <v>19</v>
      </c>
      <c r="G170">
        <v>3</v>
      </c>
      <c r="H170">
        <v>3</v>
      </c>
      <c r="I170">
        <f t="shared" si="13"/>
        <v>6</v>
      </c>
      <c r="J170" s="1">
        <v>5924.95</v>
      </c>
      <c r="K170" s="1">
        <v>5984.2</v>
      </c>
      <c r="L170" s="1">
        <v>5273.21</v>
      </c>
      <c r="M170" s="1">
        <v>5450.95</v>
      </c>
      <c r="N170" s="1">
        <v>5036.21</v>
      </c>
      <c r="O170" s="1">
        <v>7228.44</v>
      </c>
      <c r="P170" s="1">
        <v>5875</v>
      </c>
      <c r="Q170" s="1">
        <v>5405</v>
      </c>
      <c r="R170" s="1">
        <v>5080.7</v>
      </c>
      <c r="S170" s="1">
        <v>5131.51</v>
      </c>
      <c r="T170" s="1">
        <v>6157.81</v>
      </c>
      <c r="U170" s="1">
        <v>6835.17</v>
      </c>
      <c r="V170" s="1">
        <f t="shared" si="14"/>
        <v>5816.3266666666668</v>
      </c>
      <c r="W170" s="1">
        <f t="shared" si="15"/>
        <v>34897.96</v>
      </c>
      <c r="X170" s="1">
        <f t="shared" si="16"/>
        <v>34485.19</v>
      </c>
      <c r="Y170" s="1">
        <f t="shared" si="17"/>
        <v>412.7699999999968</v>
      </c>
      <c r="Z170" s="44">
        <f t="shared" si="18"/>
        <v>35840.457967000002</v>
      </c>
    </row>
    <row r="171" spans="1:26" x14ac:dyDescent="0.3">
      <c r="A171" s="2">
        <v>593</v>
      </c>
      <c r="B171" t="s">
        <v>6</v>
      </c>
      <c r="C171" t="s">
        <v>9</v>
      </c>
      <c r="D171" t="s">
        <v>12</v>
      </c>
      <c r="E171" t="s">
        <v>23</v>
      </c>
      <c r="F171" t="s">
        <v>19</v>
      </c>
      <c r="G171">
        <v>1</v>
      </c>
      <c r="H171">
        <v>1</v>
      </c>
      <c r="I171">
        <f t="shared" si="13"/>
        <v>2</v>
      </c>
      <c r="J171" s="1">
        <v>1617.3500000000001</v>
      </c>
      <c r="K171" s="1">
        <v>2021.69</v>
      </c>
      <c r="L171" s="1">
        <v>1358.57</v>
      </c>
      <c r="M171" s="1">
        <v>1390.92</v>
      </c>
      <c r="N171" s="1">
        <v>1665.87</v>
      </c>
      <c r="O171" s="1">
        <v>1989.34</v>
      </c>
      <c r="P171" s="1">
        <v>1740.6</v>
      </c>
      <c r="Q171" s="1">
        <v>1740.6</v>
      </c>
      <c r="R171" s="1">
        <v>1792.82</v>
      </c>
      <c r="S171" s="1">
        <v>1559.75</v>
      </c>
      <c r="T171" s="1">
        <v>1793.71</v>
      </c>
      <c r="U171" s="1">
        <v>1829.58</v>
      </c>
      <c r="V171" s="1">
        <f t="shared" si="14"/>
        <v>1673.9566666666667</v>
      </c>
      <c r="W171" s="1">
        <f t="shared" si="15"/>
        <v>10043.74</v>
      </c>
      <c r="X171" s="1">
        <f t="shared" si="16"/>
        <v>10457.06</v>
      </c>
      <c r="Y171" s="1">
        <f t="shared" si="17"/>
        <v>-413.31999999999971</v>
      </c>
      <c r="Z171" s="44">
        <f t="shared" si="18"/>
        <v>10868.022457999999</v>
      </c>
    </row>
    <row r="172" spans="1:26" x14ac:dyDescent="0.3">
      <c r="A172" s="2">
        <v>596</v>
      </c>
      <c r="B172" t="s">
        <v>6</v>
      </c>
      <c r="C172" t="s">
        <v>9</v>
      </c>
      <c r="D172" t="s">
        <v>12</v>
      </c>
      <c r="E172" t="s">
        <v>23</v>
      </c>
      <c r="F172" t="s">
        <v>18</v>
      </c>
      <c r="G172">
        <v>1</v>
      </c>
      <c r="H172">
        <v>1</v>
      </c>
      <c r="I172">
        <f t="shared" si="13"/>
        <v>2</v>
      </c>
      <c r="J172" s="1">
        <v>2455.35</v>
      </c>
      <c r="K172" s="1">
        <v>2283.48</v>
      </c>
      <c r="L172" s="1">
        <v>1841.51</v>
      </c>
      <c r="M172" s="1">
        <v>2013.39</v>
      </c>
      <c r="N172" s="1">
        <v>2799.1</v>
      </c>
      <c r="O172" s="1">
        <v>2406.2399999999998</v>
      </c>
      <c r="P172" s="1">
        <v>2037.74</v>
      </c>
      <c r="Q172" s="1">
        <v>2180.38</v>
      </c>
      <c r="R172" s="1">
        <v>2333.0100000000002</v>
      </c>
      <c r="S172" s="1">
        <v>2333.0100000000002</v>
      </c>
      <c r="T172" s="1">
        <v>2682.96</v>
      </c>
      <c r="U172" s="1">
        <v>2709.79</v>
      </c>
      <c r="V172" s="1">
        <f t="shared" si="14"/>
        <v>2299.8449999999998</v>
      </c>
      <c r="W172" s="1">
        <f t="shared" si="15"/>
        <v>13799.07</v>
      </c>
      <c r="X172" s="1">
        <f t="shared" si="16"/>
        <v>14276.89</v>
      </c>
      <c r="Y172" s="1">
        <f t="shared" si="17"/>
        <v>-477.81999999999971</v>
      </c>
      <c r="Z172" s="44">
        <f t="shared" si="18"/>
        <v>14837.971776999999</v>
      </c>
    </row>
    <row r="173" spans="1:26" x14ac:dyDescent="0.3">
      <c r="A173" s="2">
        <v>600</v>
      </c>
      <c r="B173" t="s">
        <v>6</v>
      </c>
      <c r="C173" t="s">
        <v>7</v>
      </c>
      <c r="D173" t="s">
        <v>11</v>
      </c>
      <c r="E173" t="s">
        <v>24</v>
      </c>
      <c r="F173" t="s">
        <v>13</v>
      </c>
      <c r="G173">
        <v>1</v>
      </c>
      <c r="H173">
        <v>3</v>
      </c>
      <c r="I173">
        <f t="shared" si="13"/>
        <v>4</v>
      </c>
      <c r="J173" s="1">
        <v>1376.9</v>
      </c>
      <c r="K173" s="1">
        <v>1473.28</v>
      </c>
      <c r="L173" s="1">
        <v>1528.36</v>
      </c>
      <c r="M173" s="1">
        <v>1239.21</v>
      </c>
      <c r="N173" s="1">
        <v>1032.68</v>
      </c>
      <c r="O173" s="1">
        <v>1115.29</v>
      </c>
      <c r="P173" s="1">
        <v>1015.87</v>
      </c>
      <c r="Q173" s="1">
        <v>761.9</v>
      </c>
      <c r="R173" s="1">
        <v>723.81</v>
      </c>
      <c r="S173" s="1">
        <v>774.48</v>
      </c>
      <c r="T173" s="1">
        <v>658.31</v>
      </c>
      <c r="U173" s="1">
        <v>730.72</v>
      </c>
      <c r="V173" s="1">
        <f t="shared" si="14"/>
        <v>1294.2866666666666</v>
      </c>
      <c r="W173" s="1">
        <f t="shared" si="15"/>
        <v>7765.72</v>
      </c>
      <c r="X173" s="1">
        <f t="shared" si="16"/>
        <v>4665.09</v>
      </c>
      <c r="Y173" s="1">
        <f t="shared" si="17"/>
        <v>3100.63</v>
      </c>
      <c r="Z173" s="44">
        <f t="shared" si="18"/>
        <v>4848.4280370000006</v>
      </c>
    </row>
    <row r="174" spans="1:26" x14ac:dyDescent="0.3">
      <c r="A174" s="2">
        <v>611</v>
      </c>
      <c r="B174" t="s">
        <v>6</v>
      </c>
      <c r="C174" t="s">
        <v>9</v>
      </c>
      <c r="D174" t="s">
        <v>12</v>
      </c>
      <c r="E174" t="s">
        <v>23</v>
      </c>
      <c r="F174" t="s">
        <v>18</v>
      </c>
      <c r="G174">
        <v>2</v>
      </c>
      <c r="H174">
        <v>1</v>
      </c>
      <c r="I174">
        <f t="shared" si="13"/>
        <v>3</v>
      </c>
      <c r="J174" s="1">
        <v>1922.895</v>
      </c>
      <c r="K174" s="1">
        <v>1826.75</v>
      </c>
      <c r="L174" s="1">
        <v>1461.4</v>
      </c>
      <c r="M174" s="1">
        <v>1922.9</v>
      </c>
      <c r="N174" s="1">
        <v>1749.83</v>
      </c>
      <c r="O174" s="1">
        <v>1903.67</v>
      </c>
      <c r="P174" s="1">
        <v>1867.14</v>
      </c>
      <c r="Q174" s="1">
        <v>1997.84</v>
      </c>
      <c r="R174" s="1">
        <v>2137.69</v>
      </c>
      <c r="S174" s="1">
        <v>1902.54</v>
      </c>
      <c r="T174" s="1">
        <v>1978.64</v>
      </c>
      <c r="U174" s="1">
        <v>2196.29</v>
      </c>
      <c r="V174" s="1">
        <f t="shared" si="14"/>
        <v>1797.9075</v>
      </c>
      <c r="W174" s="1">
        <f t="shared" si="15"/>
        <v>10787.445</v>
      </c>
      <c r="X174" s="1">
        <f t="shared" si="16"/>
        <v>12080.14</v>
      </c>
      <c r="Y174" s="1">
        <f t="shared" si="17"/>
        <v>-1292.6949999999997</v>
      </c>
      <c r="Z174" s="44">
        <f t="shared" si="18"/>
        <v>12554.889502</v>
      </c>
    </row>
    <row r="175" spans="1:26" x14ac:dyDescent="0.3">
      <c r="A175" s="2">
        <v>612</v>
      </c>
      <c r="B175" t="s">
        <v>4</v>
      </c>
      <c r="C175" t="s">
        <v>10</v>
      </c>
      <c r="D175" t="s">
        <v>12</v>
      </c>
      <c r="E175" t="s">
        <v>24</v>
      </c>
      <c r="F175" t="s">
        <v>21</v>
      </c>
      <c r="G175">
        <v>1</v>
      </c>
      <c r="H175">
        <v>1</v>
      </c>
      <c r="I175">
        <f t="shared" si="13"/>
        <v>2</v>
      </c>
      <c r="J175" s="1">
        <v>2545.6</v>
      </c>
      <c r="K175" s="1">
        <v>2571.06</v>
      </c>
      <c r="L175" s="1">
        <v>2545.6</v>
      </c>
      <c r="M175" s="1">
        <v>2571.06</v>
      </c>
      <c r="N175" s="1">
        <v>2545.6</v>
      </c>
      <c r="O175" s="1">
        <v>2545.6</v>
      </c>
      <c r="P175" s="1">
        <v>2827.3</v>
      </c>
      <c r="Q175" s="1">
        <v>2996.94</v>
      </c>
      <c r="R175" s="1">
        <v>3176.76</v>
      </c>
      <c r="S175" s="1">
        <v>3335.6</v>
      </c>
      <c r="T175" s="1">
        <v>3502.38</v>
      </c>
      <c r="U175" s="1">
        <v>3887.64</v>
      </c>
      <c r="V175" s="1">
        <f t="shared" si="14"/>
        <v>2554.0866666666666</v>
      </c>
      <c r="W175" s="1">
        <f t="shared" si="15"/>
        <v>15324.52</v>
      </c>
      <c r="X175" s="1">
        <f t="shared" si="16"/>
        <v>19726.62</v>
      </c>
      <c r="Y175" s="1">
        <f t="shared" si="17"/>
        <v>-4402.0999999999985</v>
      </c>
      <c r="Z175" s="44">
        <f t="shared" si="18"/>
        <v>20501.876165999998</v>
      </c>
    </row>
    <row r="176" spans="1:26" x14ac:dyDescent="0.3">
      <c r="A176" s="2">
        <v>615</v>
      </c>
      <c r="B176" t="s">
        <v>4</v>
      </c>
      <c r="C176" t="s">
        <v>10</v>
      </c>
      <c r="D176" t="s">
        <v>11</v>
      </c>
      <c r="E176" t="s">
        <v>23</v>
      </c>
      <c r="F176" t="s">
        <v>18</v>
      </c>
      <c r="G176">
        <v>1</v>
      </c>
      <c r="H176">
        <v>1</v>
      </c>
      <c r="I176">
        <f t="shared" si="13"/>
        <v>2</v>
      </c>
      <c r="J176" s="1">
        <v>5924.95</v>
      </c>
      <c r="K176" s="1">
        <v>7406.19</v>
      </c>
      <c r="L176" s="1">
        <v>5332.46</v>
      </c>
      <c r="M176" s="1">
        <v>5095.46</v>
      </c>
      <c r="N176" s="1">
        <v>5450.95</v>
      </c>
      <c r="O176" s="1">
        <v>5332.46</v>
      </c>
      <c r="P176" s="1">
        <v>3257.32</v>
      </c>
      <c r="Q176" s="1">
        <v>2638.43</v>
      </c>
      <c r="R176" s="1">
        <v>2348.1999999999998</v>
      </c>
      <c r="S176" s="1">
        <v>2019.45</v>
      </c>
      <c r="T176" s="1">
        <v>2019.45</v>
      </c>
      <c r="U176" s="1">
        <v>2019.45</v>
      </c>
      <c r="V176" s="1">
        <f t="shared" si="14"/>
        <v>5757.0783333333338</v>
      </c>
      <c r="W176" s="1">
        <f t="shared" si="15"/>
        <v>34542.47</v>
      </c>
      <c r="X176" s="1">
        <f t="shared" si="16"/>
        <v>14302.300000000003</v>
      </c>
      <c r="Y176" s="1">
        <f t="shared" si="17"/>
        <v>20240.169999999998</v>
      </c>
      <c r="Z176" s="44">
        <f t="shared" si="18"/>
        <v>14864.380390000004</v>
      </c>
    </row>
    <row r="177" spans="1:26" x14ac:dyDescent="0.3">
      <c r="A177" s="2">
        <v>616</v>
      </c>
      <c r="B177" t="s">
        <v>4</v>
      </c>
      <c r="C177" t="s">
        <v>10</v>
      </c>
      <c r="D177" t="s">
        <v>12</v>
      </c>
      <c r="E177" t="s">
        <v>23</v>
      </c>
      <c r="F177" t="s">
        <v>21</v>
      </c>
      <c r="G177">
        <v>1</v>
      </c>
      <c r="H177">
        <v>1</v>
      </c>
      <c r="I177">
        <f t="shared" si="13"/>
        <v>2</v>
      </c>
      <c r="J177" s="1">
        <v>2030</v>
      </c>
      <c r="K177" s="1">
        <v>2030</v>
      </c>
      <c r="L177" s="1">
        <v>2050.3000000000002</v>
      </c>
      <c r="M177" s="1">
        <v>2050.3000000000002</v>
      </c>
      <c r="N177" s="1">
        <v>2030</v>
      </c>
      <c r="O177" s="1">
        <v>2050.3000000000002</v>
      </c>
      <c r="P177" s="1">
        <v>2188.58</v>
      </c>
      <c r="Q177" s="1">
        <v>1750.86</v>
      </c>
      <c r="R177" s="1">
        <v>1838.4</v>
      </c>
      <c r="S177" s="1">
        <v>2022.24</v>
      </c>
      <c r="T177" s="1">
        <v>1941.35</v>
      </c>
      <c r="U177" s="1">
        <v>1727.8</v>
      </c>
      <c r="V177" s="1">
        <f t="shared" si="14"/>
        <v>2040.1500000000003</v>
      </c>
      <c r="W177" s="1">
        <f t="shared" si="15"/>
        <v>12240.900000000001</v>
      </c>
      <c r="X177" s="1">
        <f t="shared" si="16"/>
        <v>11469.23</v>
      </c>
      <c r="Y177" s="1">
        <f t="shared" si="17"/>
        <v>771.67000000000189</v>
      </c>
      <c r="Z177" s="44">
        <f t="shared" si="18"/>
        <v>11919.970739</v>
      </c>
    </row>
    <row r="178" spans="1:26" x14ac:dyDescent="0.3">
      <c r="A178" s="2">
        <v>619</v>
      </c>
      <c r="B178" t="s">
        <v>6</v>
      </c>
      <c r="C178" t="s">
        <v>8</v>
      </c>
      <c r="D178" t="s">
        <v>11</v>
      </c>
      <c r="E178" t="s">
        <v>24</v>
      </c>
      <c r="F178" t="s">
        <v>14</v>
      </c>
      <c r="G178">
        <v>1</v>
      </c>
      <c r="H178">
        <v>3</v>
      </c>
      <c r="I178">
        <f t="shared" si="13"/>
        <v>4</v>
      </c>
      <c r="J178" s="1">
        <v>1556.6499999999999</v>
      </c>
      <c r="K178" s="1">
        <v>1727.88</v>
      </c>
      <c r="L178" s="1">
        <v>1852.41</v>
      </c>
      <c r="M178" s="1">
        <v>1494.38</v>
      </c>
      <c r="N178" s="1">
        <v>1899.11</v>
      </c>
      <c r="O178" s="1">
        <v>1572.22</v>
      </c>
      <c r="P178" s="1">
        <v>2054.77</v>
      </c>
      <c r="Q178" s="1">
        <v>2013.67</v>
      </c>
      <c r="R178" s="1">
        <v>1812.3</v>
      </c>
      <c r="S178" s="1">
        <v>2084.15</v>
      </c>
      <c r="T178" s="1">
        <v>2480.14</v>
      </c>
      <c r="U178" s="1">
        <v>2108.12</v>
      </c>
      <c r="V178" s="1">
        <f t="shared" si="14"/>
        <v>1683.7749999999999</v>
      </c>
      <c r="W178" s="1">
        <f t="shared" si="15"/>
        <v>10102.65</v>
      </c>
      <c r="X178" s="1">
        <f t="shared" si="16"/>
        <v>12553.149999999998</v>
      </c>
      <c r="Y178" s="1">
        <f t="shared" si="17"/>
        <v>-2450.4999999999982</v>
      </c>
      <c r="Z178" s="44">
        <f t="shared" si="18"/>
        <v>13046.488794999997</v>
      </c>
    </row>
    <row r="179" spans="1:26" x14ac:dyDescent="0.3">
      <c r="A179" s="2">
        <v>625</v>
      </c>
      <c r="B179" t="s">
        <v>4</v>
      </c>
      <c r="C179" t="s">
        <v>10</v>
      </c>
      <c r="D179" t="s">
        <v>12</v>
      </c>
      <c r="E179" t="s">
        <v>23</v>
      </c>
      <c r="F179" t="s">
        <v>56</v>
      </c>
      <c r="G179">
        <v>2</v>
      </c>
      <c r="H179">
        <v>3</v>
      </c>
      <c r="I179">
        <f t="shared" si="13"/>
        <v>5</v>
      </c>
      <c r="J179" s="1">
        <v>4439.3</v>
      </c>
      <c r="K179" s="1">
        <v>5460.34</v>
      </c>
      <c r="L179" s="1">
        <v>3462.65</v>
      </c>
      <c r="M179" s="1">
        <v>4838.84</v>
      </c>
      <c r="N179" s="1">
        <v>3507.05</v>
      </c>
      <c r="O179" s="1">
        <v>3551.44</v>
      </c>
      <c r="P179" s="1">
        <v>1995.23</v>
      </c>
      <c r="Q179" s="1">
        <v>1616.14</v>
      </c>
      <c r="R179" s="1">
        <v>1680.79</v>
      </c>
      <c r="S179" s="1">
        <v>1563.13</v>
      </c>
      <c r="T179" s="1">
        <v>1469.34</v>
      </c>
      <c r="U179" s="1">
        <v>1586.89</v>
      </c>
      <c r="V179" s="1">
        <f t="shared" si="14"/>
        <v>4209.9366666666656</v>
      </c>
      <c r="W179" s="1">
        <f t="shared" si="15"/>
        <v>25259.619999999995</v>
      </c>
      <c r="X179" s="1">
        <f t="shared" si="16"/>
        <v>9911.5199999999986</v>
      </c>
      <c r="Y179" s="1">
        <f t="shared" si="17"/>
        <v>15348.099999999997</v>
      </c>
      <c r="Z179" s="44">
        <f t="shared" si="18"/>
        <v>10301.042735999999</v>
      </c>
    </row>
    <row r="180" spans="1:26" x14ac:dyDescent="0.3">
      <c r="A180" s="2">
        <v>628</v>
      </c>
      <c r="B180" t="s">
        <v>4</v>
      </c>
      <c r="C180" t="s">
        <v>10</v>
      </c>
      <c r="D180" t="s">
        <v>12</v>
      </c>
      <c r="E180" t="s">
        <v>24</v>
      </c>
      <c r="F180" t="s">
        <v>14</v>
      </c>
      <c r="G180">
        <v>1</v>
      </c>
      <c r="H180">
        <v>1</v>
      </c>
      <c r="I180">
        <f t="shared" si="13"/>
        <v>2</v>
      </c>
      <c r="J180" s="1">
        <v>4383.95</v>
      </c>
      <c r="K180" s="1">
        <v>3682.52</v>
      </c>
      <c r="L180" s="1">
        <v>3331.8</v>
      </c>
      <c r="M180" s="1">
        <v>4866.18</v>
      </c>
      <c r="N180" s="1">
        <v>4208.59</v>
      </c>
      <c r="O180" s="1">
        <v>4383.95</v>
      </c>
      <c r="P180" s="1">
        <v>2221.6999999999998</v>
      </c>
      <c r="Q180" s="1">
        <v>2399.44</v>
      </c>
      <c r="R180" s="1">
        <v>2039.52</v>
      </c>
      <c r="S180" s="1">
        <v>1998.73</v>
      </c>
      <c r="T180" s="1">
        <v>2138.64</v>
      </c>
      <c r="U180" s="1">
        <v>2395.2800000000002</v>
      </c>
      <c r="V180" s="1">
        <f t="shared" si="14"/>
        <v>4142.8316666666669</v>
      </c>
      <c r="W180" s="1">
        <f t="shared" si="15"/>
        <v>24856.99</v>
      </c>
      <c r="X180" s="1">
        <f t="shared" si="16"/>
        <v>13193.31</v>
      </c>
      <c r="Y180" s="1">
        <f t="shared" si="17"/>
        <v>11663.680000000002</v>
      </c>
      <c r="Z180" s="44">
        <f t="shared" si="18"/>
        <v>13711.807083</v>
      </c>
    </row>
    <row r="181" spans="1:26" x14ac:dyDescent="0.3">
      <c r="A181" s="2">
        <v>629</v>
      </c>
      <c r="B181" t="s">
        <v>4</v>
      </c>
      <c r="C181" t="s">
        <v>42</v>
      </c>
      <c r="D181" t="s">
        <v>11</v>
      </c>
      <c r="E181" t="s">
        <v>24</v>
      </c>
      <c r="F181" t="s">
        <v>56</v>
      </c>
      <c r="G181">
        <v>1</v>
      </c>
      <c r="H181">
        <v>3</v>
      </c>
      <c r="I181">
        <f t="shared" si="13"/>
        <v>4</v>
      </c>
      <c r="J181" s="1">
        <v>1317.0249999999999</v>
      </c>
      <c r="K181" s="1">
        <v>1330.2</v>
      </c>
      <c r="L181" s="1">
        <v>1317.03</v>
      </c>
      <c r="M181" s="1">
        <v>1317.03</v>
      </c>
      <c r="N181" s="1">
        <v>1317.03</v>
      </c>
      <c r="O181" s="1">
        <v>1330.2</v>
      </c>
      <c r="P181" s="1">
        <v>823.8</v>
      </c>
      <c r="Q181" s="1">
        <v>626.09</v>
      </c>
      <c r="R181" s="1">
        <v>738.79</v>
      </c>
      <c r="S181" s="1">
        <v>664.91</v>
      </c>
      <c r="T181" s="1">
        <v>671.56</v>
      </c>
      <c r="U181" s="1">
        <v>624.54999999999995</v>
      </c>
      <c r="V181" s="1">
        <f t="shared" si="14"/>
        <v>1321.4191666666666</v>
      </c>
      <c r="W181" s="1">
        <f t="shared" si="15"/>
        <v>7928.5149999999994</v>
      </c>
      <c r="X181" s="1">
        <f t="shared" si="16"/>
        <v>4149.7</v>
      </c>
      <c r="Y181" s="1">
        <f t="shared" si="17"/>
        <v>3778.8149999999996</v>
      </c>
      <c r="Z181" s="44">
        <f t="shared" si="18"/>
        <v>4312.7832099999996</v>
      </c>
    </row>
    <row r="182" spans="1:26" x14ac:dyDescent="0.3">
      <c r="A182" s="2">
        <v>633</v>
      </c>
      <c r="B182" t="s">
        <v>5</v>
      </c>
      <c r="C182" t="s">
        <v>10</v>
      </c>
      <c r="D182" t="s">
        <v>12</v>
      </c>
      <c r="E182" t="s">
        <v>23</v>
      </c>
      <c r="F182" t="s">
        <v>18</v>
      </c>
      <c r="G182">
        <v>2</v>
      </c>
      <c r="H182">
        <v>1</v>
      </c>
      <c r="I182">
        <f t="shared" si="13"/>
        <v>3</v>
      </c>
      <c r="J182" s="1">
        <v>5924.95</v>
      </c>
      <c r="K182" s="1">
        <v>5510.2</v>
      </c>
      <c r="L182" s="1">
        <v>7287.69</v>
      </c>
      <c r="M182" s="1">
        <v>4739.96</v>
      </c>
      <c r="N182" s="1">
        <v>6398.95</v>
      </c>
      <c r="O182" s="1">
        <v>5924.95</v>
      </c>
      <c r="P182" s="1">
        <v>2753.55</v>
      </c>
      <c r="Q182" s="1">
        <v>2120.23</v>
      </c>
      <c r="R182" s="1">
        <v>2459.4699999999998</v>
      </c>
      <c r="S182" s="1">
        <v>2287.31</v>
      </c>
      <c r="T182" s="1">
        <v>2150.0700000000002</v>
      </c>
      <c r="U182" s="1">
        <v>2451.08</v>
      </c>
      <c r="V182" s="1">
        <f t="shared" si="14"/>
        <v>5964.45</v>
      </c>
      <c r="W182" s="1">
        <f t="shared" si="15"/>
        <v>35786.699999999997</v>
      </c>
      <c r="X182" s="1">
        <f t="shared" si="16"/>
        <v>14221.71</v>
      </c>
      <c r="Y182" s="1">
        <f t="shared" si="17"/>
        <v>21564.989999999998</v>
      </c>
      <c r="Z182" s="44">
        <f t="shared" si="18"/>
        <v>14780.623202999999</v>
      </c>
    </row>
    <row r="183" spans="1:26" x14ac:dyDescent="0.3">
      <c r="A183" s="2">
        <v>636</v>
      </c>
      <c r="B183" t="s">
        <v>4</v>
      </c>
      <c r="C183" t="s">
        <v>10</v>
      </c>
      <c r="D183" t="s">
        <v>11</v>
      </c>
      <c r="E183" t="s">
        <v>23</v>
      </c>
      <c r="F183" t="s">
        <v>56</v>
      </c>
      <c r="G183">
        <v>1</v>
      </c>
      <c r="H183">
        <v>1</v>
      </c>
      <c r="I183">
        <f t="shared" si="13"/>
        <v>2</v>
      </c>
      <c r="J183" s="1">
        <v>3337.9</v>
      </c>
      <c r="K183" s="1">
        <v>3337.9</v>
      </c>
      <c r="L183" s="1">
        <v>3337.9</v>
      </c>
      <c r="M183" s="1">
        <v>3371.28</v>
      </c>
      <c r="N183" s="1">
        <v>3371.28</v>
      </c>
      <c r="O183" s="1">
        <v>3371.28</v>
      </c>
      <c r="P183" s="1">
        <v>2265.46</v>
      </c>
      <c r="Q183" s="1">
        <v>2333.42</v>
      </c>
      <c r="R183" s="1">
        <v>2660.1</v>
      </c>
      <c r="S183" s="1">
        <v>2766.5</v>
      </c>
      <c r="T183" s="1">
        <v>2434.52</v>
      </c>
      <c r="U183" s="1">
        <v>2312.79</v>
      </c>
      <c r="V183" s="1">
        <f t="shared" si="14"/>
        <v>3354.59</v>
      </c>
      <c r="W183" s="1">
        <f t="shared" si="15"/>
        <v>20127.54</v>
      </c>
      <c r="X183" s="1">
        <f t="shared" si="16"/>
        <v>14772.79</v>
      </c>
      <c r="Y183" s="1">
        <f t="shared" si="17"/>
        <v>5354.75</v>
      </c>
      <c r="Z183" s="44">
        <f t="shared" si="18"/>
        <v>15353.360647000001</v>
      </c>
    </row>
    <row r="184" spans="1:26" x14ac:dyDescent="0.3">
      <c r="A184" s="2">
        <v>639</v>
      </c>
      <c r="B184" t="s">
        <v>6</v>
      </c>
      <c r="C184" t="s">
        <v>9</v>
      </c>
      <c r="D184" t="s">
        <v>11</v>
      </c>
      <c r="E184" t="s">
        <v>24</v>
      </c>
      <c r="F184" t="s">
        <v>21</v>
      </c>
      <c r="G184">
        <v>1</v>
      </c>
      <c r="H184">
        <v>1</v>
      </c>
      <c r="I184">
        <f t="shared" si="13"/>
        <v>2</v>
      </c>
      <c r="J184" s="1">
        <v>1006.46</v>
      </c>
      <c r="K184" s="1">
        <v>905.81</v>
      </c>
      <c r="L184" s="1">
        <v>1006.46</v>
      </c>
      <c r="M184" s="1">
        <v>1066.8499999999999</v>
      </c>
      <c r="N184" s="1">
        <v>774.97</v>
      </c>
      <c r="O184" s="1">
        <v>885.68</v>
      </c>
      <c r="P184" s="1">
        <v>1013.6</v>
      </c>
      <c r="Q184" s="1">
        <v>810.88</v>
      </c>
      <c r="R184" s="1">
        <v>794.66</v>
      </c>
      <c r="S184" s="1">
        <v>953.59</v>
      </c>
      <c r="T184" s="1">
        <v>1068.02</v>
      </c>
      <c r="U184" s="1">
        <v>950.54</v>
      </c>
      <c r="V184" s="1">
        <f t="shared" si="14"/>
        <v>941.03833333333341</v>
      </c>
      <c r="W184" s="1">
        <f t="shared" si="15"/>
        <v>5646.2300000000005</v>
      </c>
      <c r="X184" s="1">
        <f t="shared" si="16"/>
        <v>5591.29</v>
      </c>
      <c r="Y184" s="1">
        <f t="shared" si="17"/>
        <v>54.940000000000509</v>
      </c>
      <c r="Z184" s="44">
        <f t="shared" si="18"/>
        <v>5811.0276969999995</v>
      </c>
    </row>
    <row r="185" spans="1:26" x14ac:dyDescent="0.3">
      <c r="A185" s="2">
        <v>641</v>
      </c>
      <c r="B185" t="s">
        <v>6</v>
      </c>
      <c r="C185" t="s">
        <v>9</v>
      </c>
      <c r="D185" t="s">
        <v>12</v>
      </c>
      <c r="E185" t="s">
        <v>23</v>
      </c>
      <c r="F185" t="s">
        <v>20</v>
      </c>
      <c r="G185">
        <v>2</v>
      </c>
      <c r="H185">
        <v>1</v>
      </c>
      <c r="I185">
        <f t="shared" si="13"/>
        <v>3</v>
      </c>
      <c r="J185" s="1">
        <v>1725</v>
      </c>
      <c r="K185" s="1">
        <v>1397.25</v>
      </c>
      <c r="L185" s="1">
        <v>1794</v>
      </c>
      <c r="M185" s="1">
        <v>1293.75</v>
      </c>
      <c r="N185" s="1">
        <v>1569.75</v>
      </c>
      <c r="O185" s="1">
        <v>2121.75</v>
      </c>
      <c r="P185" s="1">
        <v>1503.76</v>
      </c>
      <c r="Q185" s="1">
        <v>1233.08</v>
      </c>
      <c r="R185" s="1">
        <v>1368.72</v>
      </c>
      <c r="S185" s="1">
        <v>1204.47</v>
      </c>
      <c r="T185" s="1">
        <v>1144.25</v>
      </c>
      <c r="U185" s="1">
        <v>1029.83</v>
      </c>
      <c r="V185" s="1">
        <f t="shared" si="14"/>
        <v>1650.25</v>
      </c>
      <c r="W185" s="1">
        <f t="shared" si="15"/>
        <v>9901.5</v>
      </c>
      <c r="X185" s="1">
        <f t="shared" si="16"/>
        <v>7484.1100000000006</v>
      </c>
      <c r="Y185" s="1">
        <f t="shared" si="17"/>
        <v>2417.3899999999994</v>
      </c>
      <c r="Z185" s="44">
        <f t="shared" si="18"/>
        <v>7778.2355230000003</v>
      </c>
    </row>
    <row r="186" spans="1:26" x14ac:dyDescent="0.3">
      <c r="A186" s="2">
        <v>643</v>
      </c>
      <c r="B186" t="s">
        <v>6</v>
      </c>
      <c r="C186" t="s">
        <v>10</v>
      </c>
      <c r="D186" t="s">
        <v>12</v>
      </c>
      <c r="E186" t="s">
        <v>23</v>
      </c>
      <c r="F186" t="s">
        <v>22</v>
      </c>
      <c r="G186">
        <v>2</v>
      </c>
      <c r="H186">
        <v>1</v>
      </c>
      <c r="I186">
        <f t="shared" si="13"/>
        <v>3</v>
      </c>
      <c r="J186" s="1">
        <v>1984.67</v>
      </c>
      <c r="K186" s="1">
        <v>2381.6</v>
      </c>
      <c r="L186" s="1">
        <v>1607.58</v>
      </c>
      <c r="M186" s="1">
        <v>2004.52</v>
      </c>
      <c r="N186" s="1">
        <v>2322.06</v>
      </c>
      <c r="O186" s="1">
        <v>2083.9</v>
      </c>
      <c r="P186" s="1">
        <v>2605.1799999999998</v>
      </c>
      <c r="Q186" s="1">
        <v>2318.61</v>
      </c>
      <c r="R186" s="1">
        <v>2735.96</v>
      </c>
      <c r="S186" s="1">
        <v>2818.04</v>
      </c>
      <c r="T186" s="1">
        <v>3128.02</v>
      </c>
      <c r="U186" s="1">
        <v>2690.1</v>
      </c>
      <c r="V186" s="1">
        <f t="shared" si="14"/>
        <v>2064.0549999999998</v>
      </c>
      <c r="W186" s="1">
        <f t="shared" si="15"/>
        <v>12384.33</v>
      </c>
      <c r="X186" s="1">
        <f t="shared" si="16"/>
        <v>16295.910000000002</v>
      </c>
      <c r="Y186" s="1">
        <f t="shared" si="17"/>
        <v>-3911.5800000000017</v>
      </c>
      <c r="Z186" s="44">
        <f t="shared" si="18"/>
        <v>16936.339263000002</v>
      </c>
    </row>
    <row r="187" spans="1:26" x14ac:dyDescent="0.3">
      <c r="A187" s="2">
        <v>645</v>
      </c>
      <c r="B187" t="s">
        <v>4</v>
      </c>
      <c r="C187" t="s">
        <v>10</v>
      </c>
      <c r="D187" t="s">
        <v>12</v>
      </c>
      <c r="E187" t="s">
        <v>23</v>
      </c>
      <c r="F187" t="s">
        <v>14</v>
      </c>
      <c r="G187">
        <v>2</v>
      </c>
      <c r="H187">
        <v>3</v>
      </c>
      <c r="I187">
        <f t="shared" si="13"/>
        <v>5</v>
      </c>
      <c r="J187" s="1">
        <v>5924.95</v>
      </c>
      <c r="K187" s="1">
        <v>6280.45</v>
      </c>
      <c r="L187" s="1">
        <v>4680.71</v>
      </c>
      <c r="M187" s="1">
        <v>7346.94</v>
      </c>
      <c r="N187" s="1">
        <v>5154.71</v>
      </c>
      <c r="O187" s="1">
        <v>5984.2</v>
      </c>
      <c r="P187" s="1">
        <v>5875</v>
      </c>
      <c r="Q187" s="1">
        <v>5052.5</v>
      </c>
      <c r="R187" s="1">
        <v>5507.23</v>
      </c>
      <c r="S187" s="1">
        <v>5782.59</v>
      </c>
      <c r="T187" s="1">
        <v>5898.24</v>
      </c>
      <c r="U187" s="1">
        <v>6134.17</v>
      </c>
      <c r="V187" s="1">
        <f t="shared" si="14"/>
        <v>5895.3266666666668</v>
      </c>
      <c r="W187" s="1">
        <f t="shared" si="15"/>
        <v>35371.96</v>
      </c>
      <c r="X187" s="1">
        <f t="shared" si="16"/>
        <v>34249.729999999996</v>
      </c>
      <c r="Y187" s="1">
        <f t="shared" si="17"/>
        <v>1122.2300000000032</v>
      </c>
      <c r="Z187" s="44">
        <f t="shared" si="18"/>
        <v>35595.744389</v>
      </c>
    </row>
    <row r="188" spans="1:26" x14ac:dyDescent="0.3">
      <c r="A188" s="2">
        <v>646</v>
      </c>
      <c r="B188" t="s">
        <v>6</v>
      </c>
      <c r="C188" t="s">
        <v>9</v>
      </c>
      <c r="D188" t="s">
        <v>12</v>
      </c>
      <c r="E188" t="s">
        <v>24</v>
      </c>
      <c r="F188" t="s">
        <v>16</v>
      </c>
      <c r="G188">
        <v>2</v>
      </c>
      <c r="H188">
        <v>1</v>
      </c>
      <c r="I188">
        <f t="shared" si="13"/>
        <v>3</v>
      </c>
      <c r="J188" s="1">
        <v>1706.02</v>
      </c>
      <c r="K188" s="1">
        <v>1944.86</v>
      </c>
      <c r="L188" s="1">
        <v>1996.04</v>
      </c>
      <c r="M188" s="1">
        <v>1313.64</v>
      </c>
      <c r="N188" s="1">
        <v>1450.12</v>
      </c>
      <c r="O188" s="1">
        <v>1774.26</v>
      </c>
      <c r="P188" s="1">
        <v>1490.89</v>
      </c>
      <c r="Q188" s="1">
        <v>1267.26</v>
      </c>
      <c r="R188" s="1">
        <v>1457.35</v>
      </c>
      <c r="S188" s="1">
        <v>1588.51</v>
      </c>
      <c r="T188" s="1">
        <v>1747.36</v>
      </c>
      <c r="U188" s="1">
        <v>1590.1</v>
      </c>
      <c r="V188" s="1">
        <f t="shared" si="14"/>
        <v>1697.49</v>
      </c>
      <c r="W188" s="1">
        <f t="shared" si="15"/>
        <v>10184.94</v>
      </c>
      <c r="X188" s="1">
        <f t="shared" si="16"/>
        <v>9141.4699999999993</v>
      </c>
      <c r="Y188" s="1">
        <f t="shared" si="17"/>
        <v>1043.4700000000012</v>
      </c>
      <c r="Z188" s="44">
        <f t="shared" si="18"/>
        <v>9500.7297709999984</v>
      </c>
    </row>
    <row r="189" spans="1:26" x14ac:dyDescent="0.3">
      <c r="A189" s="2">
        <v>649</v>
      </c>
      <c r="B189" t="s">
        <v>4</v>
      </c>
      <c r="C189" t="s">
        <v>7</v>
      </c>
      <c r="D189" t="s">
        <v>12</v>
      </c>
      <c r="E189" t="s">
        <v>24</v>
      </c>
      <c r="F189" t="s">
        <v>56</v>
      </c>
      <c r="G189">
        <v>3</v>
      </c>
      <c r="H189">
        <v>1</v>
      </c>
      <c r="I189">
        <f t="shared" si="13"/>
        <v>4</v>
      </c>
      <c r="J189" s="1">
        <v>3626.65</v>
      </c>
      <c r="K189" s="1">
        <v>3662.92</v>
      </c>
      <c r="L189" s="1">
        <v>3662.92</v>
      </c>
      <c r="M189" s="1">
        <v>3662.92</v>
      </c>
      <c r="N189" s="1">
        <v>3626.65</v>
      </c>
      <c r="O189" s="1">
        <v>3662.92</v>
      </c>
      <c r="P189" s="1">
        <v>4996.17</v>
      </c>
      <c r="Q189" s="1">
        <v>4696.3999999999996</v>
      </c>
      <c r="R189" s="1">
        <v>4273.72</v>
      </c>
      <c r="S189" s="1">
        <v>4230.9799999999996</v>
      </c>
      <c r="T189" s="1">
        <v>4230.9799999999996</v>
      </c>
      <c r="U189" s="1">
        <v>4019.43</v>
      </c>
      <c r="V189" s="1">
        <f t="shared" si="14"/>
        <v>3650.8300000000004</v>
      </c>
      <c r="W189" s="1">
        <f t="shared" si="15"/>
        <v>21904.980000000003</v>
      </c>
      <c r="X189" s="1">
        <f t="shared" si="16"/>
        <v>26447.68</v>
      </c>
      <c r="Y189" s="1">
        <f t="shared" si="17"/>
        <v>-4542.6999999999971</v>
      </c>
      <c r="Z189" s="44">
        <f t="shared" si="18"/>
        <v>27487.073823999999</v>
      </c>
    </row>
    <row r="190" spans="1:26" x14ac:dyDescent="0.3">
      <c r="A190" s="2">
        <v>650</v>
      </c>
      <c r="B190" t="s">
        <v>6</v>
      </c>
      <c r="C190" t="s">
        <v>9</v>
      </c>
      <c r="D190" t="s">
        <v>12</v>
      </c>
      <c r="E190" t="s">
        <v>23</v>
      </c>
      <c r="F190" t="s">
        <v>18</v>
      </c>
      <c r="G190">
        <v>2</v>
      </c>
      <c r="H190">
        <v>1</v>
      </c>
      <c r="I190">
        <f t="shared" si="13"/>
        <v>3</v>
      </c>
      <c r="J190" s="1">
        <v>4993.5199999999995</v>
      </c>
      <c r="K190" s="1">
        <v>5542.81</v>
      </c>
      <c r="L190" s="1">
        <v>5093.3900000000003</v>
      </c>
      <c r="M190" s="1">
        <v>6142.03</v>
      </c>
      <c r="N190" s="1">
        <v>5393</v>
      </c>
      <c r="O190" s="1">
        <v>4294.43</v>
      </c>
      <c r="P190" s="1">
        <v>3178.57</v>
      </c>
      <c r="Q190" s="1">
        <v>3242.14</v>
      </c>
      <c r="R190" s="1">
        <v>3663.62</v>
      </c>
      <c r="S190" s="1">
        <v>4066.62</v>
      </c>
      <c r="T190" s="1">
        <v>4757.95</v>
      </c>
      <c r="U190" s="1">
        <v>4995.8500000000004</v>
      </c>
      <c r="V190" s="1">
        <f t="shared" si="14"/>
        <v>5243.1966666666667</v>
      </c>
      <c r="W190" s="1">
        <f t="shared" si="15"/>
        <v>31459.18</v>
      </c>
      <c r="X190" s="1">
        <f t="shared" si="16"/>
        <v>23904.75</v>
      </c>
      <c r="Y190" s="1">
        <f t="shared" si="17"/>
        <v>7554.43</v>
      </c>
      <c r="Z190" s="44">
        <f t="shared" si="18"/>
        <v>24844.206675000001</v>
      </c>
    </row>
    <row r="191" spans="1:26" x14ac:dyDescent="0.3">
      <c r="A191" s="2">
        <v>655</v>
      </c>
      <c r="B191" t="s">
        <v>4</v>
      </c>
      <c r="C191" t="s">
        <v>10</v>
      </c>
      <c r="D191" t="s">
        <v>12</v>
      </c>
      <c r="E191" t="s">
        <v>23</v>
      </c>
      <c r="F191" t="s">
        <v>13</v>
      </c>
      <c r="G191">
        <v>2</v>
      </c>
      <c r="H191">
        <v>3</v>
      </c>
      <c r="I191">
        <f t="shared" si="13"/>
        <v>5</v>
      </c>
      <c r="J191" s="1">
        <v>4640.9500000000007</v>
      </c>
      <c r="K191" s="1">
        <v>3944.81</v>
      </c>
      <c r="L191" s="1">
        <v>4780.18</v>
      </c>
      <c r="M191" s="1">
        <v>5151.45</v>
      </c>
      <c r="N191" s="1">
        <v>3619.94</v>
      </c>
      <c r="O191" s="1">
        <v>4223.26</v>
      </c>
      <c r="P191" s="1">
        <v>4523.8100000000004</v>
      </c>
      <c r="Q191" s="1">
        <v>3845.24</v>
      </c>
      <c r="R191" s="1">
        <v>4114.41</v>
      </c>
      <c r="S191" s="1">
        <v>4484.71</v>
      </c>
      <c r="T191" s="1">
        <v>4215.63</v>
      </c>
      <c r="U191" s="1">
        <v>4047</v>
      </c>
      <c r="V191" s="1">
        <f t="shared" si="14"/>
        <v>4393.4316666666664</v>
      </c>
      <c r="W191" s="1">
        <f t="shared" si="15"/>
        <v>26360.589999999997</v>
      </c>
      <c r="X191" s="1">
        <f t="shared" si="16"/>
        <v>25230.799999999999</v>
      </c>
      <c r="Y191" s="1">
        <f t="shared" si="17"/>
        <v>1129.7899999999972</v>
      </c>
      <c r="Z191" s="44">
        <f t="shared" si="18"/>
        <v>26222.370439999999</v>
      </c>
    </row>
    <row r="192" spans="1:26" x14ac:dyDescent="0.3">
      <c r="A192" s="2">
        <v>656</v>
      </c>
      <c r="B192" t="s">
        <v>4</v>
      </c>
      <c r="C192" t="s">
        <v>10</v>
      </c>
      <c r="D192" t="s">
        <v>11</v>
      </c>
      <c r="E192" t="s">
        <v>23</v>
      </c>
      <c r="F192" t="s">
        <v>15</v>
      </c>
      <c r="G192">
        <v>2</v>
      </c>
      <c r="H192">
        <v>2</v>
      </c>
      <c r="I192">
        <f t="shared" si="13"/>
        <v>4</v>
      </c>
      <c r="J192" s="1">
        <v>2963.8999999999996</v>
      </c>
      <c r="K192" s="1">
        <v>2993.54</v>
      </c>
      <c r="L192" s="1">
        <v>2993.54</v>
      </c>
      <c r="M192" s="1">
        <v>2963.9</v>
      </c>
      <c r="N192" s="1">
        <v>2993.54</v>
      </c>
      <c r="O192" s="1">
        <v>2993.54</v>
      </c>
      <c r="P192" s="1">
        <v>2551.9699999999998</v>
      </c>
      <c r="Q192" s="1">
        <v>2679.57</v>
      </c>
      <c r="R192" s="1">
        <v>2518.8000000000002</v>
      </c>
      <c r="S192" s="1">
        <v>2669.93</v>
      </c>
      <c r="T192" s="1">
        <v>3070.42</v>
      </c>
      <c r="U192" s="1">
        <v>2671.27</v>
      </c>
      <c r="V192" s="1">
        <f t="shared" si="14"/>
        <v>2983.66</v>
      </c>
      <c r="W192" s="1">
        <f t="shared" si="15"/>
        <v>17901.96</v>
      </c>
      <c r="X192" s="1">
        <f t="shared" si="16"/>
        <v>16161.960000000001</v>
      </c>
      <c r="Y192" s="1">
        <f t="shared" si="17"/>
        <v>1739.9999999999982</v>
      </c>
      <c r="Z192" s="44">
        <f t="shared" si="18"/>
        <v>16797.125028000002</v>
      </c>
    </row>
    <row r="193" spans="1:26" x14ac:dyDescent="0.3">
      <c r="A193" s="2">
        <v>670</v>
      </c>
      <c r="B193" t="s">
        <v>37</v>
      </c>
      <c r="C193" t="s">
        <v>8</v>
      </c>
      <c r="D193" t="s">
        <v>11</v>
      </c>
      <c r="E193" t="s">
        <v>23</v>
      </c>
      <c r="F193" t="s">
        <v>14</v>
      </c>
      <c r="G193">
        <v>1</v>
      </c>
      <c r="H193">
        <v>1</v>
      </c>
      <c r="I193">
        <f t="shared" si="13"/>
        <v>2</v>
      </c>
      <c r="J193" s="1">
        <v>355</v>
      </c>
      <c r="K193" s="1">
        <v>301.75</v>
      </c>
      <c r="L193" s="1">
        <v>397.6</v>
      </c>
      <c r="M193" s="1">
        <v>269.8</v>
      </c>
      <c r="N193" s="1">
        <v>273.35000000000002</v>
      </c>
      <c r="O193" s="1">
        <v>376.3</v>
      </c>
      <c r="P193" s="1">
        <v>749.23</v>
      </c>
      <c r="Q193" s="1">
        <v>636.85</v>
      </c>
      <c r="R193" s="1">
        <v>713.27</v>
      </c>
      <c r="S193" s="1">
        <v>713.27</v>
      </c>
      <c r="T193" s="1">
        <v>820.26</v>
      </c>
      <c r="U193" s="1">
        <v>705.42</v>
      </c>
      <c r="V193" s="1">
        <f t="shared" si="14"/>
        <v>328.96666666666664</v>
      </c>
      <c r="W193" s="1">
        <f t="shared" si="15"/>
        <v>1973.8</v>
      </c>
      <c r="X193" s="1">
        <f t="shared" si="16"/>
        <v>4338.3</v>
      </c>
      <c r="Y193" s="1">
        <f t="shared" si="17"/>
        <v>-2364.5</v>
      </c>
      <c r="Z193" s="44">
        <f t="shared" si="18"/>
        <v>4508.7951899999998</v>
      </c>
    </row>
    <row r="194" spans="1:26" x14ac:dyDescent="0.3">
      <c r="A194" s="2">
        <v>672</v>
      </c>
      <c r="B194" t="s">
        <v>37</v>
      </c>
      <c r="C194" t="s">
        <v>7</v>
      </c>
      <c r="D194" t="s">
        <v>11</v>
      </c>
      <c r="E194" t="s">
        <v>23</v>
      </c>
      <c r="F194" t="s">
        <v>22</v>
      </c>
      <c r="G194">
        <v>1</v>
      </c>
      <c r="H194">
        <v>1</v>
      </c>
      <c r="I194">
        <f t="shared" si="13"/>
        <v>2</v>
      </c>
      <c r="J194" s="1">
        <v>1790</v>
      </c>
      <c r="K194" s="1">
        <v>2148</v>
      </c>
      <c r="L194" s="1">
        <v>1754.2</v>
      </c>
      <c r="M194" s="1">
        <v>2183.8000000000002</v>
      </c>
      <c r="N194" s="1">
        <v>1593.1</v>
      </c>
      <c r="O194" s="1">
        <v>1503.6</v>
      </c>
      <c r="P194" s="1">
        <v>345.8</v>
      </c>
      <c r="Q194" s="1">
        <v>311.22000000000003</v>
      </c>
      <c r="R194" s="1">
        <v>273.87</v>
      </c>
      <c r="S194" s="1">
        <v>265.64999999999998</v>
      </c>
      <c r="T194" s="1">
        <v>247.05</v>
      </c>
      <c r="U194" s="1">
        <v>214.93</v>
      </c>
      <c r="V194" s="1">
        <f t="shared" si="14"/>
        <v>1828.7833333333335</v>
      </c>
      <c r="W194" s="1">
        <f t="shared" si="15"/>
        <v>10972.7</v>
      </c>
      <c r="X194" s="1">
        <f t="shared" si="16"/>
        <v>1658.52</v>
      </c>
      <c r="Y194" s="1">
        <f t="shared" si="17"/>
        <v>9314.18</v>
      </c>
      <c r="Z194" s="44">
        <f t="shared" si="18"/>
        <v>1723.699836</v>
      </c>
    </row>
    <row r="195" spans="1:26" x14ac:dyDescent="0.3">
      <c r="A195" s="2">
        <v>674</v>
      </c>
      <c r="B195" t="s">
        <v>6</v>
      </c>
      <c r="C195" t="s">
        <v>9</v>
      </c>
      <c r="D195" t="s">
        <v>12</v>
      </c>
      <c r="E195" t="s">
        <v>23</v>
      </c>
      <c r="F195" t="s">
        <v>56</v>
      </c>
      <c r="G195">
        <v>3</v>
      </c>
      <c r="H195">
        <v>1</v>
      </c>
      <c r="I195">
        <f t="shared" si="13"/>
        <v>4</v>
      </c>
      <c r="J195" s="1">
        <v>3522.5</v>
      </c>
      <c r="K195" s="1">
        <v>3592.95</v>
      </c>
      <c r="L195" s="1">
        <v>2923.68</v>
      </c>
      <c r="M195" s="1">
        <v>3522.5</v>
      </c>
      <c r="N195" s="1">
        <v>3628.18</v>
      </c>
      <c r="O195" s="1">
        <v>3592.95</v>
      </c>
      <c r="P195" s="1">
        <v>1866.93</v>
      </c>
      <c r="Q195" s="1">
        <v>1773.58</v>
      </c>
      <c r="R195" s="1">
        <v>1507.54</v>
      </c>
      <c r="S195" s="1">
        <v>1778.9</v>
      </c>
      <c r="T195" s="1">
        <v>1547.64</v>
      </c>
      <c r="U195" s="1">
        <v>1392.88</v>
      </c>
      <c r="V195" s="1">
        <f t="shared" si="14"/>
        <v>3463.7933333333331</v>
      </c>
      <c r="W195" s="1">
        <f t="shared" si="15"/>
        <v>20782.759999999998</v>
      </c>
      <c r="X195" s="1">
        <f t="shared" si="16"/>
        <v>9867.4700000000012</v>
      </c>
      <c r="Y195" s="1">
        <f t="shared" si="17"/>
        <v>10915.289999999997</v>
      </c>
      <c r="Z195" s="44">
        <f t="shared" si="18"/>
        <v>10255.261571000001</v>
      </c>
    </row>
    <row r="196" spans="1:26" x14ac:dyDescent="0.3">
      <c r="A196" s="2">
        <v>675</v>
      </c>
      <c r="B196" t="s">
        <v>4</v>
      </c>
      <c r="C196" t="s">
        <v>7</v>
      </c>
      <c r="D196" t="s">
        <v>11</v>
      </c>
      <c r="E196" t="s">
        <v>23</v>
      </c>
      <c r="F196" t="s">
        <v>15</v>
      </c>
      <c r="G196">
        <v>2</v>
      </c>
      <c r="H196">
        <v>1</v>
      </c>
      <c r="I196">
        <f t="shared" si="13"/>
        <v>3</v>
      </c>
      <c r="J196" s="1">
        <v>3556.45</v>
      </c>
      <c r="K196" s="1">
        <v>3556.45</v>
      </c>
      <c r="L196" s="1">
        <v>3592.01</v>
      </c>
      <c r="M196" s="1">
        <v>3556.45</v>
      </c>
      <c r="N196" s="1">
        <v>3556.45</v>
      </c>
      <c r="O196" s="1">
        <v>3556.45</v>
      </c>
      <c r="P196" s="1">
        <v>3655.52</v>
      </c>
      <c r="Q196" s="1">
        <v>3070.64</v>
      </c>
      <c r="R196" s="1">
        <v>3592.65</v>
      </c>
      <c r="S196" s="1">
        <v>3915.99</v>
      </c>
      <c r="T196" s="1">
        <v>3563.55</v>
      </c>
      <c r="U196" s="1">
        <v>4169.3500000000004</v>
      </c>
      <c r="V196" s="1">
        <f t="shared" si="14"/>
        <v>3562.376666666667</v>
      </c>
      <c r="W196" s="1">
        <f t="shared" si="15"/>
        <v>21374.260000000002</v>
      </c>
      <c r="X196" s="1">
        <f t="shared" si="16"/>
        <v>21967.699999999997</v>
      </c>
      <c r="Y196" s="1">
        <f t="shared" si="17"/>
        <v>-593.43999999999505</v>
      </c>
      <c r="Z196" s="44">
        <f t="shared" si="18"/>
        <v>22831.030609999998</v>
      </c>
    </row>
    <row r="197" spans="1:26" x14ac:dyDescent="0.3">
      <c r="A197" s="2">
        <v>678</v>
      </c>
      <c r="B197" t="s">
        <v>4</v>
      </c>
      <c r="C197" t="s">
        <v>7</v>
      </c>
      <c r="D197" t="s">
        <v>11</v>
      </c>
      <c r="E197" t="s">
        <v>24</v>
      </c>
      <c r="F197" t="s">
        <v>18</v>
      </c>
      <c r="G197">
        <v>2</v>
      </c>
      <c r="H197">
        <v>3</v>
      </c>
      <c r="I197">
        <f t="shared" si="13"/>
        <v>5</v>
      </c>
      <c r="J197" s="1">
        <v>2136.5500000000002</v>
      </c>
      <c r="K197" s="1">
        <v>2157.92</v>
      </c>
      <c r="L197" s="1">
        <v>2136.5500000000002</v>
      </c>
      <c r="M197" s="1">
        <v>2136.5500000000002</v>
      </c>
      <c r="N197" s="1">
        <v>2136.5500000000002</v>
      </c>
      <c r="O197" s="1">
        <v>2157.92</v>
      </c>
      <c r="P197" s="1">
        <v>2042.7</v>
      </c>
      <c r="Q197" s="1">
        <v>1940.57</v>
      </c>
      <c r="R197" s="1">
        <v>2270.4699999999998</v>
      </c>
      <c r="S197" s="1">
        <v>2701.86</v>
      </c>
      <c r="T197" s="1">
        <v>2890.99</v>
      </c>
      <c r="U197" s="1">
        <v>3093.36</v>
      </c>
      <c r="V197" s="1">
        <f t="shared" si="14"/>
        <v>2143.6733333333332</v>
      </c>
      <c r="W197" s="1">
        <f t="shared" si="15"/>
        <v>12862.039999999999</v>
      </c>
      <c r="X197" s="1">
        <f t="shared" si="16"/>
        <v>14939.95</v>
      </c>
      <c r="Y197" s="1">
        <f t="shared" si="17"/>
        <v>-2077.9100000000017</v>
      </c>
      <c r="Z197" s="44">
        <f t="shared" si="18"/>
        <v>15527.090035000001</v>
      </c>
    </row>
    <row r="198" spans="1:26" x14ac:dyDescent="0.3">
      <c r="A198" s="2">
        <v>679</v>
      </c>
      <c r="B198" t="s">
        <v>6</v>
      </c>
      <c r="C198" t="s">
        <v>8</v>
      </c>
      <c r="D198" t="s">
        <v>11</v>
      </c>
      <c r="E198" t="s">
        <v>24</v>
      </c>
      <c r="F198" t="s">
        <v>17</v>
      </c>
      <c r="G198">
        <v>1</v>
      </c>
      <c r="H198">
        <v>1</v>
      </c>
      <c r="I198">
        <f t="shared" ref="I198:I261" si="19">H198+G198</f>
        <v>2</v>
      </c>
      <c r="J198" s="1">
        <v>602.4</v>
      </c>
      <c r="K198" s="1">
        <v>572.28</v>
      </c>
      <c r="L198" s="1">
        <v>692.76</v>
      </c>
      <c r="M198" s="1">
        <v>457.82</v>
      </c>
      <c r="N198" s="1">
        <v>524.09</v>
      </c>
      <c r="O198" s="1">
        <v>590.35</v>
      </c>
      <c r="P198" s="1">
        <v>424.85</v>
      </c>
      <c r="Q198" s="1">
        <v>437.6</v>
      </c>
      <c r="R198" s="1">
        <v>516.37</v>
      </c>
      <c r="S198" s="1">
        <v>449.24</v>
      </c>
      <c r="T198" s="1">
        <v>435.76</v>
      </c>
      <c r="U198" s="1">
        <v>396.54</v>
      </c>
      <c r="V198" s="1">
        <f t="shared" ref="V198:V261" si="20">AVERAGE(J198:O198)</f>
        <v>573.2833333333333</v>
      </c>
      <c r="W198" s="1">
        <f t="shared" ref="W198:W261" si="21">SUM(J198:O198)</f>
        <v>3439.7</v>
      </c>
      <c r="X198" s="1">
        <f t="shared" ref="X198:X261" si="22">SUM(P198:U198)</f>
        <v>2660.36</v>
      </c>
      <c r="Y198" s="1">
        <f t="shared" ref="Y198:Y261" si="23">W198-X198</f>
        <v>779.33999999999969</v>
      </c>
      <c r="Z198" s="44">
        <f t="shared" ref="Z198:Z261" si="24">X198*$Z$2+X198</f>
        <v>2764.9121480000003</v>
      </c>
    </row>
    <row r="199" spans="1:26" x14ac:dyDescent="0.3">
      <c r="A199" s="2">
        <v>681</v>
      </c>
      <c r="B199" t="s">
        <v>37</v>
      </c>
      <c r="C199" t="s">
        <v>7</v>
      </c>
      <c r="D199" t="s">
        <v>11</v>
      </c>
      <c r="E199" t="s">
        <v>24</v>
      </c>
      <c r="F199" t="s">
        <v>20</v>
      </c>
      <c r="G199">
        <v>1</v>
      </c>
      <c r="H199">
        <v>2</v>
      </c>
      <c r="I199">
        <f t="shared" si="19"/>
        <v>3</v>
      </c>
      <c r="J199" s="1">
        <v>757.5</v>
      </c>
      <c r="K199" s="1">
        <v>651.45000000000005</v>
      </c>
      <c r="L199" s="1">
        <v>734.78</v>
      </c>
      <c r="M199" s="1">
        <v>916.58</v>
      </c>
      <c r="N199" s="1">
        <v>795.38</v>
      </c>
      <c r="O199" s="1">
        <v>712.05</v>
      </c>
      <c r="P199" s="1">
        <v>1680.49</v>
      </c>
      <c r="Q199" s="1">
        <v>1730.9</v>
      </c>
      <c r="R199" s="1">
        <v>1540.5</v>
      </c>
      <c r="S199" s="1">
        <v>1632.93</v>
      </c>
      <c r="T199" s="1">
        <v>1469.64</v>
      </c>
      <c r="U199" s="1">
        <v>1631.3</v>
      </c>
      <c r="V199" s="1">
        <f t="shared" si="20"/>
        <v>761.29</v>
      </c>
      <c r="W199" s="1">
        <f t="shared" si="21"/>
        <v>4567.74</v>
      </c>
      <c r="X199" s="1">
        <f t="shared" si="22"/>
        <v>9685.76</v>
      </c>
      <c r="Y199" s="1">
        <f t="shared" si="23"/>
        <v>-5118.0200000000004</v>
      </c>
      <c r="Z199" s="44">
        <f t="shared" si="24"/>
        <v>10066.410368000001</v>
      </c>
    </row>
    <row r="200" spans="1:26" x14ac:dyDescent="0.3">
      <c r="A200" s="2">
        <v>682</v>
      </c>
      <c r="B200" t="s">
        <v>4</v>
      </c>
      <c r="C200" t="s">
        <v>10</v>
      </c>
      <c r="D200" t="s">
        <v>12</v>
      </c>
      <c r="E200" t="s">
        <v>23</v>
      </c>
      <c r="F200" t="s">
        <v>18</v>
      </c>
      <c r="G200">
        <v>2</v>
      </c>
      <c r="H200">
        <v>3</v>
      </c>
      <c r="I200">
        <f t="shared" si="19"/>
        <v>5</v>
      </c>
      <c r="J200" s="1">
        <v>4903.75</v>
      </c>
      <c r="K200" s="1">
        <v>3677.81</v>
      </c>
      <c r="L200" s="1">
        <v>4854.71</v>
      </c>
      <c r="M200" s="1">
        <v>3677.81</v>
      </c>
      <c r="N200" s="1">
        <v>3726.85</v>
      </c>
      <c r="O200" s="1">
        <v>5001.83</v>
      </c>
      <c r="P200" s="1">
        <v>4078.42</v>
      </c>
      <c r="Q200" s="1">
        <v>4119.2</v>
      </c>
      <c r="R200" s="1">
        <v>3583.7</v>
      </c>
      <c r="S200" s="1">
        <v>3440.35</v>
      </c>
      <c r="T200" s="1">
        <v>3922</v>
      </c>
      <c r="U200" s="1">
        <v>4667.18</v>
      </c>
      <c r="V200" s="1">
        <f t="shared" si="20"/>
        <v>4307.126666666667</v>
      </c>
      <c r="W200" s="1">
        <f t="shared" si="21"/>
        <v>25842.760000000002</v>
      </c>
      <c r="X200" s="1">
        <f t="shared" si="22"/>
        <v>23810.85</v>
      </c>
      <c r="Y200" s="1">
        <f t="shared" si="23"/>
        <v>2031.9100000000035</v>
      </c>
      <c r="Z200" s="44">
        <f t="shared" si="24"/>
        <v>24746.616404999997</v>
      </c>
    </row>
    <row r="201" spans="1:26" x14ac:dyDescent="0.3">
      <c r="A201" s="2">
        <v>684</v>
      </c>
      <c r="B201" t="s">
        <v>4</v>
      </c>
      <c r="C201" t="s">
        <v>10</v>
      </c>
      <c r="D201" t="s">
        <v>12</v>
      </c>
      <c r="E201" t="s">
        <v>24</v>
      </c>
      <c r="F201" t="s">
        <v>14</v>
      </c>
      <c r="G201">
        <v>2</v>
      </c>
      <c r="H201">
        <v>1</v>
      </c>
      <c r="I201">
        <f t="shared" si="19"/>
        <v>3</v>
      </c>
      <c r="J201" s="1">
        <v>4670.0599999999995</v>
      </c>
      <c r="K201" s="1">
        <v>4670.0600000000004</v>
      </c>
      <c r="L201" s="1">
        <v>3642.65</v>
      </c>
      <c r="M201" s="1">
        <v>4670.0600000000004</v>
      </c>
      <c r="N201" s="1">
        <v>4529.96</v>
      </c>
      <c r="O201" s="1">
        <v>4436.5600000000004</v>
      </c>
      <c r="P201" s="1">
        <v>2833.76</v>
      </c>
      <c r="Q201" s="1">
        <v>2635.4</v>
      </c>
      <c r="R201" s="1">
        <v>2319.15</v>
      </c>
      <c r="S201" s="1">
        <v>2458.3000000000002</v>
      </c>
      <c r="T201" s="1">
        <v>2409.13</v>
      </c>
      <c r="U201" s="1">
        <v>2216.4</v>
      </c>
      <c r="V201" s="1">
        <f t="shared" si="20"/>
        <v>4436.5583333333334</v>
      </c>
      <c r="W201" s="1">
        <f t="shared" si="21"/>
        <v>26619.35</v>
      </c>
      <c r="X201" s="1">
        <f t="shared" si="22"/>
        <v>14872.140000000001</v>
      </c>
      <c r="Y201" s="1">
        <f t="shared" si="23"/>
        <v>11747.209999999997</v>
      </c>
      <c r="Z201" s="44">
        <f t="shared" si="24"/>
        <v>15456.615102000002</v>
      </c>
    </row>
    <row r="202" spans="1:26" x14ac:dyDescent="0.3">
      <c r="A202" s="2">
        <v>685</v>
      </c>
      <c r="B202" t="s">
        <v>4</v>
      </c>
      <c r="C202" t="s">
        <v>10</v>
      </c>
      <c r="D202" t="s">
        <v>12</v>
      </c>
      <c r="E202" t="s">
        <v>24</v>
      </c>
      <c r="F202" t="s">
        <v>18</v>
      </c>
      <c r="G202">
        <v>1</v>
      </c>
      <c r="H202">
        <v>1</v>
      </c>
      <c r="I202">
        <f t="shared" si="19"/>
        <v>2</v>
      </c>
      <c r="J202" s="1">
        <v>2781</v>
      </c>
      <c r="K202" s="1">
        <v>2781</v>
      </c>
      <c r="L202" s="1">
        <v>2781</v>
      </c>
      <c r="M202" s="1">
        <v>2808.81</v>
      </c>
      <c r="N202" s="1">
        <v>2808.81</v>
      </c>
      <c r="O202" s="1">
        <v>2808.81</v>
      </c>
      <c r="P202" s="1">
        <v>1701.09</v>
      </c>
      <c r="Q202" s="1">
        <v>1820.17</v>
      </c>
      <c r="R202" s="1">
        <v>1838.37</v>
      </c>
      <c r="S202" s="1">
        <v>2206.04</v>
      </c>
      <c r="T202" s="1">
        <v>2117.8000000000002</v>
      </c>
      <c r="U202" s="1">
        <v>1948.38</v>
      </c>
      <c r="V202" s="1">
        <f t="shared" si="20"/>
        <v>2794.9050000000002</v>
      </c>
      <c r="W202" s="1">
        <f t="shared" si="21"/>
        <v>16769.43</v>
      </c>
      <c r="X202" s="1">
        <f t="shared" si="22"/>
        <v>11631.850000000002</v>
      </c>
      <c r="Y202" s="1">
        <f t="shared" si="23"/>
        <v>5137.5799999999981</v>
      </c>
      <c r="Z202" s="44">
        <f t="shared" si="24"/>
        <v>12088.981705000002</v>
      </c>
    </row>
    <row r="203" spans="1:26" x14ac:dyDescent="0.3">
      <c r="A203" s="2">
        <v>686</v>
      </c>
      <c r="B203" t="s">
        <v>4</v>
      </c>
      <c r="C203" t="s">
        <v>10</v>
      </c>
      <c r="D203" t="s">
        <v>12</v>
      </c>
      <c r="E203" t="s">
        <v>23</v>
      </c>
      <c r="F203" t="s">
        <v>14</v>
      </c>
      <c r="G203">
        <v>1</v>
      </c>
      <c r="H203">
        <v>1</v>
      </c>
      <c r="I203">
        <f t="shared" si="19"/>
        <v>2</v>
      </c>
      <c r="J203" s="1">
        <v>4001.8</v>
      </c>
      <c r="K203" s="1">
        <v>3441.55</v>
      </c>
      <c r="L203" s="1">
        <v>4482.0200000000004</v>
      </c>
      <c r="M203" s="1">
        <v>4321.9399999999996</v>
      </c>
      <c r="N203" s="1">
        <v>3521.58</v>
      </c>
      <c r="O203" s="1">
        <v>4241.91</v>
      </c>
      <c r="P203" s="1">
        <v>2771.73</v>
      </c>
      <c r="Q203" s="1">
        <v>2522.27</v>
      </c>
      <c r="R203" s="1">
        <v>2396.16</v>
      </c>
      <c r="S203" s="1">
        <v>2156.54</v>
      </c>
      <c r="T203" s="1">
        <v>2156.54</v>
      </c>
      <c r="U203" s="1">
        <v>2178.11</v>
      </c>
      <c r="V203" s="1">
        <f t="shared" si="20"/>
        <v>4001.7999999999997</v>
      </c>
      <c r="W203" s="1">
        <f t="shared" si="21"/>
        <v>24010.799999999999</v>
      </c>
      <c r="X203" s="1">
        <f t="shared" si="22"/>
        <v>14181.350000000002</v>
      </c>
      <c r="Y203" s="1">
        <f t="shared" si="23"/>
        <v>9829.4499999999971</v>
      </c>
      <c r="Z203" s="44">
        <f t="shared" si="24"/>
        <v>14738.677055000002</v>
      </c>
    </row>
    <row r="204" spans="1:26" x14ac:dyDescent="0.3">
      <c r="A204" s="2">
        <v>690</v>
      </c>
      <c r="B204" t="s">
        <v>6</v>
      </c>
      <c r="C204" t="s">
        <v>9</v>
      </c>
      <c r="D204" t="s">
        <v>12</v>
      </c>
      <c r="E204" t="s">
        <v>23</v>
      </c>
      <c r="F204" t="s">
        <v>14</v>
      </c>
      <c r="G204">
        <v>2</v>
      </c>
      <c r="H204">
        <v>1</v>
      </c>
      <c r="I204">
        <f t="shared" si="19"/>
        <v>3</v>
      </c>
      <c r="J204" s="1">
        <v>2277.2999999999997</v>
      </c>
      <c r="K204" s="1">
        <v>2026.8</v>
      </c>
      <c r="L204" s="1">
        <v>2004.02</v>
      </c>
      <c r="M204" s="1">
        <v>2004.02</v>
      </c>
      <c r="N204" s="1">
        <v>2368.39</v>
      </c>
      <c r="O204" s="1">
        <v>2117.89</v>
      </c>
      <c r="P204" s="1">
        <v>1275.5</v>
      </c>
      <c r="Q204" s="1">
        <v>1211.73</v>
      </c>
      <c r="R204" s="1">
        <v>1284.43</v>
      </c>
      <c r="S204" s="1">
        <v>1361.5</v>
      </c>
      <c r="T204" s="1">
        <v>1388.73</v>
      </c>
      <c r="U204" s="1">
        <v>1194.31</v>
      </c>
      <c r="V204" s="1">
        <f t="shared" si="20"/>
        <v>2133.0699999999997</v>
      </c>
      <c r="W204" s="1">
        <f t="shared" si="21"/>
        <v>12798.419999999998</v>
      </c>
      <c r="X204" s="1">
        <f t="shared" si="22"/>
        <v>7716.1999999999989</v>
      </c>
      <c r="Y204" s="1">
        <f t="shared" si="23"/>
        <v>5082.2199999999993</v>
      </c>
      <c r="Z204" s="44">
        <f t="shared" si="24"/>
        <v>8019.4466599999987</v>
      </c>
    </row>
    <row r="205" spans="1:26" x14ac:dyDescent="0.3">
      <c r="A205" s="2">
        <v>694</v>
      </c>
      <c r="B205" t="s">
        <v>6</v>
      </c>
      <c r="C205" t="s">
        <v>42</v>
      </c>
      <c r="D205" t="s">
        <v>11</v>
      </c>
      <c r="E205" t="s">
        <v>24</v>
      </c>
      <c r="F205" t="s">
        <v>14</v>
      </c>
      <c r="G205">
        <v>1</v>
      </c>
      <c r="H205">
        <v>1</v>
      </c>
      <c r="I205">
        <f t="shared" si="19"/>
        <v>2</v>
      </c>
      <c r="J205" s="1">
        <v>567</v>
      </c>
      <c r="K205" s="1">
        <v>601.02</v>
      </c>
      <c r="L205" s="1">
        <v>430.92</v>
      </c>
      <c r="M205" s="1">
        <v>555.66</v>
      </c>
      <c r="N205" s="1">
        <v>646.38</v>
      </c>
      <c r="O205" s="1">
        <v>663.39</v>
      </c>
      <c r="P205" s="1">
        <v>579.66999999999996</v>
      </c>
      <c r="Q205" s="1">
        <v>562.28</v>
      </c>
      <c r="R205" s="1">
        <v>500.43</v>
      </c>
      <c r="S205" s="1">
        <v>525.45000000000005</v>
      </c>
      <c r="T205" s="1">
        <v>514.94000000000005</v>
      </c>
      <c r="U205" s="1">
        <v>509.79</v>
      </c>
      <c r="V205" s="1">
        <f t="shared" si="20"/>
        <v>577.39499999999998</v>
      </c>
      <c r="W205" s="1">
        <f t="shared" si="21"/>
        <v>3464.37</v>
      </c>
      <c r="X205" s="1">
        <f t="shared" si="22"/>
        <v>3192.56</v>
      </c>
      <c r="Y205" s="1">
        <f t="shared" si="23"/>
        <v>271.80999999999995</v>
      </c>
      <c r="Z205" s="44">
        <f t="shared" si="24"/>
        <v>3318.0276079999999</v>
      </c>
    </row>
    <row r="206" spans="1:26" x14ac:dyDescent="0.3">
      <c r="A206" s="2">
        <v>695</v>
      </c>
      <c r="B206" t="s">
        <v>6</v>
      </c>
      <c r="C206" t="s">
        <v>8</v>
      </c>
      <c r="D206" t="s">
        <v>12</v>
      </c>
      <c r="E206" t="s">
        <v>23</v>
      </c>
      <c r="F206" t="s">
        <v>18</v>
      </c>
      <c r="G206">
        <v>1</v>
      </c>
      <c r="H206">
        <v>1</v>
      </c>
      <c r="I206">
        <f t="shared" si="19"/>
        <v>2</v>
      </c>
      <c r="J206" s="1">
        <v>2312.16</v>
      </c>
      <c r="K206" s="1">
        <v>1849.73</v>
      </c>
      <c r="L206" s="1">
        <v>1734.12</v>
      </c>
      <c r="M206" s="1">
        <v>2219.67</v>
      </c>
      <c r="N206" s="1">
        <v>2381.52</v>
      </c>
      <c r="O206" s="1">
        <v>2820.84</v>
      </c>
      <c r="P206" s="1">
        <v>533.97</v>
      </c>
      <c r="Q206" s="1">
        <v>517.95000000000005</v>
      </c>
      <c r="R206" s="1">
        <v>517.95000000000005</v>
      </c>
      <c r="S206" s="1">
        <v>528.30999999999995</v>
      </c>
      <c r="T206" s="1">
        <v>449.06</v>
      </c>
      <c r="U206" s="1">
        <v>484.98</v>
      </c>
      <c r="V206" s="1">
        <f t="shared" si="20"/>
        <v>2219.6733333333332</v>
      </c>
      <c r="W206" s="1">
        <f t="shared" si="21"/>
        <v>13318.039999999999</v>
      </c>
      <c r="X206" s="1">
        <f t="shared" si="22"/>
        <v>3032.2200000000003</v>
      </c>
      <c r="Y206" s="1">
        <f t="shared" si="23"/>
        <v>10285.82</v>
      </c>
      <c r="Z206" s="44">
        <f t="shared" si="24"/>
        <v>3151.3862460000005</v>
      </c>
    </row>
    <row r="207" spans="1:26" x14ac:dyDescent="0.3">
      <c r="A207" s="2">
        <v>705</v>
      </c>
      <c r="B207" t="s">
        <v>6</v>
      </c>
      <c r="C207" t="s">
        <v>9</v>
      </c>
      <c r="D207" t="s">
        <v>12</v>
      </c>
      <c r="E207" t="s">
        <v>23</v>
      </c>
      <c r="F207" t="s">
        <v>18</v>
      </c>
      <c r="G207">
        <v>1</v>
      </c>
      <c r="H207">
        <v>1</v>
      </c>
      <c r="I207">
        <f t="shared" si="19"/>
        <v>2</v>
      </c>
      <c r="J207" s="1">
        <v>4567.66</v>
      </c>
      <c r="K207" s="1">
        <v>4887.3999999999996</v>
      </c>
      <c r="L207" s="1">
        <v>5389.84</v>
      </c>
      <c r="M207" s="1">
        <v>4110.8900000000003</v>
      </c>
      <c r="N207" s="1">
        <v>3425.75</v>
      </c>
      <c r="O207" s="1">
        <v>4933.07</v>
      </c>
      <c r="P207" s="1">
        <v>1147.21</v>
      </c>
      <c r="Q207" s="1">
        <v>1204.57</v>
      </c>
      <c r="R207" s="1">
        <v>1060.02</v>
      </c>
      <c r="S207" s="1">
        <v>1007.02</v>
      </c>
      <c r="T207" s="1">
        <v>1198.3499999999999</v>
      </c>
      <c r="U207" s="1">
        <v>1198.3499999999999</v>
      </c>
      <c r="V207" s="1">
        <f t="shared" si="20"/>
        <v>4552.4350000000004</v>
      </c>
      <c r="W207" s="1">
        <f t="shared" si="21"/>
        <v>27314.61</v>
      </c>
      <c r="X207" s="1">
        <f t="shared" si="22"/>
        <v>6815.52</v>
      </c>
      <c r="Y207" s="1">
        <f t="shared" si="23"/>
        <v>20499.09</v>
      </c>
      <c r="Z207" s="44">
        <f t="shared" si="24"/>
        <v>7083.3699360000001</v>
      </c>
    </row>
    <row r="208" spans="1:26" x14ac:dyDescent="0.3">
      <c r="A208" s="2">
        <v>706</v>
      </c>
      <c r="B208" t="s">
        <v>37</v>
      </c>
      <c r="C208" t="s">
        <v>42</v>
      </c>
      <c r="D208" t="s">
        <v>12</v>
      </c>
      <c r="E208" t="s">
        <v>23</v>
      </c>
      <c r="F208" t="s">
        <v>19</v>
      </c>
      <c r="G208">
        <v>2</v>
      </c>
      <c r="H208">
        <v>1</v>
      </c>
      <c r="I208">
        <f t="shared" si="19"/>
        <v>3</v>
      </c>
      <c r="J208" s="1">
        <v>461.55</v>
      </c>
      <c r="K208" s="1">
        <v>567.71</v>
      </c>
      <c r="L208" s="1">
        <v>452.32</v>
      </c>
      <c r="M208" s="1">
        <v>433.86</v>
      </c>
      <c r="N208" s="1">
        <v>378.47</v>
      </c>
      <c r="O208" s="1">
        <v>503.09</v>
      </c>
      <c r="P208" s="1">
        <v>1781.52</v>
      </c>
      <c r="Q208" s="1">
        <v>1870.6</v>
      </c>
      <c r="R208" s="1">
        <v>2151.19</v>
      </c>
      <c r="S208" s="1">
        <v>2301.77</v>
      </c>
      <c r="T208" s="1">
        <v>2693.07</v>
      </c>
      <c r="U208" s="1">
        <v>2693.07</v>
      </c>
      <c r="V208" s="1">
        <f t="shared" si="20"/>
        <v>466.16666666666669</v>
      </c>
      <c r="W208" s="1">
        <f t="shared" si="21"/>
        <v>2797</v>
      </c>
      <c r="X208" s="1">
        <f t="shared" si="22"/>
        <v>13491.22</v>
      </c>
      <c r="Y208" s="1">
        <f t="shared" si="23"/>
        <v>-10694.22</v>
      </c>
      <c r="Z208" s="44">
        <f t="shared" si="24"/>
        <v>14021.424945999999</v>
      </c>
    </row>
    <row r="209" spans="1:26" x14ac:dyDescent="0.3">
      <c r="A209" s="2">
        <v>708</v>
      </c>
      <c r="B209" t="s">
        <v>6</v>
      </c>
      <c r="C209" t="s">
        <v>7</v>
      </c>
      <c r="D209" t="s">
        <v>12</v>
      </c>
      <c r="E209" t="s">
        <v>24</v>
      </c>
      <c r="F209" t="s">
        <v>22</v>
      </c>
      <c r="G209">
        <v>3</v>
      </c>
      <c r="H209">
        <v>3</v>
      </c>
      <c r="I209">
        <f t="shared" si="19"/>
        <v>6</v>
      </c>
      <c r="J209" s="1">
        <v>3320</v>
      </c>
      <c r="K209" s="1">
        <v>4116.8</v>
      </c>
      <c r="L209" s="1">
        <v>2755.6</v>
      </c>
      <c r="M209" s="1">
        <v>3519.2</v>
      </c>
      <c r="N209" s="1">
        <v>3618.8</v>
      </c>
      <c r="O209" s="1">
        <v>3154</v>
      </c>
      <c r="P209" s="1">
        <v>2000.65</v>
      </c>
      <c r="Q209" s="1">
        <v>1580.51</v>
      </c>
      <c r="R209" s="1">
        <v>1659.54</v>
      </c>
      <c r="S209" s="1">
        <v>1410.61</v>
      </c>
      <c r="T209" s="1">
        <v>1537.56</v>
      </c>
      <c r="U209" s="1">
        <v>1445.31</v>
      </c>
      <c r="V209" s="1">
        <f t="shared" si="20"/>
        <v>3414.0666666666662</v>
      </c>
      <c r="W209" s="1">
        <f t="shared" si="21"/>
        <v>20484.399999999998</v>
      </c>
      <c r="X209" s="1">
        <f t="shared" si="22"/>
        <v>9634.1799999999985</v>
      </c>
      <c r="Y209" s="1">
        <f t="shared" si="23"/>
        <v>10850.22</v>
      </c>
      <c r="Z209" s="44">
        <f t="shared" si="24"/>
        <v>10012.803273999998</v>
      </c>
    </row>
    <row r="210" spans="1:26" x14ac:dyDescent="0.3">
      <c r="A210" s="2">
        <v>710</v>
      </c>
      <c r="B210" t="s">
        <v>4</v>
      </c>
      <c r="C210" t="s">
        <v>10</v>
      </c>
      <c r="D210" t="s">
        <v>12</v>
      </c>
      <c r="E210" t="s">
        <v>23</v>
      </c>
      <c r="F210" t="s">
        <v>18</v>
      </c>
      <c r="G210">
        <v>2</v>
      </c>
      <c r="H210">
        <v>3</v>
      </c>
      <c r="I210">
        <f t="shared" si="19"/>
        <v>5</v>
      </c>
      <c r="J210" s="1">
        <v>5555.5</v>
      </c>
      <c r="K210" s="1">
        <v>6777.71</v>
      </c>
      <c r="L210" s="1">
        <v>4944.3999999999996</v>
      </c>
      <c r="M210" s="1">
        <v>6388.83</v>
      </c>
      <c r="N210" s="1">
        <v>4166.63</v>
      </c>
      <c r="O210" s="1">
        <v>5222.17</v>
      </c>
      <c r="P210" s="1">
        <v>2845.75</v>
      </c>
      <c r="Q210" s="1">
        <v>2874.21</v>
      </c>
      <c r="R210" s="1">
        <v>3046.66</v>
      </c>
      <c r="S210" s="1">
        <v>2681.06</v>
      </c>
      <c r="T210" s="1">
        <v>2788.3</v>
      </c>
      <c r="U210" s="1">
        <v>3290.19</v>
      </c>
      <c r="V210" s="1">
        <f t="shared" si="20"/>
        <v>5509.2066666666678</v>
      </c>
      <c r="W210" s="1">
        <f t="shared" si="21"/>
        <v>33055.240000000005</v>
      </c>
      <c r="X210" s="1">
        <f t="shared" si="22"/>
        <v>17526.169999999998</v>
      </c>
      <c r="Y210" s="1">
        <f t="shared" si="23"/>
        <v>15529.070000000007</v>
      </c>
      <c r="Z210" s="44">
        <f t="shared" si="24"/>
        <v>18214.948480999999</v>
      </c>
    </row>
    <row r="211" spans="1:26" x14ac:dyDescent="0.3">
      <c r="A211" s="2">
        <v>711</v>
      </c>
      <c r="B211" t="s">
        <v>4</v>
      </c>
      <c r="C211" t="s">
        <v>10</v>
      </c>
      <c r="D211" t="s">
        <v>12</v>
      </c>
      <c r="E211" t="s">
        <v>23</v>
      </c>
      <c r="F211" t="s">
        <v>15</v>
      </c>
      <c r="G211">
        <v>2</v>
      </c>
      <c r="H211">
        <v>2</v>
      </c>
      <c r="I211">
        <f t="shared" si="19"/>
        <v>4</v>
      </c>
      <c r="J211" s="1">
        <v>5924.95</v>
      </c>
      <c r="K211" s="1">
        <v>7109.94</v>
      </c>
      <c r="L211" s="1">
        <v>5628.7</v>
      </c>
      <c r="M211" s="1">
        <v>4621.46</v>
      </c>
      <c r="N211" s="1">
        <v>6458.2</v>
      </c>
      <c r="O211" s="1">
        <v>4799.21</v>
      </c>
      <c r="P211" s="1">
        <v>2670</v>
      </c>
      <c r="Q211" s="1">
        <v>2483.1</v>
      </c>
      <c r="R211" s="1">
        <v>2731.41</v>
      </c>
      <c r="S211" s="1">
        <v>2594.84</v>
      </c>
      <c r="T211" s="1">
        <v>2776.48</v>
      </c>
      <c r="U211" s="1">
        <v>2915.3</v>
      </c>
      <c r="V211" s="1">
        <f t="shared" si="20"/>
        <v>5757.0766666666668</v>
      </c>
      <c r="W211" s="1">
        <f t="shared" si="21"/>
        <v>34542.46</v>
      </c>
      <c r="X211" s="1">
        <f t="shared" si="22"/>
        <v>16171.130000000001</v>
      </c>
      <c r="Y211" s="1">
        <f t="shared" si="23"/>
        <v>18371.329999999998</v>
      </c>
      <c r="Z211" s="44">
        <f t="shared" si="24"/>
        <v>16806.655409000003</v>
      </c>
    </row>
    <row r="212" spans="1:26" x14ac:dyDescent="0.3">
      <c r="A212" s="2">
        <v>719</v>
      </c>
      <c r="B212" t="s">
        <v>5</v>
      </c>
      <c r="C212" t="s">
        <v>42</v>
      </c>
      <c r="D212" t="s">
        <v>12</v>
      </c>
      <c r="E212" t="s">
        <v>24</v>
      </c>
      <c r="F212" t="s">
        <v>15</v>
      </c>
      <c r="G212">
        <v>2</v>
      </c>
      <c r="H212">
        <v>3</v>
      </c>
      <c r="I212">
        <f t="shared" si="19"/>
        <v>5</v>
      </c>
      <c r="J212" s="1">
        <v>4197.0999999999995</v>
      </c>
      <c r="K212" s="1">
        <v>4616.8100000000004</v>
      </c>
      <c r="L212" s="1">
        <v>3399.65</v>
      </c>
      <c r="M212" s="1">
        <v>5120.46</v>
      </c>
      <c r="N212" s="1">
        <v>3399.65</v>
      </c>
      <c r="O212" s="1">
        <v>4994.55</v>
      </c>
      <c r="P212" s="1">
        <v>3374.99</v>
      </c>
      <c r="Q212" s="1">
        <v>3307.49</v>
      </c>
      <c r="R212" s="1">
        <v>3935.91</v>
      </c>
      <c r="S212" s="1">
        <v>4486.9399999999996</v>
      </c>
      <c r="T212" s="1">
        <v>3858.77</v>
      </c>
      <c r="U212" s="1">
        <v>4399</v>
      </c>
      <c r="V212" s="1">
        <f t="shared" si="20"/>
        <v>4288.0366666666669</v>
      </c>
      <c r="W212" s="1">
        <f t="shared" si="21"/>
        <v>25728.22</v>
      </c>
      <c r="X212" s="1">
        <f t="shared" si="22"/>
        <v>23363.1</v>
      </c>
      <c r="Y212" s="1">
        <f t="shared" si="23"/>
        <v>2365.1200000000026</v>
      </c>
      <c r="Z212" s="44">
        <f t="shared" si="24"/>
        <v>24281.269829999997</v>
      </c>
    </row>
    <row r="213" spans="1:26" x14ac:dyDescent="0.3">
      <c r="A213" s="2">
        <v>722</v>
      </c>
      <c r="B213" t="s">
        <v>4</v>
      </c>
      <c r="C213" t="s">
        <v>42</v>
      </c>
      <c r="D213" t="s">
        <v>12</v>
      </c>
      <c r="E213" t="s">
        <v>24</v>
      </c>
      <c r="F213" t="s">
        <v>21</v>
      </c>
      <c r="G213">
        <v>1</v>
      </c>
      <c r="H213">
        <v>1</v>
      </c>
      <c r="I213">
        <f t="shared" si="19"/>
        <v>2</v>
      </c>
      <c r="J213" s="1">
        <v>4767.7999999999993</v>
      </c>
      <c r="K213" s="1">
        <v>4910.83</v>
      </c>
      <c r="L213" s="1">
        <v>4720.12</v>
      </c>
      <c r="M213" s="1">
        <v>5626</v>
      </c>
      <c r="N213" s="1">
        <v>4147.99</v>
      </c>
      <c r="O213" s="1">
        <v>5912.07</v>
      </c>
      <c r="P213" s="1">
        <v>2174.73</v>
      </c>
      <c r="Q213" s="1">
        <v>2044.25</v>
      </c>
      <c r="R213" s="1">
        <v>2248.6799999999998</v>
      </c>
      <c r="S213" s="1">
        <v>2113.7600000000002</v>
      </c>
      <c r="T213" s="1">
        <v>2388.5500000000002</v>
      </c>
      <c r="U213" s="1">
        <v>2866.26</v>
      </c>
      <c r="V213" s="1">
        <f t="shared" si="20"/>
        <v>5014.1349999999993</v>
      </c>
      <c r="W213" s="1">
        <f t="shared" si="21"/>
        <v>30084.809999999998</v>
      </c>
      <c r="X213" s="1">
        <f t="shared" si="22"/>
        <v>13836.230000000001</v>
      </c>
      <c r="Y213" s="1">
        <f t="shared" si="23"/>
        <v>16248.579999999996</v>
      </c>
      <c r="Z213" s="44">
        <f t="shared" si="24"/>
        <v>14379.993839000001</v>
      </c>
    </row>
    <row r="214" spans="1:26" x14ac:dyDescent="0.3">
      <c r="A214" s="2">
        <v>729</v>
      </c>
      <c r="B214" t="s">
        <v>5</v>
      </c>
      <c r="C214" t="s">
        <v>8</v>
      </c>
      <c r="D214" t="s">
        <v>11</v>
      </c>
      <c r="E214" t="s">
        <v>23</v>
      </c>
      <c r="F214" t="s">
        <v>19</v>
      </c>
      <c r="G214">
        <v>3</v>
      </c>
      <c r="H214">
        <v>1</v>
      </c>
      <c r="I214">
        <f t="shared" si="19"/>
        <v>4</v>
      </c>
      <c r="J214" s="1">
        <v>2232.5374999999999</v>
      </c>
      <c r="K214" s="1">
        <v>2009.28</v>
      </c>
      <c r="L214" s="1">
        <v>2679.05</v>
      </c>
      <c r="M214" s="1">
        <v>2009.28</v>
      </c>
      <c r="N214" s="1">
        <v>1786.03</v>
      </c>
      <c r="O214" s="1">
        <v>2344.16</v>
      </c>
      <c r="P214" s="1">
        <v>2324.2800000000002</v>
      </c>
      <c r="Q214" s="1">
        <v>1975.64</v>
      </c>
      <c r="R214" s="1">
        <v>1679.29</v>
      </c>
      <c r="S214" s="1">
        <v>1578.53</v>
      </c>
      <c r="T214" s="1">
        <v>1767.95</v>
      </c>
      <c r="U214" s="1">
        <v>1803.31</v>
      </c>
      <c r="V214" s="1">
        <f t="shared" si="20"/>
        <v>2176.7229166666671</v>
      </c>
      <c r="W214" s="1">
        <f t="shared" si="21"/>
        <v>13060.337500000001</v>
      </c>
      <c r="X214" s="1">
        <f t="shared" si="22"/>
        <v>11129</v>
      </c>
      <c r="Y214" s="1">
        <f t="shared" si="23"/>
        <v>1931.3375000000015</v>
      </c>
      <c r="Z214" s="44">
        <f t="shared" si="24"/>
        <v>11566.369699999999</v>
      </c>
    </row>
    <row r="215" spans="1:26" x14ac:dyDescent="0.3">
      <c r="A215" s="2">
        <v>731</v>
      </c>
      <c r="B215" t="s">
        <v>6</v>
      </c>
      <c r="C215" t="s">
        <v>7</v>
      </c>
      <c r="D215" t="s">
        <v>12</v>
      </c>
      <c r="E215" t="s">
        <v>24</v>
      </c>
      <c r="F215" t="s">
        <v>14</v>
      </c>
      <c r="G215">
        <v>2</v>
      </c>
      <c r="H215">
        <v>3</v>
      </c>
      <c r="I215">
        <f t="shared" si="19"/>
        <v>5</v>
      </c>
      <c r="J215" s="1">
        <v>1646</v>
      </c>
      <c r="K215" s="1">
        <v>1925.82</v>
      </c>
      <c r="L215" s="1">
        <v>1646</v>
      </c>
      <c r="M215" s="1">
        <v>1711.84</v>
      </c>
      <c r="N215" s="1">
        <v>1777.68</v>
      </c>
      <c r="O215" s="1">
        <v>1481.4</v>
      </c>
      <c r="P215" s="1">
        <v>1736.34</v>
      </c>
      <c r="Q215" s="1">
        <v>1597.43</v>
      </c>
      <c r="R215" s="1">
        <v>1565.48</v>
      </c>
      <c r="S215" s="1">
        <v>1424.59</v>
      </c>
      <c r="T215" s="1">
        <v>1367.61</v>
      </c>
      <c r="U215" s="1">
        <v>1244.53</v>
      </c>
      <c r="V215" s="1">
        <f t="shared" si="20"/>
        <v>1698.1233333333332</v>
      </c>
      <c r="W215" s="1">
        <f t="shared" si="21"/>
        <v>10188.74</v>
      </c>
      <c r="X215" s="1">
        <f t="shared" si="22"/>
        <v>8935.98</v>
      </c>
      <c r="Y215" s="1">
        <f t="shared" si="23"/>
        <v>1252.7600000000002</v>
      </c>
      <c r="Z215" s="44">
        <f t="shared" si="24"/>
        <v>9287.164014</v>
      </c>
    </row>
    <row r="216" spans="1:26" x14ac:dyDescent="0.3">
      <c r="A216" s="2">
        <v>733</v>
      </c>
      <c r="B216" t="s">
        <v>6</v>
      </c>
      <c r="C216" t="s">
        <v>9</v>
      </c>
      <c r="D216" t="s">
        <v>12</v>
      </c>
      <c r="E216" t="s">
        <v>23</v>
      </c>
      <c r="F216" t="s">
        <v>56</v>
      </c>
      <c r="G216">
        <v>2</v>
      </c>
      <c r="H216">
        <v>1</v>
      </c>
      <c r="I216">
        <f t="shared" si="19"/>
        <v>3</v>
      </c>
      <c r="J216" s="1">
        <v>1065.2075</v>
      </c>
      <c r="K216" s="1">
        <v>1310.21</v>
      </c>
      <c r="L216" s="1">
        <v>1022.6</v>
      </c>
      <c r="M216" s="1">
        <v>1033.25</v>
      </c>
      <c r="N216" s="1">
        <v>1214.3399999999999</v>
      </c>
      <c r="O216" s="1">
        <v>1054.56</v>
      </c>
      <c r="P216" s="1">
        <v>1120.6099999999999</v>
      </c>
      <c r="Q216" s="1">
        <v>1120.6099999999999</v>
      </c>
      <c r="R216" s="1">
        <v>1243.8800000000001</v>
      </c>
      <c r="S216" s="1">
        <v>1082.18</v>
      </c>
      <c r="T216" s="1">
        <v>1168.75</v>
      </c>
      <c r="U216" s="1">
        <v>1250.56</v>
      </c>
      <c r="V216" s="1">
        <f t="shared" si="20"/>
        <v>1116.6945833333332</v>
      </c>
      <c r="W216" s="1">
        <f t="shared" si="21"/>
        <v>6700.1674999999996</v>
      </c>
      <c r="X216" s="1">
        <f t="shared" si="22"/>
        <v>6986.59</v>
      </c>
      <c r="Y216" s="1">
        <f t="shared" si="23"/>
        <v>-286.42250000000058</v>
      </c>
      <c r="Z216" s="44">
        <f t="shared" si="24"/>
        <v>7261.1629869999997</v>
      </c>
    </row>
    <row r="217" spans="1:26" x14ac:dyDescent="0.3">
      <c r="A217" s="2">
        <v>734</v>
      </c>
      <c r="B217" t="s">
        <v>4</v>
      </c>
      <c r="C217" t="s">
        <v>7</v>
      </c>
      <c r="D217" t="s">
        <v>12</v>
      </c>
      <c r="E217" t="s">
        <v>23</v>
      </c>
      <c r="F217" t="s">
        <v>20</v>
      </c>
      <c r="G217">
        <v>2</v>
      </c>
      <c r="H217">
        <v>2</v>
      </c>
      <c r="I217">
        <f t="shared" si="19"/>
        <v>4</v>
      </c>
      <c r="J217" s="1">
        <v>3172</v>
      </c>
      <c r="K217" s="1">
        <v>3172</v>
      </c>
      <c r="L217" s="1">
        <v>3172</v>
      </c>
      <c r="M217" s="1">
        <v>3172</v>
      </c>
      <c r="N217" s="1">
        <v>3203.72</v>
      </c>
      <c r="O217" s="1">
        <v>3172</v>
      </c>
      <c r="P217" s="1">
        <v>2731.98</v>
      </c>
      <c r="Q217" s="1">
        <v>2786.62</v>
      </c>
      <c r="R217" s="1">
        <v>3093.15</v>
      </c>
      <c r="S217" s="1">
        <v>3464.33</v>
      </c>
      <c r="T217" s="1">
        <v>4157.2</v>
      </c>
      <c r="U217" s="1">
        <v>3990.91</v>
      </c>
      <c r="V217" s="1">
        <f t="shared" si="20"/>
        <v>3177.2866666666669</v>
      </c>
      <c r="W217" s="1">
        <f t="shared" si="21"/>
        <v>19063.72</v>
      </c>
      <c r="X217" s="1">
        <f t="shared" si="22"/>
        <v>20224.189999999999</v>
      </c>
      <c r="Y217" s="1">
        <f t="shared" si="23"/>
        <v>-1160.4699999999975</v>
      </c>
      <c r="Z217" s="44">
        <f t="shared" si="24"/>
        <v>21019.000667</v>
      </c>
    </row>
    <row r="218" spans="1:26" x14ac:dyDescent="0.3">
      <c r="A218" s="2">
        <v>747</v>
      </c>
      <c r="B218" t="s">
        <v>5</v>
      </c>
      <c r="C218" t="s">
        <v>10</v>
      </c>
      <c r="D218" t="s">
        <v>12</v>
      </c>
      <c r="E218" t="s">
        <v>24</v>
      </c>
      <c r="F218" t="s">
        <v>14</v>
      </c>
      <c r="G218">
        <v>2</v>
      </c>
      <c r="H218">
        <v>2</v>
      </c>
      <c r="I218">
        <f t="shared" si="19"/>
        <v>4</v>
      </c>
      <c r="J218" s="1">
        <v>2812.1749999999997</v>
      </c>
      <c r="K218" s="1">
        <v>3374.61</v>
      </c>
      <c r="L218" s="1">
        <v>3234</v>
      </c>
      <c r="M218" s="1">
        <v>3234</v>
      </c>
      <c r="N218" s="1">
        <v>3121.51</v>
      </c>
      <c r="O218" s="1">
        <v>2390.35</v>
      </c>
      <c r="P218" s="1">
        <v>2509.12</v>
      </c>
      <c r="Q218" s="1">
        <v>2634.58</v>
      </c>
      <c r="R218" s="1">
        <v>2476.5100000000002</v>
      </c>
      <c r="S218" s="1">
        <v>2649.87</v>
      </c>
      <c r="T218" s="1">
        <v>2570.37</v>
      </c>
      <c r="U218" s="1">
        <v>3033.04</v>
      </c>
      <c r="V218" s="1">
        <f t="shared" si="20"/>
        <v>3027.7741666666666</v>
      </c>
      <c r="W218" s="1">
        <f t="shared" si="21"/>
        <v>18166.645</v>
      </c>
      <c r="X218" s="1">
        <f t="shared" si="22"/>
        <v>15873.490000000002</v>
      </c>
      <c r="Y218" s="1">
        <f t="shared" si="23"/>
        <v>2293.1549999999988</v>
      </c>
      <c r="Z218" s="44">
        <f t="shared" si="24"/>
        <v>16497.318157000002</v>
      </c>
    </row>
    <row r="219" spans="1:26" x14ac:dyDescent="0.3">
      <c r="A219" s="2">
        <v>752</v>
      </c>
      <c r="B219" t="s">
        <v>6</v>
      </c>
      <c r="C219" t="s">
        <v>9</v>
      </c>
      <c r="D219" t="s">
        <v>11</v>
      </c>
      <c r="E219" t="s">
        <v>23</v>
      </c>
      <c r="F219" t="s">
        <v>21</v>
      </c>
      <c r="G219">
        <v>1</v>
      </c>
      <c r="H219">
        <v>1</v>
      </c>
      <c r="I219">
        <f t="shared" si="19"/>
        <v>2</v>
      </c>
      <c r="J219" s="1">
        <v>1172.9099999999999</v>
      </c>
      <c r="K219" s="1">
        <v>1055.6199999999999</v>
      </c>
      <c r="L219" s="1">
        <v>1255.01</v>
      </c>
      <c r="M219" s="1">
        <v>1114.26</v>
      </c>
      <c r="N219" s="1">
        <v>1219.83</v>
      </c>
      <c r="O219" s="1">
        <v>914.87</v>
      </c>
      <c r="P219" s="1">
        <v>395.58</v>
      </c>
      <c r="Q219" s="1">
        <v>383.71</v>
      </c>
      <c r="R219" s="1">
        <v>414.41</v>
      </c>
      <c r="S219" s="1">
        <v>464.14</v>
      </c>
      <c r="T219" s="1">
        <v>427.01</v>
      </c>
      <c r="U219" s="1">
        <v>435.55</v>
      </c>
      <c r="V219" s="1">
        <f t="shared" si="20"/>
        <v>1122.0833333333333</v>
      </c>
      <c r="W219" s="1">
        <f t="shared" si="21"/>
        <v>6732.5</v>
      </c>
      <c r="X219" s="1">
        <f t="shared" si="22"/>
        <v>2520.4000000000005</v>
      </c>
      <c r="Y219" s="1">
        <f t="shared" si="23"/>
        <v>4212.0999999999995</v>
      </c>
      <c r="Z219" s="44">
        <f t="shared" si="24"/>
        <v>2619.4517200000005</v>
      </c>
    </row>
    <row r="220" spans="1:26" x14ac:dyDescent="0.3">
      <c r="A220" s="2">
        <v>755</v>
      </c>
      <c r="B220" t="s">
        <v>4</v>
      </c>
      <c r="C220" t="s">
        <v>10</v>
      </c>
      <c r="D220" t="s">
        <v>12</v>
      </c>
      <c r="E220" t="s">
        <v>23</v>
      </c>
      <c r="F220" t="s">
        <v>14</v>
      </c>
      <c r="G220">
        <v>2</v>
      </c>
      <c r="H220">
        <v>1</v>
      </c>
      <c r="I220">
        <f t="shared" si="19"/>
        <v>3</v>
      </c>
      <c r="J220" s="1">
        <v>5924.95</v>
      </c>
      <c r="K220" s="1">
        <v>7228.44</v>
      </c>
      <c r="L220" s="1">
        <v>5510.2</v>
      </c>
      <c r="M220" s="1">
        <v>4562.21</v>
      </c>
      <c r="N220" s="1">
        <v>5273.21</v>
      </c>
      <c r="O220" s="1">
        <v>4502.96</v>
      </c>
      <c r="P220" s="1">
        <v>1711.67</v>
      </c>
      <c r="Q220" s="1">
        <v>1437.8</v>
      </c>
      <c r="R220" s="1">
        <v>1236.51</v>
      </c>
      <c r="S220" s="1">
        <v>1199.4100000000001</v>
      </c>
      <c r="T220" s="1">
        <v>1283.3699999999999</v>
      </c>
      <c r="U220" s="1">
        <v>1103.7</v>
      </c>
      <c r="V220" s="1">
        <f t="shared" si="20"/>
        <v>5500.3283333333338</v>
      </c>
      <c r="W220" s="1">
        <f t="shared" si="21"/>
        <v>33001.97</v>
      </c>
      <c r="X220" s="1">
        <f t="shared" si="22"/>
        <v>7972.46</v>
      </c>
      <c r="Y220" s="1">
        <f t="shared" si="23"/>
        <v>25029.510000000002</v>
      </c>
      <c r="Z220" s="44">
        <f t="shared" si="24"/>
        <v>8285.7776780000004</v>
      </c>
    </row>
    <row r="221" spans="1:26" x14ac:dyDescent="0.3">
      <c r="A221" s="2">
        <v>756</v>
      </c>
      <c r="B221" t="s">
        <v>37</v>
      </c>
      <c r="C221" t="s">
        <v>8</v>
      </c>
      <c r="D221" t="s">
        <v>11</v>
      </c>
      <c r="E221" t="s">
        <v>23</v>
      </c>
      <c r="F221" t="s">
        <v>13</v>
      </c>
      <c r="G221">
        <v>1</v>
      </c>
      <c r="H221">
        <v>1</v>
      </c>
      <c r="I221">
        <f t="shared" si="19"/>
        <v>2</v>
      </c>
      <c r="J221" s="1">
        <v>260</v>
      </c>
      <c r="K221" s="1">
        <v>236.6</v>
      </c>
      <c r="L221" s="1">
        <v>291.2</v>
      </c>
      <c r="M221" s="1">
        <v>221</v>
      </c>
      <c r="N221" s="1">
        <v>280.8</v>
      </c>
      <c r="O221" s="1">
        <v>215.8</v>
      </c>
      <c r="P221" s="1">
        <v>544.75</v>
      </c>
      <c r="Q221" s="1">
        <v>588.33000000000004</v>
      </c>
      <c r="R221" s="1">
        <v>706</v>
      </c>
      <c r="S221" s="1">
        <v>840.14</v>
      </c>
      <c r="T221" s="1">
        <v>999.77</v>
      </c>
      <c r="U221" s="1">
        <v>1029.76</v>
      </c>
      <c r="V221" s="1">
        <f t="shared" si="20"/>
        <v>250.89999999999998</v>
      </c>
      <c r="W221" s="1">
        <f t="shared" si="21"/>
        <v>1505.3999999999999</v>
      </c>
      <c r="X221" s="1">
        <f t="shared" si="22"/>
        <v>4708.75</v>
      </c>
      <c r="Y221" s="1">
        <f t="shared" si="23"/>
        <v>-3203.3500000000004</v>
      </c>
      <c r="Z221" s="44">
        <f t="shared" si="24"/>
        <v>4893.8038749999996</v>
      </c>
    </row>
    <row r="222" spans="1:26" x14ac:dyDescent="0.3">
      <c r="A222" s="2">
        <v>762</v>
      </c>
      <c r="B222" t="s">
        <v>6</v>
      </c>
      <c r="C222" t="s">
        <v>9</v>
      </c>
      <c r="D222" t="s">
        <v>11</v>
      </c>
      <c r="E222" t="s">
        <v>23</v>
      </c>
      <c r="F222" t="s">
        <v>16</v>
      </c>
      <c r="G222">
        <v>2</v>
      </c>
      <c r="H222">
        <v>1</v>
      </c>
      <c r="I222">
        <f t="shared" si="19"/>
        <v>3</v>
      </c>
      <c r="J222" s="1">
        <v>1120.72</v>
      </c>
      <c r="K222" s="1">
        <v>1244</v>
      </c>
      <c r="L222" s="1">
        <v>918.99</v>
      </c>
      <c r="M222" s="1">
        <v>885.37</v>
      </c>
      <c r="N222" s="1">
        <v>1098.31</v>
      </c>
      <c r="O222" s="1">
        <v>1075.8900000000001</v>
      </c>
      <c r="P222" s="1">
        <v>1387.4</v>
      </c>
      <c r="Q222" s="1">
        <v>1220.9100000000001</v>
      </c>
      <c r="R222" s="1">
        <v>1208.7</v>
      </c>
      <c r="S222" s="1">
        <v>1099.92</v>
      </c>
      <c r="T222" s="1">
        <v>1220.9100000000001</v>
      </c>
      <c r="U222" s="1">
        <v>1404.05</v>
      </c>
      <c r="V222" s="1">
        <f t="shared" si="20"/>
        <v>1057.2133333333334</v>
      </c>
      <c r="W222" s="1">
        <f t="shared" si="21"/>
        <v>6343.28</v>
      </c>
      <c r="X222" s="1">
        <f t="shared" si="22"/>
        <v>7541.89</v>
      </c>
      <c r="Y222" s="1">
        <f t="shared" si="23"/>
        <v>-1198.6100000000006</v>
      </c>
      <c r="Z222" s="44">
        <f t="shared" si="24"/>
        <v>7838.2862770000002</v>
      </c>
    </row>
    <row r="223" spans="1:26" x14ac:dyDescent="0.3">
      <c r="A223" s="2">
        <v>766</v>
      </c>
      <c r="B223" t="s">
        <v>4</v>
      </c>
      <c r="C223" t="s">
        <v>10</v>
      </c>
      <c r="D223" t="s">
        <v>11</v>
      </c>
      <c r="E223" t="s">
        <v>24</v>
      </c>
      <c r="F223" t="s">
        <v>14</v>
      </c>
      <c r="G223">
        <v>1</v>
      </c>
      <c r="H223">
        <v>1</v>
      </c>
      <c r="I223">
        <f t="shared" si="19"/>
        <v>2</v>
      </c>
      <c r="J223" s="1">
        <v>2218.8000000000002</v>
      </c>
      <c r="K223" s="1">
        <v>2240.9899999999998</v>
      </c>
      <c r="L223" s="1">
        <v>2218.8000000000002</v>
      </c>
      <c r="M223" s="1">
        <v>2218.8000000000002</v>
      </c>
      <c r="N223" s="1">
        <v>2240.9899999999998</v>
      </c>
      <c r="O223" s="1">
        <v>2240.9899999999998</v>
      </c>
      <c r="P223" s="1">
        <v>2046.22</v>
      </c>
      <c r="Q223" s="1">
        <v>2148.5300000000002</v>
      </c>
      <c r="R223" s="1">
        <v>1976.65</v>
      </c>
      <c r="S223" s="1">
        <v>1818.52</v>
      </c>
      <c r="T223" s="1">
        <v>1945.82</v>
      </c>
      <c r="U223" s="1">
        <v>2023.65</v>
      </c>
      <c r="V223" s="1">
        <f t="shared" si="20"/>
        <v>2229.895</v>
      </c>
      <c r="W223" s="1">
        <f t="shared" si="21"/>
        <v>13379.369999999999</v>
      </c>
      <c r="X223" s="1">
        <f t="shared" si="22"/>
        <v>11959.39</v>
      </c>
      <c r="Y223" s="1">
        <f t="shared" si="23"/>
        <v>1419.9799999999996</v>
      </c>
      <c r="Z223" s="44">
        <f t="shared" si="24"/>
        <v>12429.394027</v>
      </c>
    </row>
    <row r="224" spans="1:26" x14ac:dyDescent="0.3">
      <c r="A224" s="2">
        <v>770</v>
      </c>
      <c r="B224" t="s">
        <v>4</v>
      </c>
      <c r="C224" t="s">
        <v>10</v>
      </c>
      <c r="D224" t="s">
        <v>11</v>
      </c>
      <c r="E224" t="s">
        <v>23</v>
      </c>
      <c r="F224" t="s">
        <v>14</v>
      </c>
      <c r="G224">
        <v>2</v>
      </c>
      <c r="H224">
        <v>1</v>
      </c>
      <c r="I224">
        <f t="shared" si="19"/>
        <v>3</v>
      </c>
      <c r="J224" s="1">
        <v>5924.95</v>
      </c>
      <c r="K224" s="1">
        <v>5924.95</v>
      </c>
      <c r="L224" s="1">
        <v>5036.21</v>
      </c>
      <c r="M224" s="1">
        <v>5273.21</v>
      </c>
      <c r="N224" s="1">
        <v>5332.46</v>
      </c>
      <c r="O224" s="1">
        <v>6280.45</v>
      </c>
      <c r="P224" s="1">
        <v>3427.87</v>
      </c>
      <c r="Q224" s="1">
        <v>3462.15</v>
      </c>
      <c r="R224" s="1">
        <v>3115.94</v>
      </c>
      <c r="S224" s="1">
        <v>2648.55</v>
      </c>
      <c r="T224" s="1">
        <v>2939.89</v>
      </c>
      <c r="U224" s="1">
        <v>2528.31</v>
      </c>
      <c r="V224" s="1">
        <f t="shared" si="20"/>
        <v>5628.704999999999</v>
      </c>
      <c r="W224" s="1">
        <f t="shared" si="21"/>
        <v>33772.229999999996</v>
      </c>
      <c r="X224" s="1">
        <f t="shared" si="22"/>
        <v>18122.710000000003</v>
      </c>
      <c r="Y224" s="1">
        <f t="shared" si="23"/>
        <v>15649.519999999993</v>
      </c>
      <c r="Z224" s="44">
        <f t="shared" si="24"/>
        <v>18834.932503000004</v>
      </c>
    </row>
    <row r="225" spans="1:26" x14ac:dyDescent="0.3">
      <c r="A225" s="2">
        <v>775</v>
      </c>
      <c r="B225" t="s">
        <v>4</v>
      </c>
      <c r="C225" t="s">
        <v>10</v>
      </c>
      <c r="D225" t="s">
        <v>11</v>
      </c>
      <c r="E225" t="s">
        <v>24</v>
      </c>
      <c r="F225" t="s">
        <v>17</v>
      </c>
      <c r="G225">
        <v>1</v>
      </c>
      <c r="H225">
        <v>2</v>
      </c>
      <c r="I225">
        <f t="shared" si="19"/>
        <v>3</v>
      </c>
      <c r="J225" s="1">
        <v>1567.25</v>
      </c>
      <c r="K225" s="1">
        <v>1567.25</v>
      </c>
      <c r="L225" s="1">
        <v>1567.25</v>
      </c>
      <c r="M225" s="1">
        <v>1567.25</v>
      </c>
      <c r="N225" s="1">
        <v>1582.92</v>
      </c>
      <c r="O225" s="1">
        <v>1582.92</v>
      </c>
      <c r="P225" s="1">
        <v>1109.3800000000001</v>
      </c>
      <c r="Q225" s="1">
        <v>931.88</v>
      </c>
      <c r="R225" s="1">
        <v>829.37</v>
      </c>
      <c r="S225" s="1">
        <v>837.66</v>
      </c>
      <c r="T225" s="1">
        <v>846.04</v>
      </c>
      <c r="U225" s="1">
        <v>854.5</v>
      </c>
      <c r="V225" s="1">
        <f t="shared" si="20"/>
        <v>1572.4733333333334</v>
      </c>
      <c r="W225" s="1">
        <f t="shared" si="21"/>
        <v>9434.84</v>
      </c>
      <c r="X225" s="1">
        <f t="shared" si="22"/>
        <v>5408.83</v>
      </c>
      <c r="Y225" s="1">
        <f t="shared" si="23"/>
        <v>4026.01</v>
      </c>
      <c r="Z225" s="44">
        <f t="shared" si="24"/>
        <v>5621.397019</v>
      </c>
    </row>
    <row r="226" spans="1:26" x14ac:dyDescent="0.3">
      <c r="A226" s="2">
        <v>777</v>
      </c>
      <c r="B226" t="s">
        <v>5</v>
      </c>
      <c r="C226" t="s">
        <v>7</v>
      </c>
      <c r="D226" t="s">
        <v>11</v>
      </c>
      <c r="E226" t="s">
        <v>23</v>
      </c>
      <c r="F226" t="s">
        <v>17</v>
      </c>
      <c r="G226">
        <v>1</v>
      </c>
      <c r="H226">
        <v>1</v>
      </c>
      <c r="I226">
        <f t="shared" si="19"/>
        <v>2</v>
      </c>
      <c r="J226" s="1">
        <v>480</v>
      </c>
      <c r="K226" s="1">
        <v>393.6</v>
      </c>
      <c r="L226" s="1">
        <v>470.4</v>
      </c>
      <c r="M226" s="1">
        <v>412.8</v>
      </c>
      <c r="N226" s="1">
        <v>384</v>
      </c>
      <c r="O226" s="1">
        <v>600</v>
      </c>
      <c r="P226" s="1">
        <v>376.19</v>
      </c>
      <c r="Q226" s="1">
        <v>395</v>
      </c>
      <c r="R226" s="1">
        <v>462.15</v>
      </c>
      <c r="S226" s="1">
        <v>402.07</v>
      </c>
      <c r="T226" s="1">
        <v>353.82</v>
      </c>
      <c r="U226" s="1">
        <v>350.28</v>
      </c>
      <c r="V226" s="1">
        <f t="shared" si="20"/>
        <v>456.8</v>
      </c>
      <c r="W226" s="1">
        <f t="shared" si="21"/>
        <v>2740.8</v>
      </c>
      <c r="X226" s="1">
        <f t="shared" si="22"/>
        <v>2339.5100000000002</v>
      </c>
      <c r="Y226" s="1">
        <f t="shared" si="23"/>
        <v>401.28999999999996</v>
      </c>
      <c r="Z226" s="44">
        <f t="shared" si="24"/>
        <v>2431.4527430000003</v>
      </c>
    </row>
    <row r="227" spans="1:26" x14ac:dyDescent="0.3">
      <c r="A227" s="2">
        <v>787</v>
      </c>
      <c r="B227" t="s">
        <v>6</v>
      </c>
      <c r="C227" t="s">
        <v>9</v>
      </c>
      <c r="D227" t="s">
        <v>11</v>
      </c>
      <c r="E227" t="s">
        <v>24</v>
      </c>
      <c r="F227" t="s">
        <v>17</v>
      </c>
      <c r="G227">
        <v>2</v>
      </c>
      <c r="H227">
        <v>2</v>
      </c>
      <c r="I227">
        <f t="shared" si="19"/>
        <v>4</v>
      </c>
      <c r="J227" s="1">
        <v>662.5</v>
      </c>
      <c r="K227" s="1">
        <v>589.63</v>
      </c>
      <c r="L227" s="1">
        <v>695.63</v>
      </c>
      <c r="M227" s="1">
        <v>755.25</v>
      </c>
      <c r="N227" s="1">
        <v>556.5</v>
      </c>
      <c r="O227" s="1">
        <v>761.88</v>
      </c>
      <c r="P227" s="1">
        <v>568.35</v>
      </c>
      <c r="Q227" s="1">
        <v>602.45000000000005</v>
      </c>
      <c r="R227" s="1">
        <v>692.82</v>
      </c>
      <c r="S227" s="1">
        <v>755.17</v>
      </c>
      <c r="T227" s="1">
        <v>883.55</v>
      </c>
      <c r="U227" s="1">
        <v>821.7</v>
      </c>
      <c r="V227" s="1">
        <f t="shared" si="20"/>
        <v>670.23166666666668</v>
      </c>
      <c r="W227" s="1">
        <f t="shared" si="21"/>
        <v>4021.3900000000003</v>
      </c>
      <c r="X227" s="1">
        <f t="shared" si="22"/>
        <v>4324.04</v>
      </c>
      <c r="Y227" s="1">
        <f t="shared" si="23"/>
        <v>-302.64999999999964</v>
      </c>
      <c r="Z227" s="44">
        <f t="shared" si="24"/>
        <v>4493.9747719999996</v>
      </c>
    </row>
    <row r="228" spans="1:26" x14ac:dyDescent="0.3">
      <c r="A228" s="2">
        <v>788</v>
      </c>
      <c r="B228" t="s">
        <v>5</v>
      </c>
      <c r="C228" t="s">
        <v>10</v>
      </c>
      <c r="D228" t="s">
        <v>12</v>
      </c>
      <c r="E228" t="s">
        <v>24</v>
      </c>
      <c r="F228" t="s">
        <v>19</v>
      </c>
      <c r="G228">
        <v>1</v>
      </c>
      <c r="H228">
        <v>1</v>
      </c>
      <c r="I228">
        <f t="shared" si="19"/>
        <v>2</v>
      </c>
      <c r="J228" s="1">
        <v>3448.7849999999999</v>
      </c>
      <c r="K228" s="1">
        <v>3276.35</v>
      </c>
      <c r="L228" s="1">
        <v>4035.08</v>
      </c>
      <c r="M228" s="1">
        <v>3552.25</v>
      </c>
      <c r="N228" s="1">
        <v>4104.05</v>
      </c>
      <c r="O228" s="1">
        <v>3724.69</v>
      </c>
      <c r="P228" s="1">
        <v>3394.23</v>
      </c>
      <c r="Q228" s="1">
        <v>2613.56</v>
      </c>
      <c r="R228" s="1">
        <v>2665.83</v>
      </c>
      <c r="S228" s="1">
        <v>2425.91</v>
      </c>
      <c r="T228" s="1">
        <v>2304.61</v>
      </c>
      <c r="U228" s="1">
        <v>2650.3</v>
      </c>
      <c r="V228" s="1">
        <f t="shared" si="20"/>
        <v>3690.2008333333329</v>
      </c>
      <c r="W228" s="1">
        <f t="shared" si="21"/>
        <v>22141.204999999998</v>
      </c>
      <c r="X228" s="1">
        <f t="shared" si="22"/>
        <v>16054.439999999999</v>
      </c>
      <c r="Y228" s="1">
        <f t="shared" si="23"/>
        <v>6086.7649999999994</v>
      </c>
      <c r="Z228" s="44">
        <f t="shared" si="24"/>
        <v>16685.379492</v>
      </c>
    </row>
    <row r="229" spans="1:26" x14ac:dyDescent="0.3">
      <c r="A229" s="2">
        <v>790</v>
      </c>
      <c r="B229" t="s">
        <v>6</v>
      </c>
      <c r="C229" t="s">
        <v>9</v>
      </c>
      <c r="D229" t="s">
        <v>11</v>
      </c>
      <c r="E229" t="s">
        <v>24</v>
      </c>
      <c r="F229" t="s">
        <v>18</v>
      </c>
      <c r="G229">
        <v>1</v>
      </c>
      <c r="H229">
        <v>1</v>
      </c>
      <c r="I229">
        <f t="shared" si="19"/>
        <v>2</v>
      </c>
      <c r="J229" s="1">
        <v>1414.0100000000002</v>
      </c>
      <c r="K229" s="1">
        <v>1583.69</v>
      </c>
      <c r="L229" s="1">
        <v>1258.47</v>
      </c>
      <c r="M229" s="1">
        <v>1131.21</v>
      </c>
      <c r="N229" s="1">
        <v>1131.21</v>
      </c>
      <c r="O229" s="1">
        <v>1074.6500000000001</v>
      </c>
      <c r="P229" s="1">
        <v>1084.46</v>
      </c>
      <c r="Q229" s="1">
        <v>1138.68</v>
      </c>
      <c r="R229" s="1">
        <v>1172.8399999999999</v>
      </c>
      <c r="S229" s="1">
        <v>1008.64</v>
      </c>
      <c r="T229" s="1">
        <v>927.95</v>
      </c>
      <c r="U229" s="1">
        <v>1104.26</v>
      </c>
      <c r="V229" s="1">
        <f t="shared" si="20"/>
        <v>1265.54</v>
      </c>
      <c r="W229" s="1">
        <f t="shared" si="21"/>
        <v>7593.24</v>
      </c>
      <c r="X229" s="1">
        <f t="shared" si="22"/>
        <v>6436.8300000000008</v>
      </c>
      <c r="Y229" s="1">
        <f t="shared" si="23"/>
        <v>1156.4099999999989</v>
      </c>
      <c r="Z229" s="44">
        <f t="shared" si="24"/>
        <v>6689.7974190000004</v>
      </c>
    </row>
    <row r="230" spans="1:26" x14ac:dyDescent="0.3">
      <c r="A230" s="2">
        <v>791</v>
      </c>
      <c r="B230" t="s">
        <v>4</v>
      </c>
      <c r="C230" t="s">
        <v>10</v>
      </c>
      <c r="D230" t="s">
        <v>12</v>
      </c>
      <c r="E230" t="s">
        <v>23</v>
      </c>
      <c r="F230" t="s">
        <v>17</v>
      </c>
      <c r="G230">
        <v>2</v>
      </c>
      <c r="H230">
        <v>3</v>
      </c>
      <c r="I230">
        <f t="shared" si="19"/>
        <v>5</v>
      </c>
      <c r="J230" s="1">
        <v>5924.95</v>
      </c>
      <c r="K230" s="1">
        <v>5510.2</v>
      </c>
      <c r="L230" s="1">
        <v>7406.19</v>
      </c>
      <c r="M230" s="1">
        <v>6991.44</v>
      </c>
      <c r="N230" s="1">
        <v>5510.2</v>
      </c>
      <c r="O230" s="1">
        <v>6991.44</v>
      </c>
      <c r="P230" s="1">
        <v>5799.02</v>
      </c>
      <c r="Q230" s="1">
        <v>6378.92</v>
      </c>
      <c r="R230" s="1">
        <v>6506.5</v>
      </c>
      <c r="S230" s="1">
        <v>7742.74</v>
      </c>
      <c r="T230" s="1">
        <v>8594.44</v>
      </c>
      <c r="U230" s="1">
        <v>7305.27</v>
      </c>
      <c r="V230" s="1">
        <f t="shared" si="20"/>
        <v>6389.07</v>
      </c>
      <c r="W230" s="1">
        <f t="shared" si="21"/>
        <v>38334.42</v>
      </c>
      <c r="X230" s="1">
        <f t="shared" si="22"/>
        <v>42326.89</v>
      </c>
      <c r="Y230" s="1">
        <f t="shared" si="23"/>
        <v>-3992.4700000000012</v>
      </c>
      <c r="Z230" s="44">
        <f t="shared" si="24"/>
        <v>43990.336776999997</v>
      </c>
    </row>
    <row r="231" spans="1:26" x14ac:dyDescent="0.3">
      <c r="A231" s="2">
        <v>792</v>
      </c>
      <c r="B231" t="s">
        <v>6</v>
      </c>
      <c r="C231" t="s">
        <v>9</v>
      </c>
      <c r="D231" t="s">
        <v>11</v>
      </c>
      <c r="E231" t="s">
        <v>23</v>
      </c>
      <c r="F231" t="s">
        <v>21</v>
      </c>
      <c r="G231">
        <v>2</v>
      </c>
      <c r="H231">
        <v>1</v>
      </c>
      <c r="I231">
        <f t="shared" si="19"/>
        <v>3</v>
      </c>
      <c r="J231" s="1">
        <v>1550.05</v>
      </c>
      <c r="K231" s="1">
        <v>1689.55</v>
      </c>
      <c r="L231" s="1">
        <v>1720.56</v>
      </c>
      <c r="M231" s="1">
        <v>1658.55</v>
      </c>
      <c r="N231" s="1">
        <v>1286.54</v>
      </c>
      <c r="O231" s="1">
        <v>1503.55</v>
      </c>
      <c r="P231" s="1">
        <v>1714.79</v>
      </c>
      <c r="Q231" s="1">
        <v>1457.57</v>
      </c>
      <c r="R231" s="1">
        <v>1399.27</v>
      </c>
      <c r="S231" s="1">
        <v>1399.27</v>
      </c>
      <c r="T231" s="1">
        <v>1595.17</v>
      </c>
      <c r="U231" s="1">
        <v>1371.85</v>
      </c>
      <c r="V231" s="1">
        <f t="shared" si="20"/>
        <v>1568.1333333333332</v>
      </c>
      <c r="W231" s="1">
        <f t="shared" si="21"/>
        <v>9408.7999999999993</v>
      </c>
      <c r="X231" s="1">
        <f t="shared" si="22"/>
        <v>8937.92</v>
      </c>
      <c r="Y231" s="1">
        <f t="shared" si="23"/>
        <v>470.8799999999992</v>
      </c>
      <c r="Z231" s="44">
        <f t="shared" si="24"/>
        <v>9289.1802559999996</v>
      </c>
    </row>
    <row r="232" spans="1:26" x14ac:dyDescent="0.3">
      <c r="A232" s="2">
        <v>793</v>
      </c>
      <c r="B232" t="s">
        <v>4</v>
      </c>
      <c r="C232" t="s">
        <v>7</v>
      </c>
      <c r="D232" t="s">
        <v>11</v>
      </c>
      <c r="E232" t="s">
        <v>23</v>
      </c>
      <c r="F232" t="s">
        <v>20</v>
      </c>
      <c r="G232">
        <v>2</v>
      </c>
      <c r="H232">
        <v>3</v>
      </c>
      <c r="I232">
        <f t="shared" si="19"/>
        <v>5</v>
      </c>
      <c r="J232" s="1">
        <v>2750.85</v>
      </c>
      <c r="K232" s="1">
        <v>2778.36</v>
      </c>
      <c r="L232" s="1">
        <v>2778.36</v>
      </c>
      <c r="M232" s="1">
        <v>2750.85</v>
      </c>
      <c r="N232" s="1">
        <v>2778.36</v>
      </c>
      <c r="O232" s="1">
        <v>2750.85</v>
      </c>
      <c r="P232" s="1">
        <v>2444.5</v>
      </c>
      <c r="Q232" s="1">
        <v>2004.49</v>
      </c>
      <c r="R232" s="1">
        <v>1884.22</v>
      </c>
      <c r="S232" s="1">
        <v>2016.12</v>
      </c>
      <c r="T232" s="1">
        <v>2197.5700000000002</v>
      </c>
      <c r="U232" s="1">
        <v>1977.81</v>
      </c>
      <c r="V232" s="1">
        <f t="shared" si="20"/>
        <v>2764.605</v>
      </c>
      <c r="W232" s="1">
        <f t="shared" si="21"/>
        <v>16587.63</v>
      </c>
      <c r="X232" s="1">
        <f t="shared" si="22"/>
        <v>12524.71</v>
      </c>
      <c r="Y232" s="1">
        <f t="shared" si="23"/>
        <v>4062.9200000000019</v>
      </c>
      <c r="Z232" s="44">
        <f t="shared" si="24"/>
        <v>13016.931102999999</v>
      </c>
    </row>
    <row r="233" spans="1:26" x14ac:dyDescent="0.3">
      <c r="A233" s="2">
        <v>794</v>
      </c>
      <c r="B233" t="s">
        <v>5</v>
      </c>
      <c r="C233" t="s">
        <v>7</v>
      </c>
      <c r="D233" t="s">
        <v>11</v>
      </c>
      <c r="E233" t="s">
        <v>24</v>
      </c>
      <c r="F233" t="s">
        <v>13</v>
      </c>
      <c r="G233">
        <v>2</v>
      </c>
      <c r="H233">
        <v>2</v>
      </c>
      <c r="I233">
        <f t="shared" si="19"/>
        <v>4</v>
      </c>
      <c r="J233" s="1">
        <v>1553.8999999999999</v>
      </c>
      <c r="K233" s="1">
        <v>1631.6</v>
      </c>
      <c r="L233" s="1">
        <v>1507.28</v>
      </c>
      <c r="M233" s="1">
        <v>1662.67</v>
      </c>
      <c r="N233" s="1">
        <v>1507.28</v>
      </c>
      <c r="O233" s="1">
        <v>1911.3</v>
      </c>
      <c r="P233" s="1">
        <v>1395.05</v>
      </c>
      <c r="Q233" s="1">
        <v>1116.04</v>
      </c>
      <c r="R233" s="1">
        <v>959.79</v>
      </c>
      <c r="S233" s="1">
        <v>1026.98</v>
      </c>
      <c r="T233" s="1">
        <v>1139.95</v>
      </c>
      <c r="U233" s="1">
        <v>1094.3499999999999</v>
      </c>
      <c r="V233" s="1">
        <f t="shared" si="20"/>
        <v>1629.0049999999999</v>
      </c>
      <c r="W233" s="1">
        <f t="shared" si="21"/>
        <v>9774.0299999999988</v>
      </c>
      <c r="X233" s="1">
        <f t="shared" si="22"/>
        <v>6732.16</v>
      </c>
      <c r="Y233" s="1">
        <f t="shared" si="23"/>
        <v>3041.869999999999</v>
      </c>
      <c r="Z233" s="44">
        <f t="shared" si="24"/>
        <v>6996.7338879999998</v>
      </c>
    </row>
    <row r="234" spans="1:26" x14ac:dyDescent="0.3">
      <c r="A234" s="2">
        <v>796</v>
      </c>
      <c r="B234" t="s">
        <v>6</v>
      </c>
      <c r="C234" t="s">
        <v>9</v>
      </c>
      <c r="D234" t="s">
        <v>11</v>
      </c>
      <c r="E234" t="s">
        <v>24</v>
      </c>
      <c r="F234" t="s">
        <v>22</v>
      </c>
      <c r="G234">
        <v>1</v>
      </c>
      <c r="H234">
        <v>1</v>
      </c>
      <c r="I234">
        <f t="shared" si="19"/>
        <v>2</v>
      </c>
      <c r="J234" s="1">
        <v>1028.8500000000001</v>
      </c>
      <c r="K234" s="1">
        <v>802.5</v>
      </c>
      <c r="L234" s="1">
        <v>781.93</v>
      </c>
      <c r="M234" s="1">
        <v>833.37</v>
      </c>
      <c r="N234" s="1">
        <v>1142.02</v>
      </c>
      <c r="O234" s="1">
        <v>987.7</v>
      </c>
      <c r="P234" s="1">
        <v>408.6</v>
      </c>
      <c r="Q234" s="1">
        <v>441.29</v>
      </c>
      <c r="R234" s="1">
        <v>476.59</v>
      </c>
      <c r="S234" s="1">
        <v>571.91</v>
      </c>
      <c r="T234" s="1">
        <v>554.75</v>
      </c>
      <c r="U234" s="1">
        <v>482.63</v>
      </c>
      <c r="V234" s="1">
        <f t="shared" si="20"/>
        <v>929.39499999999998</v>
      </c>
      <c r="W234" s="1">
        <f t="shared" si="21"/>
        <v>5576.37</v>
      </c>
      <c r="X234" s="1">
        <f t="shared" si="22"/>
        <v>2935.77</v>
      </c>
      <c r="Y234" s="1">
        <f t="shared" si="23"/>
        <v>2640.6</v>
      </c>
      <c r="Z234" s="44">
        <f t="shared" si="24"/>
        <v>3051.1457609999998</v>
      </c>
    </row>
    <row r="235" spans="1:26" x14ac:dyDescent="0.3">
      <c r="A235" s="2">
        <v>798</v>
      </c>
      <c r="B235" t="s">
        <v>5</v>
      </c>
      <c r="C235" t="s">
        <v>7</v>
      </c>
      <c r="D235" t="s">
        <v>11</v>
      </c>
      <c r="E235" t="s">
        <v>24</v>
      </c>
      <c r="F235" t="s">
        <v>56</v>
      </c>
      <c r="G235">
        <v>2</v>
      </c>
      <c r="H235">
        <v>3</v>
      </c>
      <c r="I235">
        <f t="shared" si="19"/>
        <v>5</v>
      </c>
      <c r="J235" s="1">
        <v>1908.3500000000001</v>
      </c>
      <c r="K235" s="1">
        <v>2041.93</v>
      </c>
      <c r="L235" s="1">
        <v>1984.68</v>
      </c>
      <c r="M235" s="1">
        <v>1870.18</v>
      </c>
      <c r="N235" s="1">
        <v>2003.77</v>
      </c>
      <c r="O235" s="1">
        <v>2366.35</v>
      </c>
      <c r="P235" s="1">
        <v>599.65</v>
      </c>
      <c r="Q235" s="1">
        <v>497.71</v>
      </c>
      <c r="R235" s="1">
        <v>532.54999999999995</v>
      </c>
      <c r="S235" s="1">
        <v>569.83000000000004</v>
      </c>
      <c r="T235" s="1">
        <v>638.21</v>
      </c>
      <c r="U235" s="1">
        <v>650.97</v>
      </c>
      <c r="V235" s="1">
        <f t="shared" si="20"/>
        <v>2029.21</v>
      </c>
      <c r="W235" s="1">
        <f t="shared" si="21"/>
        <v>12175.26</v>
      </c>
      <c r="X235" s="1">
        <f t="shared" si="22"/>
        <v>3488.92</v>
      </c>
      <c r="Y235" s="1">
        <f t="shared" si="23"/>
        <v>8686.34</v>
      </c>
      <c r="Z235" s="44">
        <f t="shared" si="24"/>
        <v>3626.0345560000001</v>
      </c>
    </row>
    <row r="236" spans="1:26" x14ac:dyDescent="0.3">
      <c r="A236" s="2">
        <v>806</v>
      </c>
      <c r="B236" t="s">
        <v>5</v>
      </c>
      <c r="C236" t="s">
        <v>7</v>
      </c>
      <c r="D236" t="s">
        <v>11</v>
      </c>
      <c r="E236" t="s">
        <v>23</v>
      </c>
      <c r="F236" t="s">
        <v>15</v>
      </c>
      <c r="G236">
        <v>2</v>
      </c>
      <c r="H236">
        <v>1</v>
      </c>
      <c r="I236">
        <f t="shared" si="19"/>
        <v>3</v>
      </c>
      <c r="J236" s="1">
        <v>937.91</v>
      </c>
      <c r="K236" s="1">
        <v>815.98</v>
      </c>
      <c r="L236" s="1">
        <v>1106.73</v>
      </c>
      <c r="M236" s="1">
        <v>806.6</v>
      </c>
      <c r="N236" s="1">
        <v>984.81</v>
      </c>
      <c r="O236" s="1">
        <v>731.57</v>
      </c>
      <c r="P236" s="1">
        <v>564.78</v>
      </c>
      <c r="Q236" s="1">
        <v>593.02</v>
      </c>
      <c r="R236" s="1">
        <v>587.09</v>
      </c>
      <c r="S236" s="1">
        <v>516.64</v>
      </c>
      <c r="T236" s="1">
        <v>594.14</v>
      </c>
      <c r="U236" s="1">
        <v>582.26</v>
      </c>
      <c r="V236" s="1">
        <f t="shared" si="20"/>
        <v>897.26666666666654</v>
      </c>
      <c r="W236" s="1">
        <f t="shared" si="21"/>
        <v>5383.5999999999995</v>
      </c>
      <c r="X236" s="1">
        <f t="shared" si="22"/>
        <v>3437.9299999999994</v>
      </c>
      <c r="Y236" s="1">
        <f t="shared" si="23"/>
        <v>1945.67</v>
      </c>
      <c r="Z236" s="44">
        <f t="shared" si="24"/>
        <v>3573.0406489999996</v>
      </c>
    </row>
    <row r="237" spans="1:26" x14ac:dyDescent="0.3">
      <c r="A237" s="2">
        <v>807</v>
      </c>
      <c r="B237" t="s">
        <v>4</v>
      </c>
      <c r="C237" t="s">
        <v>10</v>
      </c>
      <c r="D237" t="s">
        <v>12</v>
      </c>
      <c r="E237" t="s">
        <v>23</v>
      </c>
      <c r="F237" t="s">
        <v>17</v>
      </c>
      <c r="G237">
        <v>2</v>
      </c>
      <c r="H237">
        <v>1</v>
      </c>
      <c r="I237">
        <f t="shared" si="19"/>
        <v>3</v>
      </c>
      <c r="J237" s="1">
        <v>5924.95</v>
      </c>
      <c r="K237" s="1">
        <v>5036.21</v>
      </c>
      <c r="L237" s="1">
        <v>6695.19</v>
      </c>
      <c r="M237" s="1">
        <v>6517.45</v>
      </c>
      <c r="N237" s="1">
        <v>7228.44</v>
      </c>
      <c r="O237" s="1">
        <v>5391.7</v>
      </c>
      <c r="P237" s="1">
        <v>1499.51</v>
      </c>
      <c r="Q237" s="1">
        <v>1319.57</v>
      </c>
      <c r="R237" s="1">
        <v>1266.79</v>
      </c>
      <c r="S237" s="1">
        <v>1152.78</v>
      </c>
      <c r="T237" s="1">
        <v>1106.67</v>
      </c>
      <c r="U237" s="1">
        <v>1007.07</v>
      </c>
      <c r="V237" s="1">
        <f t="shared" si="20"/>
        <v>6132.3233333333328</v>
      </c>
      <c r="W237" s="1">
        <f t="shared" si="21"/>
        <v>36793.939999999995</v>
      </c>
      <c r="X237" s="1">
        <f t="shared" si="22"/>
        <v>7352.3899999999994</v>
      </c>
      <c r="Y237" s="1">
        <f t="shared" si="23"/>
        <v>29441.549999999996</v>
      </c>
      <c r="Z237" s="44">
        <f t="shared" si="24"/>
        <v>7641.3389269999998</v>
      </c>
    </row>
    <row r="238" spans="1:26" x14ac:dyDescent="0.3">
      <c r="A238" s="2">
        <v>815</v>
      </c>
      <c r="B238" t="s">
        <v>4</v>
      </c>
      <c r="C238" t="s">
        <v>10</v>
      </c>
      <c r="D238" t="s">
        <v>12</v>
      </c>
      <c r="E238" t="s">
        <v>23</v>
      </c>
      <c r="F238" t="s">
        <v>18</v>
      </c>
      <c r="G238">
        <v>2</v>
      </c>
      <c r="H238">
        <v>2</v>
      </c>
      <c r="I238">
        <f t="shared" si="19"/>
        <v>4</v>
      </c>
      <c r="J238" s="1">
        <v>2431.7625000000003</v>
      </c>
      <c r="K238" s="1">
        <v>2431.7600000000002</v>
      </c>
      <c r="L238" s="1">
        <v>2456.08</v>
      </c>
      <c r="M238" s="1">
        <v>2456.08</v>
      </c>
      <c r="N238" s="1">
        <v>2456.08</v>
      </c>
      <c r="O238" s="1">
        <v>2456.08</v>
      </c>
      <c r="P238" s="1">
        <v>5875</v>
      </c>
      <c r="Q238" s="1">
        <v>4465</v>
      </c>
      <c r="R238" s="1">
        <v>4732.8999999999996</v>
      </c>
      <c r="S238" s="1">
        <v>5679.48</v>
      </c>
      <c r="T238" s="1">
        <v>6644.99</v>
      </c>
      <c r="U238" s="1">
        <v>6578.54</v>
      </c>
      <c r="V238" s="1">
        <f t="shared" si="20"/>
        <v>2447.9737500000001</v>
      </c>
      <c r="W238" s="1">
        <f t="shared" si="21"/>
        <v>14687.842500000001</v>
      </c>
      <c r="X238" s="1">
        <f t="shared" si="22"/>
        <v>33975.909999999996</v>
      </c>
      <c r="Y238" s="1">
        <f t="shared" si="23"/>
        <v>-19288.067499999997</v>
      </c>
      <c r="Z238" s="44">
        <f t="shared" si="24"/>
        <v>35311.163262999995</v>
      </c>
    </row>
    <row r="239" spans="1:26" x14ac:dyDescent="0.3">
      <c r="A239" s="2">
        <v>816</v>
      </c>
      <c r="B239" t="s">
        <v>5</v>
      </c>
      <c r="C239" t="s">
        <v>10</v>
      </c>
      <c r="D239" t="s">
        <v>12</v>
      </c>
      <c r="E239" t="s">
        <v>23</v>
      </c>
      <c r="F239" t="s">
        <v>20</v>
      </c>
      <c r="G239">
        <v>2</v>
      </c>
      <c r="H239">
        <v>1</v>
      </c>
      <c r="I239">
        <f t="shared" si="19"/>
        <v>3</v>
      </c>
      <c r="J239" s="1">
        <v>4164.76</v>
      </c>
      <c r="K239" s="1">
        <v>4831.12</v>
      </c>
      <c r="L239" s="1">
        <v>4539.59</v>
      </c>
      <c r="M239" s="1">
        <v>3290.16</v>
      </c>
      <c r="N239" s="1">
        <v>4123.1099999999997</v>
      </c>
      <c r="O239" s="1">
        <v>3831.58</v>
      </c>
      <c r="P239" s="1">
        <v>2664.95</v>
      </c>
      <c r="Q239" s="1">
        <v>2558.35</v>
      </c>
      <c r="R239" s="1">
        <v>2686.27</v>
      </c>
      <c r="S239" s="1">
        <v>2793.72</v>
      </c>
      <c r="T239" s="1">
        <v>2374.66</v>
      </c>
      <c r="U239" s="1">
        <v>2802.1</v>
      </c>
      <c r="V239" s="1">
        <f t="shared" si="20"/>
        <v>4130.0533333333333</v>
      </c>
      <c r="W239" s="1">
        <f t="shared" si="21"/>
        <v>24780.32</v>
      </c>
      <c r="X239" s="1">
        <f t="shared" si="22"/>
        <v>15880.05</v>
      </c>
      <c r="Y239" s="1">
        <f t="shared" si="23"/>
        <v>8900.27</v>
      </c>
      <c r="Z239" s="44">
        <f t="shared" si="24"/>
        <v>16504.135964999998</v>
      </c>
    </row>
    <row r="240" spans="1:26" x14ac:dyDescent="0.3">
      <c r="A240" s="2">
        <v>818</v>
      </c>
      <c r="B240" t="s">
        <v>6</v>
      </c>
      <c r="C240" t="s">
        <v>9</v>
      </c>
      <c r="D240" t="s">
        <v>11</v>
      </c>
      <c r="E240" t="s">
        <v>24</v>
      </c>
      <c r="F240" t="s">
        <v>16</v>
      </c>
      <c r="G240">
        <v>2</v>
      </c>
      <c r="H240">
        <v>1</v>
      </c>
      <c r="I240">
        <f t="shared" si="19"/>
        <v>3</v>
      </c>
      <c r="J240" s="1">
        <v>1178.51</v>
      </c>
      <c r="K240" s="1">
        <v>1308.1500000000001</v>
      </c>
      <c r="L240" s="1">
        <v>1107.8</v>
      </c>
      <c r="M240" s="1">
        <v>883.88</v>
      </c>
      <c r="N240" s="1">
        <v>1414.21</v>
      </c>
      <c r="O240" s="1">
        <v>1473.14</v>
      </c>
      <c r="P240" s="1">
        <v>1090.6500000000001</v>
      </c>
      <c r="Q240" s="1">
        <v>1101.56</v>
      </c>
      <c r="R240" s="1">
        <v>1189.68</v>
      </c>
      <c r="S240" s="1">
        <v>1046.92</v>
      </c>
      <c r="T240" s="1">
        <v>1203.96</v>
      </c>
      <c r="U240" s="1">
        <v>1312.32</v>
      </c>
      <c r="V240" s="1">
        <f t="shared" si="20"/>
        <v>1227.615</v>
      </c>
      <c r="W240" s="1">
        <f t="shared" si="21"/>
        <v>7365.6900000000005</v>
      </c>
      <c r="X240" s="1">
        <f t="shared" si="22"/>
        <v>6945.09</v>
      </c>
      <c r="Y240" s="1">
        <f t="shared" si="23"/>
        <v>420.60000000000036</v>
      </c>
      <c r="Z240" s="44">
        <f t="shared" si="24"/>
        <v>7218.0320369999999</v>
      </c>
    </row>
    <row r="241" spans="1:26" x14ac:dyDescent="0.3">
      <c r="A241" s="2">
        <v>822</v>
      </c>
      <c r="B241" t="s">
        <v>4</v>
      </c>
      <c r="C241" t="s">
        <v>42</v>
      </c>
      <c r="D241" t="s">
        <v>12</v>
      </c>
      <c r="E241" t="s">
        <v>23</v>
      </c>
      <c r="F241" t="s">
        <v>20</v>
      </c>
      <c r="G241">
        <v>2</v>
      </c>
      <c r="H241">
        <v>3</v>
      </c>
      <c r="I241">
        <f t="shared" si="19"/>
        <v>5</v>
      </c>
      <c r="J241" s="1">
        <v>4706.95</v>
      </c>
      <c r="K241" s="1">
        <v>4377.46</v>
      </c>
      <c r="L241" s="1">
        <v>4330.3900000000003</v>
      </c>
      <c r="M241" s="1">
        <v>5789.55</v>
      </c>
      <c r="N241" s="1">
        <v>5695.41</v>
      </c>
      <c r="O241" s="1">
        <v>4095.05</v>
      </c>
      <c r="P241" s="1">
        <v>2549.33</v>
      </c>
      <c r="Q241" s="1">
        <v>2090.4499999999998</v>
      </c>
      <c r="R241" s="1">
        <v>2174.0700000000002</v>
      </c>
      <c r="S241" s="1">
        <v>2065.37</v>
      </c>
      <c r="T241" s="1">
        <v>2313.21</v>
      </c>
      <c r="U241" s="1">
        <v>2266.9499999999998</v>
      </c>
      <c r="V241" s="1">
        <f t="shared" si="20"/>
        <v>4832.4683333333332</v>
      </c>
      <c r="W241" s="1">
        <f t="shared" si="21"/>
        <v>28994.809999999998</v>
      </c>
      <c r="X241" s="1">
        <f t="shared" si="22"/>
        <v>13459.380000000001</v>
      </c>
      <c r="Y241" s="1">
        <f t="shared" si="23"/>
        <v>15535.429999999997</v>
      </c>
      <c r="Z241" s="44">
        <f t="shared" si="24"/>
        <v>13988.333634000001</v>
      </c>
    </row>
    <row r="242" spans="1:26" x14ac:dyDescent="0.3">
      <c r="A242" s="2">
        <v>823</v>
      </c>
      <c r="B242" t="s">
        <v>6</v>
      </c>
      <c r="C242" t="s">
        <v>9</v>
      </c>
      <c r="D242" t="s">
        <v>12</v>
      </c>
      <c r="E242" t="s">
        <v>24</v>
      </c>
      <c r="F242" t="s">
        <v>14</v>
      </c>
      <c r="G242">
        <v>1</v>
      </c>
      <c r="H242">
        <v>1</v>
      </c>
      <c r="I242">
        <f t="shared" si="19"/>
        <v>2</v>
      </c>
      <c r="J242" s="1">
        <v>1678.0600000000002</v>
      </c>
      <c r="K242" s="1">
        <v>1996.89</v>
      </c>
      <c r="L242" s="1">
        <v>2064.0100000000002</v>
      </c>
      <c r="M242" s="1">
        <v>1879.43</v>
      </c>
      <c r="N242" s="1">
        <v>2047.23</v>
      </c>
      <c r="O242" s="1">
        <v>1728.4</v>
      </c>
      <c r="P242" s="1">
        <v>1323.22</v>
      </c>
      <c r="Q242" s="1">
        <v>1389.38</v>
      </c>
      <c r="R242" s="1">
        <v>1250.44</v>
      </c>
      <c r="S242" s="1">
        <v>1187.92</v>
      </c>
      <c r="T242" s="1">
        <v>1187.92</v>
      </c>
      <c r="U242" s="1">
        <v>1413.62</v>
      </c>
      <c r="V242" s="1">
        <f t="shared" si="20"/>
        <v>1899.0033333333333</v>
      </c>
      <c r="W242" s="1">
        <f t="shared" si="21"/>
        <v>11394.02</v>
      </c>
      <c r="X242" s="1">
        <f t="shared" si="22"/>
        <v>7752.5000000000009</v>
      </c>
      <c r="Y242" s="1">
        <f t="shared" si="23"/>
        <v>3641.5199999999995</v>
      </c>
      <c r="Z242" s="44">
        <f t="shared" si="24"/>
        <v>8057.1732500000007</v>
      </c>
    </row>
    <row r="243" spans="1:26" x14ac:dyDescent="0.3">
      <c r="A243" s="2">
        <v>828</v>
      </c>
      <c r="B243" t="s">
        <v>4</v>
      </c>
      <c r="C243" t="s">
        <v>7</v>
      </c>
      <c r="D243" t="s">
        <v>12</v>
      </c>
      <c r="E243" t="s">
        <v>23</v>
      </c>
      <c r="F243" t="s">
        <v>56</v>
      </c>
      <c r="G243">
        <v>3</v>
      </c>
      <c r="H243">
        <v>1</v>
      </c>
      <c r="I243">
        <f t="shared" si="19"/>
        <v>4</v>
      </c>
      <c r="J243" s="1">
        <v>2901.45</v>
      </c>
      <c r="K243" s="1">
        <v>2901.45</v>
      </c>
      <c r="L243" s="1">
        <v>2901.45</v>
      </c>
      <c r="M243" s="1">
        <v>2901.45</v>
      </c>
      <c r="N243" s="1">
        <v>2930.46</v>
      </c>
      <c r="O243" s="1">
        <v>2930.46</v>
      </c>
      <c r="P243" s="1">
        <v>1733.03</v>
      </c>
      <c r="Q243" s="1">
        <v>1421.08</v>
      </c>
      <c r="R243" s="1">
        <v>1591.61</v>
      </c>
      <c r="S243" s="1">
        <v>1639.36</v>
      </c>
      <c r="T243" s="1">
        <v>1606.57</v>
      </c>
      <c r="U243" s="1">
        <v>1606.57</v>
      </c>
      <c r="V243" s="1">
        <f t="shared" si="20"/>
        <v>2911.1199999999994</v>
      </c>
      <c r="W243" s="1">
        <f t="shared" si="21"/>
        <v>17466.719999999998</v>
      </c>
      <c r="X243" s="1">
        <f t="shared" si="22"/>
        <v>9598.2199999999993</v>
      </c>
      <c r="Y243" s="1">
        <f t="shared" si="23"/>
        <v>7868.4999999999982</v>
      </c>
      <c r="Z243" s="44">
        <f t="shared" si="24"/>
        <v>9975.4300459999995</v>
      </c>
    </row>
    <row r="244" spans="1:26" x14ac:dyDescent="0.3">
      <c r="A244" s="2">
        <v>831</v>
      </c>
      <c r="B244" t="s">
        <v>4</v>
      </c>
      <c r="C244" t="s">
        <v>7</v>
      </c>
      <c r="D244" t="s">
        <v>12</v>
      </c>
      <c r="E244" t="s">
        <v>23</v>
      </c>
      <c r="F244" t="s">
        <v>21</v>
      </c>
      <c r="G244">
        <v>2</v>
      </c>
      <c r="H244">
        <v>3</v>
      </c>
      <c r="I244">
        <f t="shared" si="19"/>
        <v>5</v>
      </c>
      <c r="J244" s="1">
        <v>5565.7000000000007</v>
      </c>
      <c r="K244" s="1">
        <v>6233.58</v>
      </c>
      <c r="L244" s="1">
        <v>4229.93</v>
      </c>
      <c r="M244" s="1">
        <v>4842.16</v>
      </c>
      <c r="N244" s="1">
        <v>4786.5</v>
      </c>
      <c r="O244" s="1">
        <v>4396.8999999999996</v>
      </c>
      <c r="P244" s="1">
        <v>3516.07</v>
      </c>
      <c r="Q244" s="1">
        <v>2812.86</v>
      </c>
      <c r="R244" s="1">
        <v>2925.37</v>
      </c>
      <c r="S244" s="1">
        <v>2749.85</v>
      </c>
      <c r="T244" s="1">
        <v>2722.35</v>
      </c>
      <c r="U244" s="1">
        <v>3239.6</v>
      </c>
      <c r="V244" s="1">
        <f t="shared" si="20"/>
        <v>5009.128333333334</v>
      </c>
      <c r="W244" s="1">
        <f t="shared" si="21"/>
        <v>30054.770000000004</v>
      </c>
      <c r="X244" s="1">
        <f t="shared" si="22"/>
        <v>17966.099999999999</v>
      </c>
      <c r="Y244" s="1">
        <f t="shared" si="23"/>
        <v>12088.670000000006</v>
      </c>
      <c r="Z244" s="44">
        <f t="shared" si="24"/>
        <v>18672.167729999997</v>
      </c>
    </row>
    <row r="245" spans="1:26" x14ac:dyDescent="0.3">
      <c r="A245" s="2">
        <v>834</v>
      </c>
      <c r="B245" t="s">
        <v>6</v>
      </c>
      <c r="C245" t="s">
        <v>10</v>
      </c>
      <c r="D245" t="s">
        <v>12</v>
      </c>
      <c r="E245" t="s">
        <v>23</v>
      </c>
      <c r="F245" t="s">
        <v>19</v>
      </c>
      <c r="G245">
        <v>1</v>
      </c>
      <c r="H245">
        <v>3</v>
      </c>
      <c r="I245">
        <f t="shared" si="19"/>
        <v>4</v>
      </c>
      <c r="J245" s="1">
        <v>4956.7</v>
      </c>
      <c r="K245" s="1">
        <v>3965.36</v>
      </c>
      <c r="L245" s="1">
        <v>6096.74</v>
      </c>
      <c r="M245" s="1">
        <v>4907.13</v>
      </c>
      <c r="N245" s="1">
        <v>5303.67</v>
      </c>
      <c r="O245" s="1">
        <v>4907.13</v>
      </c>
      <c r="P245" s="1">
        <v>2323.84</v>
      </c>
      <c r="Q245" s="1">
        <v>2440.0300000000002</v>
      </c>
      <c r="R245" s="1">
        <v>2366.83</v>
      </c>
      <c r="S245" s="1">
        <v>2698.19</v>
      </c>
      <c r="T245" s="1">
        <v>2806.12</v>
      </c>
      <c r="U245" s="1">
        <v>3255.1</v>
      </c>
      <c r="V245" s="1">
        <f t="shared" si="20"/>
        <v>5022.788333333333</v>
      </c>
      <c r="W245" s="1">
        <f t="shared" si="21"/>
        <v>30136.73</v>
      </c>
      <c r="X245" s="1">
        <f t="shared" si="22"/>
        <v>15890.110000000002</v>
      </c>
      <c r="Y245" s="1">
        <f t="shared" si="23"/>
        <v>14246.619999999997</v>
      </c>
      <c r="Z245" s="44">
        <f t="shared" si="24"/>
        <v>16514.591323000004</v>
      </c>
    </row>
    <row r="246" spans="1:26" x14ac:dyDescent="0.3">
      <c r="A246" s="2">
        <v>839</v>
      </c>
      <c r="B246" t="s">
        <v>4</v>
      </c>
      <c r="C246" t="s">
        <v>10</v>
      </c>
      <c r="D246" t="s">
        <v>12</v>
      </c>
      <c r="E246" t="s">
        <v>23</v>
      </c>
      <c r="F246" t="s">
        <v>56</v>
      </c>
      <c r="G246">
        <v>2</v>
      </c>
      <c r="H246">
        <v>1</v>
      </c>
      <c r="I246">
        <f t="shared" si="19"/>
        <v>3</v>
      </c>
      <c r="J246" s="1">
        <v>5924.95</v>
      </c>
      <c r="K246" s="1">
        <v>6813.69</v>
      </c>
      <c r="L246" s="1">
        <v>6813.69</v>
      </c>
      <c r="M246" s="1">
        <v>5628.7</v>
      </c>
      <c r="N246" s="1">
        <v>5806.45</v>
      </c>
      <c r="O246" s="1">
        <v>7169.19</v>
      </c>
      <c r="P246" s="1">
        <v>5875</v>
      </c>
      <c r="Q246" s="1">
        <v>4993.75</v>
      </c>
      <c r="R246" s="1">
        <v>5892.63</v>
      </c>
      <c r="S246" s="1">
        <v>5598</v>
      </c>
      <c r="T246" s="1">
        <v>6045.84</v>
      </c>
      <c r="U246" s="1">
        <v>6227.22</v>
      </c>
      <c r="V246" s="1">
        <f t="shared" si="20"/>
        <v>6359.4449999999997</v>
      </c>
      <c r="W246" s="1">
        <f t="shared" si="21"/>
        <v>38156.67</v>
      </c>
      <c r="X246" s="1">
        <f t="shared" si="22"/>
        <v>34632.44</v>
      </c>
      <c r="Y246" s="1">
        <f t="shared" si="23"/>
        <v>3524.2299999999959</v>
      </c>
      <c r="Z246" s="44">
        <f t="shared" si="24"/>
        <v>35993.494892000002</v>
      </c>
    </row>
    <row r="247" spans="1:26" x14ac:dyDescent="0.3">
      <c r="A247" s="2">
        <v>840</v>
      </c>
      <c r="B247" t="s">
        <v>4</v>
      </c>
      <c r="C247" t="s">
        <v>10</v>
      </c>
      <c r="D247" t="s">
        <v>12</v>
      </c>
      <c r="E247" t="s">
        <v>24</v>
      </c>
      <c r="F247" t="s">
        <v>16</v>
      </c>
      <c r="G247">
        <v>1</v>
      </c>
      <c r="H247">
        <v>1</v>
      </c>
      <c r="I247">
        <f t="shared" si="19"/>
        <v>2</v>
      </c>
      <c r="J247" s="1">
        <v>3849.9</v>
      </c>
      <c r="K247" s="1">
        <v>3888.4</v>
      </c>
      <c r="L247" s="1">
        <v>3849.9</v>
      </c>
      <c r="M247" s="1">
        <v>3849.9</v>
      </c>
      <c r="N247" s="1">
        <v>3849.9</v>
      </c>
      <c r="O247" s="1">
        <v>3849.9</v>
      </c>
      <c r="P247" s="1">
        <v>1339.72</v>
      </c>
      <c r="Q247" s="1">
        <v>1339.72</v>
      </c>
      <c r="R247" s="1">
        <v>1594.27</v>
      </c>
      <c r="S247" s="1">
        <v>1833.41</v>
      </c>
      <c r="T247" s="1">
        <v>1558.4</v>
      </c>
      <c r="U247" s="1">
        <v>1651.9</v>
      </c>
      <c r="V247" s="1">
        <f t="shared" si="20"/>
        <v>3856.3166666666671</v>
      </c>
      <c r="W247" s="1">
        <f t="shared" si="21"/>
        <v>23137.9</v>
      </c>
      <c r="X247" s="1">
        <f t="shared" si="22"/>
        <v>9317.42</v>
      </c>
      <c r="Y247" s="1">
        <f t="shared" si="23"/>
        <v>13820.480000000001</v>
      </c>
      <c r="Z247" s="44">
        <f t="shared" si="24"/>
        <v>9683.5946060000006</v>
      </c>
    </row>
    <row r="248" spans="1:26" x14ac:dyDescent="0.3">
      <c r="A248" s="2">
        <v>842</v>
      </c>
      <c r="B248" t="s">
        <v>6</v>
      </c>
      <c r="C248" t="s">
        <v>9</v>
      </c>
      <c r="D248" t="s">
        <v>11</v>
      </c>
      <c r="E248" t="s">
        <v>24</v>
      </c>
      <c r="F248" t="s">
        <v>56</v>
      </c>
      <c r="G248">
        <v>3</v>
      </c>
      <c r="H248">
        <v>1</v>
      </c>
      <c r="I248">
        <f t="shared" si="19"/>
        <v>4</v>
      </c>
      <c r="J248" s="1">
        <v>2888.9800000000005</v>
      </c>
      <c r="K248" s="1">
        <v>2513.41</v>
      </c>
      <c r="L248" s="1">
        <v>3553.45</v>
      </c>
      <c r="M248" s="1">
        <v>2715.64</v>
      </c>
      <c r="N248" s="1">
        <v>2368.96</v>
      </c>
      <c r="O248" s="1">
        <v>2195.62</v>
      </c>
      <c r="P248" s="1">
        <v>1375.21</v>
      </c>
      <c r="Q248" s="1">
        <v>1141.42</v>
      </c>
      <c r="R248" s="1">
        <v>1027.28</v>
      </c>
      <c r="S248" s="1">
        <v>1068.3699999999999</v>
      </c>
      <c r="T248" s="1">
        <v>1111.0999999999999</v>
      </c>
      <c r="U248" s="1">
        <v>1266.6500000000001</v>
      </c>
      <c r="V248" s="1">
        <f t="shared" si="20"/>
        <v>2706.0099999999998</v>
      </c>
      <c r="W248" s="1">
        <f t="shared" si="21"/>
        <v>16236.059999999998</v>
      </c>
      <c r="X248" s="1">
        <f t="shared" si="22"/>
        <v>6990.0299999999988</v>
      </c>
      <c r="Y248" s="1">
        <f t="shared" si="23"/>
        <v>9246.0299999999988</v>
      </c>
      <c r="Z248" s="44">
        <f t="shared" si="24"/>
        <v>7264.738178999999</v>
      </c>
    </row>
    <row r="249" spans="1:26" x14ac:dyDescent="0.3">
      <c r="A249" s="2">
        <v>846</v>
      </c>
      <c r="B249" t="s">
        <v>6</v>
      </c>
      <c r="C249" t="s">
        <v>7</v>
      </c>
      <c r="D249" t="s">
        <v>11</v>
      </c>
      <c r="E249" t="s">
        <v>24</v>
      </c>
      <c r="F249" t="s">
        <v>21</v>
      </c>
      <c r="G249">
        <v>1</v>
      </c>
      <c r="H249">
        <v>1</v>
      </c>
      <c r="I249">
        <f t="shared" si="19"/>
        <v>2</v>
      </c>
      <c r="J249" s="1">
        <v>455.96</v>
      </c>
      <c r="K249" s="1">
        <v>433.16</v>
      </c>
      <c r="L249" s="1">
        <v>497</v>
      </c>
      <c r="M249" s="1">
        <v>419.48</v>
      </c>
      <c r="N249" s="1">
        <v>373.89</v>
      </c>
      <c r="O249" s="1">
        <v>360.21</v>
      </c>
      <c r="P249" s="1">
        <v>186.38</v>
      </c>
      <c r="Q249" s="1">
        <v>186.38</v>
      </c>
      <c r="R249" s="1">
        <v>178.92</v>
      </c>
      <c r="S249" s="1">
        <v>161.03</v>
      </c>
      <c r="T249" s="1">
        <v>157.81</v>
      </c>
      <c r="U249" s="1">
        <v>164.12</v>
      </c>
      <c r="V249" s="1">
        <f t="shared" si="20"/>
        <v>423.2833333333333</v>
      </c>
      <c r="W249" s="1">
        <f t="shared" si="21"/>
        <v>2539.6999999999998</v>
      </c>
      <c r="X249" s="1">
        <f t="shared" si="22"/>
        <v>1034.6399999999999</v>
      </c>
      <c r="Y249" s="1">
        <f t="shared" si="23"/>
        <v>1505.06</v>
      </c>
      <c r="Z249" s="44">
        <f t="shared" si="24"/>
        <v>1075.301352</v>
      </c>
    </row>
    <row r="250" spans="1:26" x14ac:dyDescent="0.3">
      <c r="A250" s="2">
        <v>850</v>
      </c>
      <c r="B250" t="s">
        <v>5</v>
      </c>
      <c r="C250" t="s">
        <v>7</v>
      </c>
      <c r="D250" t="s">
        <v>11</v>
      </c>
      <c r="E250" t="s">
        <v>23</v>
      </c>
      <c r="F250" t="s">
        <v>17</v>
      </c>
      <c r="G250">
        <v>2</v>
      </c>
      <c r="H250">
        <v>1</v>
      </c>
      <c r="I250">
        <f t="shared" si="19"/>
        <v>3</v>
      </c>
      <c r="J250" s="1">
        <v>2631</v>
      </c>
      <c r="K250" s="1">
        <v>2078.4899999999998</v>
      </c>
      <c r="L250" s="1">
        <v>2709.93</v>
      </c>
      <c r="M250" s="1">
        <v>2183.73</v>
      </c>
      <c r="N250" s="1">
        <v>2367.9</v>
      </c>
      <c r="O250" s="1">
        <v>2552.0700000000002</v>
      </c>
      <c r="P250" s="1">
        <v>2225.08</v>
      </c>
      <c r="Q250" s="1">
        <v>1824.57</v>
      </c>
      <c r="R250" s="1">
        <v>2171.2399999999998</v>
      </c>
      <c r="S250" s="1">
        <v>1954.12</v>
      </c>
      <c r="T250" s="1">
        <v>2169.0700000000002</v>
      </c>
      <c r="U250" s="1">
        <v>2342.6</v>
      </c>
      <c r="V250" s="1">
        <f t="shared" si="20"/>
        <v>2420.52</v>
      </c>
      <c r="W250" s="1">
        <f t="shared" si="21"/>
        <v>14523.119999999999</v>
      </c>
      <c r="X250" s="1">
        <f t="shared" si="22"/>
        <v>12686.68</v>
      </c>
      <c r="Y250" s="1">
        <f t="shared" si="23"/>
        <v>1836.4399999999987</v>
      </c>
      <c r="Z250" s="44">
        <f t="shared" si="24"/>
        <v>13185.266524000001</v>
      </c>
    </row>
    <row r="251" spans="1:26" x14ac:dyDescent="0.3">
      <c r="A251" s="2">
        <v>852</v>
      </c>
      <c r="B251" t="s">
        <v>5</v>
      </c>
      <c r="C251" t="s">
        <v>7</v>
      </c>
      <c r="D251" t="s">
        <v>12</v>
      </c>
      <c r="E251" t="s">
        <v>24</v>
      </c>
      <c r="F251" t="s">
        <v>15</v>
      </c>
      <c r="G251">
        <v>2</v>
      </c>
      <c r="H251">
        <v>2</v>
      </c>
      <c r="I251">
        <f t="shared" si="19"/>
        <v>4</v>
      </c>
      <c r="J251" s="1">
        <v>4525.6499999999996</v>
      </c>
      <c r="K251" s="1">
        <v>4299.37</v>
      </c>
      <c r="L251" s="1">
        <v>4118.34</v>
      </c>
      <c r="M251" s="1">
        <v>4344.62</v>
      </c>
      <c r="N251" s="1">
        <v>5249.75</v>
      </c>
      <c r="O251" s="1">
        <v>5113.9799999999996</v>
      </c>
      <c r="P251" s="1">
        <v>1815</v>
      </c>
      <c r="Q251" s="1">
        <v>1960.2</v>
      </c>
      <c r="R251" s="1">
        <v>1666.17</v>
      </c>
      <c r="S251" s="1">
        <v>1616.18</v>
      </c>
      <c r="T251" s="1">
        <v>1729.31</v>
      </c>
      <c r="U251" s="1">
        <v>2075.17</v>
      </c>
      <c r="V251" s="1">
        <f t="shared" si="20"/>
        <v>4608.6183333333329</v>
      </c>
      <c r="W251" s="1">
        <f t="shared" si="21"/>
        <v>27651.71</v>
      </c>
      <c r="X251" s="1">
        <f t="shared" si="22"/>
        <v>10862.03</v>
      </c>
      <c r="Y251" s="1">
        <f t="shared" si="23"/>
        <v>16789.68</v>
      </c>
      <c r="Z251" s="44">
        <f t="shared" si="24"/>
        <v>11288.907779000001</v>
      </c>
    </row>
    <row r="252" spans="1:26" x14ac:dyDescent="0.3">
      <c r="A252" s="2">
        <v>854</v>
      </c>
      <c r="B252" t="s">
        <v>4</v>
      </c>
      <c r="C252" t="s">
        <v>42</v>
      </c>
      <c r="D252" t="s">
        <v>12</v>
      </c>
      <c r="E252" t="s">
        <v>23</v>
      </c>
      <c r="F252" t="s">
        <v>18</v>
      </c>
      <c r="G252">
        <v>2</v>
      </c>
      <c r="H252">
        <v>3</v>
      </c>
      <c r="I252">
        <f t="shared" si="19"/>
        <v>5</v>
      </c>
      <c r="J252" s="1">
        <v>5924.95</v>
      </c>
      <c r="K252" s="1">
        <v>5984.2</v>
      </c>
      <c r="L252" s="1">
        <v>7287.69</v>
      </c>
      <c r="M252" s="1">
        <v>5924.95</v>
      </c>
      <c r="N252" s="1">
        <v>5747.2</v>
      </c>
      <c r="O252" s="1">
        <v>4443.71</v>
      </c>
      <c r="P252" s="1">
        <v>3561.74</v>
      </c>
      <c r="Q252" s="1">
        <v>3063.1</v>
      </c>
      <c r="R252" s="1">
        <v>3001.84</v>
      </c>
      <c r="S252" s="1">
        <v>2971.82</v>
      </c>
      <c r="T252" s="1">
        <v>3031.26</v>
      </c>
      <c r="U252" s="1">
        <v>3516.26</v>
      </c>
      <c r="V252" s="1">
        <f t="shared" si="20"/>
        <v>5885.4500000000007</v>
      </c>
      <c r="W252" s="1">
        <f t="shared" si="21"/>
        <v>35312.700000000004</v>
      </c>
      <c r="X252" s="1">
        <f t="shared" si="22"/>
        <v>19146.02</v>
      </c>
      <c r="Y252" s="1">
        <f t="shared" si="23"/>
        <v>16166.680000000004</v>
      </c>
      <c r="Z252" s="44">
        <f t="shared" si="24"/>
        <v>19898.458586000001</v>
      </c>
    </row>
    <row r="253" spans="1:26" x14ac:dyDescent="0.3">
      <c r="A253" s="2">
        <v>858</v>
      </c>
      <c r="B253" t="s">
        <v>4</v>
      </c>
      <c r="C253" t="s">
        <v>42</v>
      </c>
      <c r="D253" t="s">
        <v>12</v>
      </c>
      <c r="E253" t="s">
        <v>23</v>
      </c>
      <c r="F253" t="s">
        <v>18</v>
      </c>
      <c r="G253">
        <v>2</v>
      </c>
      <c r="H253">
        <v>1</v>
      </c>
      <c r="I253">
        <f t="shared" si="19"/>
        <v>3</v>
      </c>
      <c r="J253" s="1">
        <v>2886.375</v>
      </c>
      <c r="K253" s="1">
        <v>2886.38</v>
      </c>
      <c r="L253" s="1">
        <v>2886.38</v>
      </c>
      <c r="M253" s="1">
        <v>2886.38</v>
      </c>
      <c r="N253" s="1">
        <v>2915.24</v>
      </c>
      <c r="O253" s="1">
        <v>2886.38</v>
      </c>
      <c r="P253" s="1">
        <v>3305.26</v>
      </c>
      <c r="Q253" s="1">
        <v>2809.47</v>
      </c>
      <c r="R253" s="1">
        <v>3034.23</v>
      </c>
      <c r="S253" s="1">
        <v>2609.44</v>
      </c>
      <c r="T253" s="1">
        <v>2766.01</v>
      </c>
      <c r="U253" s="1">
        <v>2434.09</v>
      </c>
      <c r="V253" s="1">
        <f t="shared" si="20"/>
        <v>2891.1891666666666</v>
      </c>
      <c r="W253" s="1">
        <f t="shared" si="21"/>
        <v>17347.134999999998</v>
      </c>
      <c r="X253" s="1">
        <f t="shared" si="22"/>
        <v>16958.5</v>
      </c>
      <c r="Y253" s="1">
        <f t="shared" si="23"/>
        <v>388.6349999999984</v>
      </c>
      <c r="Z253" s="44">
        <f t="shared" si="24"/>
        <v>17624.96905</v>
      </c>
    </row>
    <row r="254" spans="1:26" x14ac:dyDescent="0.3">
      <c r="A254" s="2">
        <v>866</v>
      </c>
      <c r="B254" t="s">
        <v>4</v>
      </c>
      <c r="C254" t="s">
        <v>42</v>
      </c>
      <c r="D254" t="s">
        <v>12</v>
      </c>
      <c r="E254" t="s">
        <v>23</v>
      </c>
      <c r="F254" t="s">
        <v>22</v>
      </c>
      <c r="G254">
        <v>2</v>
      </c>
      <c r="H254">
        <v>1</v>
      </c>
      <c r="I254">
        <f t="shared" si="19"/>
        <v>3</v>
      </c>
      <c r="J254" s="1">
        <v>5924.95</v>
      </c>
      <c r="K254" s="1">
        <v>6576.69</v>
      </c>
      <c r="L254" s="1">
        <v>6161.95</v>
      </c>
      <c r="M254" s="1">
        <v>5687.95</v>
      </c>
      <c r="N254" s="1">
        <v>4502.96</v>
      </c>
      <c r="O254" s="1">
        <v>5806.45</v>
      </c>
      <c r="P254" s="1">
        <v>5875</v>
      </c>
      <c r="Q254" s="1">
        <v>4758.75</v>
      </c>
      <c r="R254" s="1">
        <v>4806.34</v>
      </c>
      <c r="S254" s="1">
        <v>5383.1</v>
      </c>
      <c r="T254" s="1">
        <v>6298.23</v>
      </c>
      <c r="U254" s="1">
        <v>6550.16</v>
      </c>
      <c r="V254" s="1">
        <f t="shared" si="20"/>
        <v>5776.8249999999998</v>
      </c>
      <c r="W254" s="1">
        <f t="shared" si="21"/>
        <v>34660.949999999997</v>
      </c>
      <c r="X254" s="1">
        <f t="shared" si="22"/>
        <v>33671.58</v>
      </c>
      <c r="Y254" s="1">
        <f t="shared" si="23"/>
        <v>989.36999999999534</v>
      </c>
      <c r="Z254" s="44">
        <f t="shared" si="24"/>
        <v>34994.873094000002</v>
      </c>
    </row>
    <row r="255" spans="1:26" x14ac:dyDescent="0.3">
      <c r="A255" s="2">
        <v>868</v>
      </c>
      <c r="B255" t="s">
        <v>6</v>
      </c>
      <c r="C255" t="s">
        <v>9</v>
      </c>
      <c r="D255" t="s">
        <v>12</v>
      </c>
      <c r="E255" t="s">
        <v>24</v>
      </c>
      <c r="F255" t="s">
        <v>15</v>
      </c>
      <c r="G255">
        <v>1</v>
      </c>
      <c r="H255">
        <v>1</v>
      </c>
      <c r="I255">
        <f t="shared" si="19"/>
        <v>2</v>
      </c>
      <c r="J255" s="1">
        <v>743.76</v>
      </c>
      <c r="K255" s="1">
        <v>855.32</v>
      </c>
      <c r="L255" s="1">
        <v>647.07000000000005</v>
      </c>
      <c r="M255" s="1">
        <v>654.51</v>
      </c>
      <c r="N255" s="1">
        <v>617.32000000000005</v>
      </c>
      <c r="O255" s="1">
        <v>877.64</v>
      </c>
      <c r="P255" s="1">
        <v>862.08</v>
      </c>
      <c r="Q255" s="1">
        <v>879.32</v>
      </c>
      <c r="R255" s="1">
        <v>914.49</v>
      </c>
      <c r="S255" s="1">
        <v>1088.24</v>
      </c>
      <c r="T255" s="1">
        <v>968.53</v>
      </c>
      <c r="U255" s="1">
        <v>987.9</v>
      </c>
      <c r="V255" s="1">
        <f t="shared" si="20"/>
        <v>732.60333333333335</v>
      </c>
      <c r="W255" s="1">
        <f t="shared" si="21"/>
        <v>4395.62</v>
      </c>
      <c r="X255" s="1">
        <f t="shared" si="22"/>
        <v>5700.5599999999995</v>
      </c>
      <c r="Y255" s="1">
        <f t="shared" si="23"/>
        <v>-1304.9399999999996</v>
      </c>
      <c r="Z255" s="44">
        <f t="shared" si="24"/>
        <v>5924.5920079999996</v>
      </c>
    </row>
    <row r="256" spans="1:26" x14ac:dyDescent="0.3">
      <c r="A256" s="2">
        <v>869</v>
      </c>
      <c r="B256" t="s">
        <v>6</v>
      </c>
      <c r="C256" t="s">
        <v>7</v>
      </c>
      <c r="D256" t="s">
        <v>11</v>
      </c>
      <c r="E256" t="s">
        <v>24</v>
      </c>
      <c r="F256" t="s">
        <v>19</v>
      </c>
      <c r="G256">
        <v>3</v>
      </c>
      <c r="H256">
        <v>3</v>
      </c>
      <c r="I256">
        <f t="shared" si="19"/>
        <v>6</v>
      </c>
      <c r="J256" s="1">
        <v>2992.5</v>
      </c>
      <c r="K256" s="1">
        <v>2902.73</v>
      </c>
      <c r="L256" s="1">
        <v>2513.6999999999998</v>
      </c>
      <c r="M256" s="1">
        <v>3650.85</v>
      </c>
      <c r="N256" s="1">
        <v>3411.45</v>
      </c>
      <c r="O256" s="1">
        <v>3052.35</v>
      </c>
      <c r="P256" s="1">
        <v>5616.07</v>
      </c>
      <c r="Q256" s="1">
        <v>5279.11</v>
      </c>
      <c r="R256" s="1">
        <v>4962.3599999999997</v>
      </c>
      <c r="S256" s="1">
        <v>5061.6099999999997</v>
      </c>
      <c r="T256" s="1">
        <v>5669</v>
      </c>
      <c r="U256" s="1">
        <v>6179.21</v>
      </c>
      <c r="V256" s="1">
        <f t="shared" si="20"/>
        <v>3087.2633333333329</v>
      </c>
      <c r="W256" s="1">
        <f t="shared" si="21"/>
        <v>18523.579999999998</v>
      </c>
      <c r="X256" s="1">
        <f t="shared" si="22"/>
        <v>32767.360000000001</v>
      </c>
      <c r="Y256" s="1">
        <f t="shared" si="23"/>
        <v>-14243.780000000002</v>
      </c>
      <c r="Z256" s="44">
        <f t="shared" si="24"/>
        <v>34055.117248000002</v>
      </c>
    </row>
    <row r="257" spans="1:26" x14ac:dyDescent="0.3">
      <c r="A257" s="2">
        <v>870</v>
      </c>
      <c r="B257" t="s">
        <v>5</v>
      </c>
      <c r="C257" t="s">
        <v>7</v>
      </c>
      <c r="D257" t="s">
        <v>12</v>
      </c>
      <c r="E257" t="s">
        <v>23</v>
      </c>
      <c r="F257" t="s">
        <v>19</v>
      </c>
      <c r="G257">
        <v>2</v>
      </c>
      <c r="H257">
        <v>1</v>
      </c>
      <c r="I257">
        <f t="shared" si="19"/>
        <v>3</v>
      </c>
      <c r="J257" s="1">
        <v>3798.82</v>
      </c>
      <c r="K257" s="1">
        <v>4026.75</v>
      </c>
      <c r="L257" s="1">
        <v>2887.1</v>
      </c>
      <c r="M257" s="1">
        <v>4026.75</v>
      </c>
      <c r="N257" s="1">
        <v>4558.58</v>
      </c>
      <c r="O257" s="1">
        <v>4406.63</v>
      </c>
      <c r="P257" s="1">
        <v>2358.52</v>
      </c>
      <c r="Q257" s="1">
        <v>2099.08</v>
      </c>
      <c r="R257" s="1">
        <v>1826.2</v>
      </c>
      <c r="S257" s="1">
        <v>1661.84</v>
      </c>
      <c r="T257" s="1">
        <v>1545.51</v>
      </c>
      <c r="U257" s="1">
        <v>1375.5</v>
      </c>
      <c r="V257" s="1">
        <f t="shared" si="20"/>
        <v>3950.771666666667</v>
      </c>
      <c r="W257" s="1">
        <f t="shared" si="21"/>
        <v>23704.63</v>
      </c>
      <c r="X257" s="1">
        <f t="shared" si="22"/>
        <v>10866.65</v>
      </c>
      <c r="Y257" s="1">
        <f t="shared" si="23"/>
        <v>12837.980000000001</v>
      </c>
      <c r="Z257" s="44">
        <f t="shared" si="24"/>
        <v>11293.709344999999</v>
      </c>
    </row>
    <row r="258" spans="1:26" x14ac:dyDescent="0.3">
      <c r="A258" s="2">
        <v>876</v>
      </c>
      <c r="B258" t="s">
        <v>4</v>
      </c>
      <c r="C258" t="s">
        <v>42</v>
      </c>
      <c r="D258" t="s">
        <v>12</v>
      </c>
      <c r="E258" t="s">
        <v>23</v>
      </c>
      <c r="F258" t="s">
        <v>13</v>
      </c>
      <c r="G258">
        <v>2</v>
      </c>
      <c r="H258">
        <v>2</v>
      </c>
      <c r="I258">
        <f t="shared" si="19"/>
        <v>4</v>
      </c>
      <c r="J258" s="1">
        <v>2999.6499999999996</v>
      </c>
      <c r="K258" s="1">
        <v>2999.65</v>
      </c>
      <c r="L258" s="1">
        <v>3029.65</v>
      </c>
      <c r="M258" s="1">
        <v>3029.65</v>
      </c>
      <c r="N258" s="1">
        <v>2999.65</v>
      </c>
      <c r="O258" s="1">
        <v>3029.65</v>
      </c>
      <c r="P258" s="1">
        <v>3588.36</v>
      </c>
      <c r="Q258" s="1">
        <v>2834.8</v>
      </c>
      <c r="R258" s="1">
        <v>2636.36</v>
      </c>
      <c r="S258" s="1">
        <v>2425.4499999999998</v>
      </c>
      <c r="T258" s="1">
        <v>2110.14</v>
      </c>
      <c r="U258" s="1">
        <v>2025.73</v>
      </c>
      <c r="V258" s="1">
        <f t="shared" si="20"/>
        <v>3014.6499999999996</v>
      </c>
      <c r="W258" s="1">
        <f t="shared" si="21"/>
        <v>18087.899999999998</v>
      </c>
      <c r="X258" s="1">
        <f t="shared" si="22"/>
        <v>15620.84</v>
      </c>
      <c r="Y258" s="1">
        <f t="shared" si="23"/>
        <v>2467.0599999999977</v>
      </c>
      <c r="Z258" s="44">
        <f t="shared" si="24"/>
        <v>16234.739012</v>
      </c>
    </row>
    <row r="259" spans="1:26" x14ac:dyDescent="0.3">
      <c r="A259" s="2">
        <v>877</v>
      </c>
      <c r="B259" t="s">
        <v>6</v>
      </c>
      <c r="C259" t="s">
        <v>9</v>
      </c>
      <c r="D259" t="s">
        <v>12</v>
      </c>
      <c r="E259" t="s">
        <v>23</v>
      </c>
      <c r="F259" t="s">
        <v>18</v>
      </c>
      <c r="G259">
        <v>2</v>
      </c>
      <c r="H259">
        <v>1</v>
      </c>
      <c r="I259">
        <f t="shared" si="19"/>
        <v>3</v>
      </c>
      <c r="J259" s="1">
        <v>3641.5699999999997</v>
      </c>
      <c r="K259" s="1">
        <v>3095.33</v>
      </c>
      <c r="L259" s="1">
        <v>3423.08</v>
      </c>
      <c r="M259" s="1">
        <v>2767.59</v>
      </c>
      <c r="N259" s="1">
        <v>3568.74</v>
      </c>
      <c r="O259" s="1">
        <v>4114.97</v>
      </c>
      <c r="P259" s="1">
        <v>4516.22</v>
      </c>
      <c r="Q259" s="1">
        <v>3793.62</v>
      </c>
      <c r="R259" s="1">
        <v>4476.47</v>
      </c>
      <c r="S259" s="1">
        <v>4476.47</v>
      </c>
      <c r="T259" s="1">
        <v>4655.53</v>
      </c>
      <c r="U259" s="1">
        <v>4469.3100000000004</v>
      </c>
      <c r="V259" s="1">
        <f t="shared" si="20"/>
        <v>3435.2133333333331</v>
      </c>
      <c r="W259" s="1">
        <f t="shared" si="21"/>
        <v>20611.28</v>
      </c>
      <c r="X259" s="1">
        <f t="shared" si="22"/>
        <v>26387.620000000003</v>
      </c>
      <c r="Y259" s="1">
        <f t="shared" si="23"/>
        <v>-5776.3400000000038</v>
      </c>
      <c r="Z259" s="44">
        <f t="shared" si="24"/>
        <v>27424.653466000003</v>
      </c>
    </row>
    <row r="260" spans="1:26" x14ac:dyDescent="0.3">
      <c r="A260" s="2">
        <v>879</v>
      </c>
      <c r="B260" t="s">
        <v>6</v>
      </c>
      <c r="C260" t="s">
        <v>9</v>
      </c>
      <c r="D260" t="s">
        <v>12</v>
      </c>
      <c r="E260" t="s">
        <v>23</v>
      </c>
      <c r="F260" t="s">
        <v>56</v>
      </c>
      <c r="G260">
        <v>2</v>
      </c>
      <c r="H260">
        <v>1</v>
      </c>
      <c r="I260">
        <f t="shared" si="19"/>
        <v>3</v>
      </c>
      <c r="J260" s="1">
        <v>1888.9725000000001</v>
      </c>
      <c r="K260" s="1">
        <v>1473.4</v>
      </c>
      <c r="L260" s="1">
        <v>2191.21</v>
      </c>
      <c r="M260" s="1">
        <v>2172.3200000000002</v>
      </c>
      <c r="N260" s="1">
        <v>1737.85</v>
      </c>
      <c r="O260" s="1">
        <v>1832.3</v>
      </c>
      <c r="P260" s="1">
        <v>1107.0899999999999</v>
      </c>
      <c r="Q260" s="1">
        <v>1073.8800000000001</v>
      </c>
      <c r="R260" s="1">
        <v>955.75</v>
      </c>
      <c r="S260" s="1">
        <v>898.41</v>
      </c>
      <c r="T260" s="1">
        <v>916.38</v>
      </c>
      <c r="U260" s="1">
        <v>962.2</v>
      </c>
      <c r="V260" s="1">
        <f t="shared" si="20"/>
        <v>1882.6754166666667</v>
      </c>
      <c r="W260" s="1">
        <f t="shared" si="21"/>
        <v>11296.0525</v>
      </c>
      <c r="X260" s="1">
        <f t="shared" si="22"/>
        <v>5913.71</v>
      </c>
      <c r="Y260" s="1">
        <f t="shared" si="23"/>
        <v>5382.3424999999997</v>
      </c>
      <c r="Z260" s="44">
        <f t="shared" si="24"/>
        <v>6146.1188030000003</v>
      </c>
    </row>
    <row r="261" spans="1:26" x14ac:dyDescent="0.3">
      <c r="A261" s="2">
        <v>883</v>
      </c>
      <c r="B261" t="s">
        <v>4</v>
      </c>
      <c r="C261" t="s">
        <v>10</v>
      </c>
      <c r="D261" t="s">
        <v>12</v>
      </c>
      <c r="E261" t="s">
        <v>23</v>
      </c>
      <c r="F261" t="s">
        <v>15</v>
      </c>
      <c r="G261">
        <v>2</v>
      </c>
      <c r="H261">
        <v>1</v>
      </c>
      <c r="I261">
        <f t="shared" si="19"/>
        <v>3</v>
      </c>
      <c r="J261" s="1">
        <v>5924.95</v>
      </c>
      <c r="K261" s="1">
        <v>5984.2</v>
      </c>
      <c r="L261" s="1">
        <v>7050.69</v>
      </c>
      <c r="M261" s="1">
        <v>4621.46</v>
      </c>
      <c r="N261" s="1">
        <v>4739.96</v>
      </c>
      <c r="O261" s="1">
        <v>6280.45</v>
      </c>
      <c r="P261" s="1">
        <v>2775.68</v>
      </c>
      <c r="Q261" s="1">
        <v>2609.14</v>
      </c>
      <c r="R261" s="1">
        <v>3104.88</v>
      </c>
      <c r="S261" s="1">
        <v>3135.93</v>
      </c>
      <c r="T261" s="1">
        <v>2979.13</v>
      </c>
      <c r="U261" s="1">
        <v>2562.0500000000002</v>
      </c>
      <c r="V261" s="1">
        <f t="shared" si="20"/>
        <v>5766.9516666666668</v>
      </c>
      <c r="W261" s="1">
        <f t="shared" si="21"/>
        <v>34601.71</v>
      </c>
      <c r="X261" s="1">
        <f t="shared" si="22"/>
        <v>17166.810000000001</v>
      </c>
      <c r="Y261" s="1">
        <f t="shared" si="23"/>
        <v>17434.899999999998</v>
      </c>
      <c r="Z261" s="44">
        <f t="shared" si="24"/>
        <v>17841.465633</v>
      </c>
    </row>
    <row r="262" spans="1:26" x14ac:dyDescent="0.3">
      <c r="A262" s="2">
        <v>884</v>
      </c>
      <c r="B262" t="s">
        <v>5</v>
      </c>
      <c r="C262" t="s">
        <v>7</v>
      </c>
      <c r="D262" t="s">
        <v>12</v>
      </c>
      <c r="E262" t="s">
        <v>24</v>
      </c>
      <c r="F262" t="s">
        <v>56</v>
      </c>
      <c r="G262">
        <v>2</v>
      </c>
      <c r="H262">
        <v>1</v>
      </c>
      <c r="I262">
        <f t="shared" ref="I262:I325" si="25">H262+G262</f>
        <v>3</v>
      </c>
      <c r="J262" s="1">
        <v>1558.1999999999998</v>
      </c>
      <c r="K262" s="1">
        <v>1542.62</v>
      </c>
      <c r="L262" s="1">
        <v>1324.47</v>
      </c>
      <c r="M262" s="1">
        <v>1527.04</v>
      </c>
      <c r="N262" s="1">
        <v>1667.27</v>
      </c>
      <c r="O262" s="1">
        <v>1355.63</v>
      </c>
      <c r="P262" s="1">
        <v>1366.69</v>
      </c>
      <c r="Q262" s="1">
        <v>1503.36</v>
      </c>
      <c r="R262" s="1">
        <v>1623.63</v>
      </c>
      <c r="S262" s="1">
        <v>1802.23</v>
      </c>
      <c r="T262" s="1">
        <v>1784.21</v>
      </c>
      <c r="U262" s="1">
        <v>1695</v>
      </c>
      <c r="V262" s="1">
        <f t="shared" ref="V262:V325" si="26">AVERAGE(J262:O262)</f>
        <v>1495.8716666666667</v>
      </c>
      <c r="W262" s="1">
        <f t="shared" ref="W262:W325" si="27">SUM(J262:O262)</f>
        <v>8975.23</v>
      </c>
      <c r="X262" s="1">
        <f t="shared" ref="X262:X325" si="28">SUM(P262:U262)</f>
        <v>9775.119999999999</v>
      </c>
      <c r="Y262" s="1">
        <f t="shared" ref="Y262:Y325" si="29">W262-X262</f>
        <v>-799.88999999999942</v>
      </c>
      <c r="Z262" s="44">
        <f t="shared" ref="Z262:Z325" si="30">X262*$Z$2+X262</f>
        <v>10159.282216</v>
      </c>
    </row>
    <row r="263" spans="1:26" x14ac:dyDescent="0.3">
      <c r="A263" s="2">
        <v>887</v>
      </c>
      <c r="B263" t="s">
        <v>4</v>
      </c>
      <c r="C263" t="s">
        <v>10</v>
      </c>
      <c r="D263" t="s">
        <v>12</v>
      </c>
      <c r="E263" t="s">
        <v>23</v>
      </c>
      <c r="F263" t="s">
        <v>17</v>
      </c>
      <c r="G263">
        <v>1</v>
      </c>
      <c r="H263">
        <v>1</v>
      </c>
      <c r="I263">
        <f t="shared" si="25"/>
        <v>2</v>
      </c>
      <c r="J263" s="1">
        <v>5924.95</v>
      </c>
      <c r="K263" s="1">
        <v>5332.46</v>
      </c>
      <c r="L263" s="1">
        <v>4976.96</v>
      </c>
      <c r="M263" s="1">
        <v>5154.71</v>
      </c>
      <c r="N263" s="1">
        <v>4562.21</v>
      </c>
      <c r="O263" s="1">
        <v>4858.46</v>
      </c>
      <c r="P263" s="1">
        <v>2293.6999999999998</v>
      </c>
      <c r="Q263" s="1">
        <v>2316.64</v>
      </c>
      <c r="R263" s="1">
        <v>2617.8000000000002</v>
      </c>
      <c r="S263" s="1">
        <v>3115.18</v>
      </c>
      <c r="T263" s="1">
        <v>2897.12</v>
      </c>
      <c r="U263" s="1">
        <v>2520.4899999999998</v>
      </c>
      <c r="V263" s="1">
        <f t="shared" si="26"/>
        <v>5134.958333333333</v>
      </c>
      <c r="W263" s="1">
        <f t="shared" si="27"/>
        <v>30809.749999999996</v>
      </c>
      <c r="X263" s="1">
        <f t="shared" si="28"/>
        <v>15760.929999999998</v>
      </c>
      <c r="Y263" s="1">
        <f t="shared" si="29"/>
        <v>15048.819999999998</v>
      </c>
      <c r="Z263" s="44">
        <f t="shared" si="30"/>
        <v>16380.334548999999</v>
      </c>
    </row>
    <row r="264" spans="1:26" x14ac:dyDescent="0.3">
      <c r="A264" s="2">
        <v>897</v>
      </c>
      <c r="B264" t="s">
        <v>4</v>
      </c>
      <c r="C264" t="s">
        <v>7</v>
      </c>
      <c r="D264" t="s">
        <v>12</v>
      </c>
      <c r="E264" t="s">
        <v>23</v>
      </c>
      <c r="F264" t="s">
        <v>22</v>
      </c>
      <c r="G264">
        <v>2</v>
      </c>
      <c r="H264">
        <v>2</v>
      </c>
      <c r="I264">
        <f t="shared" si="25"/>
        <v>4</v>
      </c>
      <c r="J264" s="1">
        <v>3492.5</v>
      </c>
      <c r="K264" s="1">
        <v>3527.43</v>
      </c>
      <c r="L264" s="1">
        <v>3527.43</v>
      </c>
      <c r="M264" s="1">
        <v>3492.5</v>
      </c>
      <c r="N264" s="1">
        <v>3527.43</v>
      </c>
      <c r="O264" s="1">
        <v>3527.43</v>
      </c>
      <c r="P264" s="1">
        <v>1909.14</v>
      </c>
      <c r="Q264" s="1">
        <v>2080.96</v>
      </c>
      <c r="R264" s="1">
        <v>1956.1</v>
      </c>
      <c r="S264" s="1">
        <v>1662.69</v>
      </c>
      <c r="T264" s="1">
        <v>1928.72</v>
      </c>
      <c r="U264" s="1">
        <v>2295.1799999999998</v>
      </c>
      <c r="V264" s="1">
        <f t="shared" si="26"/>
        <v>3515.7866666666669</v>
      </c>
      <c r="W264" s="1">
        <f t="shared" si="27"/>
        <v>21094.720000000001</v>
      </c>
      <c r="X264" s="1">
        <f t="shared" si="28"/>
        <v>11832.79</v>
      </c>
      <c r="Y264" s="1">
        <f t="shared" si="29"/>
        <v>9261.93</v>
      </c>
      <c r="Z264" s="44">
        <f t="shared" si="30"/>
        <v>12297.818647</v>
      </c>
    </row>
    <row r="265" spans="1:26" x14ac:dyDescent="0.3">
      <c r="A265" s="2">
        <v>899</v>
      </c>
      <c r="B265" t="s">
        <v>4</v>
      </c>
      <c r="C265" t="s">
        <v>10</v>
      </c>
      <c r="D265" t="s">
        <v>12</v>
      </c>
      <c r="E265" t="s">
        <v>23</v>
      </c>
      <c r="F265" t="s">
        <v>18</v>
      </c>
      <c r="G265">
        <v>3</v>
      </c>
      <c r="H265">
        <v>2</v>
      </c>
      <c r="I265">
        <f t="shared" si="25"/>
        <v>5</v>
      </c>
      <c r="J265" s="1">
        <v>5924.95</v>
      </c>
      <c r="K265" s="1">
        <v>6635.94</v>
      </c>
      <c r="L265" s="1">
        <v>5510.2</v>
      </c>
      <c r="M265" s="1">
        <v>7228.44</v>
      </c>
      <c r="N265" s="1">
        <v>5332.46</v>
      </c>
      <c r="O265" s="1">
        <v>5332.46</v>
      </c>
      <c r="P265" s="1">
        <v>5875</v>
      </c>
      <c r="Q265" s="1">
        <v>5875</v>
      </c>
      <c r="R265" s="1">
        <v>6345</v>
      </c>
      <c r="S265" s="1">
        <v>6725.7</v>
      </c>
      <c r="T265" s="1">
        <v>6120.39</v>
      </c>
      <c r="U265" s="1">
        <v>6671.23</v>
      </c>
      <c r="V265" s="1">
        <f t="shared" si="26"/>
        <v>5994.0749999999998</v>
      </c>
      <c r="W265" s="1">
        <f t="shared" si="27"/>
        <v>35964.449999999997</v>
      </c>
      <c r="X265" s="1">
        <f t="shared" si="28"/>
        <v>37612.32</v>
      </c>
      <c r="Y265" s="1">
        <f t="shared" si="29"/>
        <v>-1647.8700000000026</v>
      </c>
      <c r="Z265" s="44">
        <f t="shared" si="30"/>
        <v>39090.484175999998</v>
      </c>
    </row>
    <row r="266" spans="1:26" x14ac:dyDescent="0.3">
      <c r="A266" s="2">
        <v>900</v>
      </c>
      <c r="B266" t="s">
        <v>4</v>
      </c>
      <c r="C266" t="s">
        <v>42</v>
      </c>
      <c r="D266" t="s">
        <v>12</v>
      </c>
      <c r="E266" t="s">
        <v>23</v>
      </c>
      <c r="F266" t="s">
        <v>20</v>
      </c>
      <c r="G266">
        <v>2</v>
      </c>
      <c r="H266">
        <v>1</v>
      </c>
      <c r="I266">
        <f t="shared" si="25"/>
        <v>3</v>
      </c>
      <c r="J266" s="1">
        <v>2713.25</v>
      </c>
      <c r="K266" s="1">
        <v>2740.38</v>
      </c>
      <c r="L266" s="1">
        <v>2740.38</v>
      </c>
      <c r="M266" s="1">
        <v>2740.38</v>
      </c>
      <c r="N266" s="1">
        <v>2713.25</v>
      </c>
      <c r="O266" s="1">
        <v>2713.25</v>
      </c>
      <c r="P266" s="1">
        <v>951.97</v>
      </c>
      <c r="Q266" s="1">
        <v>904.37</v>
      </c>
      <c r="R266" s="1">
        <v>822.98</v>
      </c>
      <c r="S266" s="1">
        <v>971.12</v>
      </c>
      <c r="T266" s="1">
        <v>932.28</v>
      </c>
      <c r="U266" s="1">
        <v>792.44</v>
      </c>
      <c r="V266" s="1">
        <f t="shared" si="26"/>
        <v>2726.8150000000001</v>
      </c>
      <c r="W266" s="1">
        <f t="shared" si="27"/>
        <v>16360.89</v>
      </c>
      <c r="X266" s="1">
        <f t="shared" si="28"/>
        <v>5375.16</v>
      </c>
      <c r="Y266" s="1">
        <f t="shared" si="29"/>
        <v>10985.73</v>
      </c>
      <c r="Z266" s="44">
        <f t="shared" si="30"/>
        <v>5586.4037879999996</v>
      </c>
    </row>
    <row r="267" spans="1:26" x14ac:dyDescent="0.3">
      <c r="A267" s="2">
        <v>901</v>
      </c>
      <c r="B267" t="s">
        <v>6</v>
      </c>
      <c r="C267" t="s">
        <v>9</v>
      </c>
      <c r="D267" t="s">
        <v>12</v>
      </c>
      <c r="E267" t="s">
        <v>24</v>
      </c>
      <c r="F267" t="s">
        <v>18</v>
      </c>
      <c r="G267">
        <v>1</v>
      </c>
      <c r="H267">
        <v>1</v>
      </c>
      <c r="I267">
        <f t="shared" si="25"/>
        <v>2</v>
      </c>
      <c r="J267" s="1">
        <v>827.23500000000001</v>
      </c>
      <c r="K267" s="1">
        <v>835.51</v>
      </c>
      <c r="L267" s="1">
        <v>794.15</v>
      </c>
      <c r="M267" s="1">
        <v>1017.5</v>
      </c>
      <c r="N267" s="1">
        <v>810.69</v>
      </c>
      <c r="O267" s="1">
        <v>670.06</v>
      </c>
      <c r="P267" s="1">
        <v>679.01</v>
      </c>
      <c r="Q267" s="1">
        <v>522.84</v>
      </c>
      <c r="R267" s="1">
        <v>470.56</v>
      </c>
      <c r="S267" s="1">
        <v>508.2</v>
      </c>
      <c r="T267" s="1">
        <v>508.2</v>
      </c>
      <c r="U267" s="1">
        <v>462.46</v>
      </c>
      <c r="V267" s="1">
        <f t="shared" si="26"/>
        <v>825.85750000000007</v>
      </c>
      <c r="W267" s="1">
        <f t="shared" si="27"/>
        <v>4955.1450000000004</v>
      </c>
      <c r="X267" s="1">
        <f t="shared" si="28"/>
        <v>3151.2699999999995</v>
      </c>
      <c r="Y267" s="1">
        <f t="shared" si="29"/>
        <v>1803.8750000000009</v>
      </c>
      <c r="Z267" s="44">
        <f t="shared" si="30"/>
        <v>3275.1149109999997</v>
      </c>
    </row>
    <row r="268" spans="1:26" x14ac:dyDescent="0.3">
      <c r="A268" s="2">
        <v>904</v>
      </c>
      <c r="B268" t="s">
        <v>6</v>
      </c>
      <c r="C268" t="s">
        <v>9</v>
      </c>
      <c r="D268" t="s">
        <v>12</v>
      </c>
      <c r="E268" t="s">
        <v>23</v>
      </c>
      <c r="F268" t="s">
        <v>56</v>
      </c>
      <c r="G268">
        <v>2</v>
      </c>
      <c r="H268">
        <v>1</v>
      </c>
      <c r="I268">
        <f t="shared" si="25"/>
        <v>3</v>
      </c>
      <c r="J268" s="1">
        <v>3692.1</v>
      </c>
      <c r="K268" s="1">
        <v>3913.63</v>
      </c>
      <c r="L268" s="1">
        <v>3249.05</v>
      </c>
      <c r="M268" s="1">
        <v>3322.89</v>
      </c>
      <c r="N268" s="1">
        <v>3359.81</v>
      </c>
      <c r="O268" s="1">
        <v>3950.55</v>
      </c>
      <c r="P268" s="1">
        <v>1808.53</v>
      </c>
      <c r="Q268" s="1">
        <v>1989.38</v>
      </c>
      <c r="R268" s="1">
        <v>2287.79</v>
      </c>
      <c r="S268" s="1">
        <v>2676.71</v>
      </c>
      <c r="T268" s="1">
        <v>2516.11</v>
      </c>
      <c r="U268" s="1">
        <v>2390.3000000000002</v>
      </c>
      <c r="V268" s="1">
        <f t="shared" si="26"/>
        <v>3581.3383333333331</v>
      </c>
      <c r="W268" s="1">
        <f t="shared" si="27"/>
        <v>21488.03</v>
      </c>
      <c r="X268" s="1">
        <f t="shared" si="28"/>
        <v>13668.82</v>
      </c>
      <c r="Y268" s="1">
        <f t="shared" si="29"/>
        <v>7819.2099999999991</v>
      </c>
      <c r="Z268" s="44">
        <f t="shared" si="30"/>
        <v>14206.004626</v>
      </c>
    </row>
    <row r="269" spans="1:26" x14ac:dyDescent="0.3">
      <c r="A269" s="2">
        <v>907</v>
      </c>
      <c r="B269" t="s">
        <v>6</v>
      </c>
      <c r="C269" t="s">
        <v>9</v>
      </c>
      <c r="D269" t="s">
        <v>12</v>
      </c>
      <c r="E269" t="s">
        <v>24</v>
      </c>
      <c r="F269" t="s">
        <v>19</v>
      </c>
      <c r="G269">
        <v>1</v>
      </c>
      <c r="H269">
        <v>1</v>
      </c>
      <c r="I269">
        <f t="shared" si="25"/>
        <v>2</v>
      </c>
      <c r="J269" s="1">
        <v>5126.5875000000005</v>
      </c>
      <c r="K269" s="1">
        <v>5434.18</v>
      </c>
      <c r="L269" s="1">
        <v>5536.71</v>
      </c>
      <c r="M269" s="1">
        <v>4665.1899999999996</v>
      </c>
      <c r="N269" s="1">
        <v>6408.23</v>
      </c>
      <c r="O269" s="1">
        <v>4972.79</v>
      </c>
      <c r="P269" s="1">
        <v>4008.84</v>
      </c>
      <c r="Q269" s="1">
        <v>3808.4</v>
      </c>
      <c r="R269" s="1">
        <v>3389.48</v>
      </c>
      <c r="S269" s="1">
        <v>3558.95</v>
      </c>
      <c r="T269" s="1">
        <v>3914.85</v>
      </c>
      <c r="U269" s="1">
        <v>4462.93</v>
      </c>
      <c r="V269" s="1">
        <f t="shared" si="26"/>
        <v>5357.28125</v>
      </c>
      <c r="W269" s="1">
        <f t="shared" si="27"/>
        <v>32143.6875</v>
      </c>
      <c r="X269" s="1">
        <f t="shared" si="28"/>
        <v>23143.449999999997</v>
      </c>
      <c r="Y269" s="1">
        <f t="shared" si="29"/>
        <v>9000.2375000000029</v>
      </c>
      <c r="Z269" s="44">
        <f t="shared" si="30"/>
        <v>24052.987584999995</v>
      </c>
    </row>
    <row r="270" spans="1:26" x14ac:dyDescent="0.3">
      <c r="A270" s="2">
        <v>910</v>
      </c>
      <c r="B270" t="s">
        <v>5</v>
      </c>
      <c r="C270" t="s">
        <v>42</v>
      </c>
      <c r="D270" t="s">
        <v>11</v>
      </c>
      <c r="E270" t="s">
        <v>23</v>
      </c>
      <c r="F270" t="s">
        <v>17</v>
      </c>
      <c r="G270">
        <v>2</v>
      </c>
      <c r="H270">
        <v>2</v>
      </c>
      <c r="I270">
        <f t="shared" si="25"/>
        <v>4</v>
      </c>
      <c r="J270" s="1">
        <v>787.25</v>
      </c>
      <c r="K270" s="1">
        <v>944.7</v>
      </c>
      <c r="L270" s="1">
        <v>684.91</v>
      </c>
      <c r="M270" s="1">
        <v>708.53</v>
      </c>
      <c r="N270" s="1">
        <v>614.05999999999995</v>
      </c>
      <c r="O270" s="1">
        <v>708.53</v>
      </c>
      <c r="P270" s="1">
        <v>2460.06</v>
      </c>
      <c r="Q270" s="1">
        <v>1845.05</v>
      </c>
      <c r="R270" s="1">
        <v>1881.95</v>
      </c>
      <c r="S270" s="1">
        <v>1674.94</v>
      </c>
      <c r="T270" s="1">
        <v>1423.7</v>
      </c>
      <c r="U270" s="1">
        <v>1594.54</v>
      </c>
      <c r="V270" s="1">
        <f t="shared" si="26"/>
        <v>741.33</v>
      </c>
      <c r="W270" s="1">
        <f t="shared" si="27"/>
        <v>4447.9800000000005</v>
      </c>
      <c r="X270" s="1">
        <f t="shared" si="28"/>
        <v>10880.240000000002</v>
      </c>
      <c r="Y270" s="1">
        <f t="shared" si="29"/>
        <v>-6432.2600000000011</v>
      </c>
      <c r="Z270" s="44">
        <f t="shared" si="30"/>
        <v>11307.833432000001</v>
      </c>
    </row>
    <row r="271" spans="1:26" x14ac:dyDescent="0.3">
      <c r="A271" s="2">
        <v>916</v>
      </c>
      <c r="B271" t="s">
        <v>4</v>
      </c>
      <c r="C271" t="s">
        <v>10</v>
      </c>
      <c r="D271" t="s">
        <v>12</v>
      </c>
      <c r="E271" t="s">
        <v>23</v>
      </c>
      <c r="F271" t="s">
        <v>16</v>
      </c>
      <c r="G271">
        <v>2</v>
      </c>
      <c r="H271">
        <v>3</v>
      </c>
      <c r="I271">
        <f t="shared" si="25"/>
        <v>5</v>
      </c>
      <c r="J271" s="1">
        <v>3985.1</v>
      </c>
      <c r="K271" s="1">
        <v>3985.1</v>
      </c>
      <c r="L271" s="1">
        <v>3985.1</v>
      </c>
      <c r="M271" s="1">
        <v>3985.1</v>
      </c>
      <c r="N271" s="1">
        <v>4024.95</v>
      </c>
      <c r="O271" s="1">
        <v>3985.1</v>
      </c>
      <c r="P271" s="1">
        <v>4218.67</v>
      </c>
      <c r="Q271" s="1">
        <v>4134.3</v>
      </c>
      <c r="R271" s="1">
        <v>4134.3</v>
      </c>
      <c r="S271" s="1">
        <v>4671.76</v>
      </c>
      <c r="T271" s="1">
        <v>4111.1499999999996</v>
      </c>
      <c r="U271" s="1">
        <v>3782.26</v>
      </c>
      <c r="V271" s="1">
        <f t="shared" si="26"/>
        <v>3991.7416666666663</v>
      </c>
      <c r="W271" s="1">
        <f t="shared" si="27"/>
        <v>23950.449999999997</v>
      </c>
      <c r="X271" s="1">
        <f t="shared" si="28"/>
        <v>25052.440000000002</v>
      </c>
      <c r="Y271" s="1">
        <f t="shared" si="29"/>
        <v>-1101.9900000000052</v>
      </c>
      <c r="Z271" s="44">
        <f t="shared" si="30"/>
        <v>26037.000892000004</v>
      </c>
    </row>
    <row r="272" spans="1:26" x14ac:dyDescent="0.3">
      <c r="A272" s="2">
        <v>917</v>
      </c>
      <c r="B272" t="s">
        <v>6</v>
      </c>
      <c r="C272" t="s">
        <v>10</v>
      </c>
      <c r="D272" t="s">
        <v>12</v>
      </c>
      <c r="E272" t="s">
        <v>23</v>
      </c>
      <c r="F272" t="s">
        <v>14</v>
      </c>
      <c r="G272">
        <v>2</v>
      </c>
      <c r="H272">
        <v>1</v>
      </c>
      <c r="I272">
        <f t="shared" si="25"/>
        <v>3</v>
      </c>
      <c r="J272" s="1">
        <v>2028.4</v>
      </c>
      <c r="K272" s="1">
        <v>1825.56</v>
      </c>
      <c r="L272" s="1">
        <v>2129.8200000000002</v>
      </c>
      <c r="M272" s="1">
        <v>2129.8200000000002</v>
      </c>
      <c r="N272" s="1">
        <v>2312.38</v>
      </c>
      <c r="O272" s="1">
        <v>1906.7</v>
      </c>
      <c r="P272" s="1">
        <v>4154.3999999999996</v>
      </c>
      <c r="Q272" s="1">
        <v>3572.78</v>
      </c>
      <c r="R272" s="1">
        <v>3394.14</v>
      </c>
      <c r="S272" s="1">
        <v>3428.08</v>
      </c>
      <c r="T272" s="1">
        <v>3942.29</v>
      </c>
      <c r="U272" s="1">
        <v>3626.91</v>
      </c>
      <c r="V272" s="1">
        <f t="shared" si="26"/>
        <v>2055.4466666666667</v>
      </c>
      <c r="W272" s="1">
        <f t="shared" si="27"/>
        <v>12332.68</v>
      </c>
      <c r="X272" s="1">
        <f t="shared" si="28"/>
        <v>22118.6</v>
      </c>
      <c r="Y272" s="1">
        <f t="shared" si="29"/>
        <v>-9785.9199999999983</v>
      </c>
      <c r="Z272" s="44">
        <f t="shared" si="30"/>
        <v>22987.860979999998</v>
      </c>
    </row>
    <row r="273" spans="1:26" x14ac:dyDescent="0.3">
      <c r="A273" s="2">
        <v>919</v>
      </c>
      <c r="B273" t="s">
        <v>4</v>
      </c>
      <c r="C273" t="s">
        <v>10</v>
      </c>
      <c r="D273" t="s">
        <v>12</v>
      </c>
      <c r="E273" t="s">
        <v>23</v>
      </c>
      <c r="F273" t="s">
        <v>16</v>
      </c>
      <c r="G273">
        <v>2</v>
      </c>
      <c r="H273">
        <v>1</v>
      </c>
      <c r="I273">
        <f t="shared" si="25"/>
        <v>3</v>
      </c>
      <c r="J273" s="1">
        <v>5924.95</v>
      </c>
      <c r="K273" s="1">
        <v>4739.96</v>
      </c>
      <c r="L273" s="1">
        <v>6635.94</v>
      </c>
      <c r="M273" s="1">
        <v>5569.45</v>
      </c>
      <c r="N273" s="1">
        <v>6991.44</v>
      </c>
      <c r="O273" s="1">
        <v>4562.21</v>
      </c>
      <c r="P273" s="1">
        <v>5687.54</v>
      </c>
      <c r="Q273" s="1">
        <v>5346.29</v>
      </c>
      <c r="R273" s="1">
        <v>5239.3599999999997</v>
      </c>
      <c r="S273" s="1">
        <v>5553.72</v>
      </c>
      <c r="T273" s="1">
        <v>6220.17</v>
      </c>
      <c r="U273" s="1">
        <v>6282.37</v>
      </c>
      <c r="V273" s="1">
        <f t="shared" si="26"/>
        <v>5737.3249999999998</v>
      </c>
      <c r="W273" s="1">
        <f t="shared" si="27"/>
        <v>34423.949999999997</v>
      </c>
      <c r="X273" s="1">
        <f t="shared" si="28"/>
        <v>34329.450000000004</v>
      </c>
      <c r="Y273" s="1">
        <f t="shared" si="29"/>
        <v>94.499999999992724</v>
      </c>
      <c r="Z273" s="44">
        <f t="shared" si="30"/>
        <v>35678.597385000001</v>
      </c>
    </row>
    <row r="274" spans="1:26" x14ac:dyDescent="0.3">
      <c r="A274" s="2">
        <v>922</v>
      </c>
      <c r="B274" t="s">
        <v>4</v>
      </c>
      <c r="C274" t="s">
        <v>10</v>
      </c>
      <c r="D274" t="s">
        <v>12</v>
      </c>
      <c r="E274" t="s">
        <v>23</v>
      </c>
      <c r="F274" t="s">
        <v>19</v>
      </c>
      <c r="G274">
        <v>2</v>
      </c>
      <c r="H274">
        <v>3</v>
      </c>
      <c r="I274">
        <f t="shared" si="25"/>
        <v>5</v>
      </c>
      <c r="J274" s="1">
        <v>5141.9000000000005</v>
      </c>
      <c r="K274" s="1">
        <v>5399</v>
      </c>
      <c r="L274" s="1">
        <v>5450.41</v>
      </c>
      <c r="M274" s="1">
        <v>4422.03</v>
      </c>
      <c r="N274" s="1">
        <v>5553.25</v>
      </c>
      <c r="O274" s="1">
        <v>4884.8100000000004</v>
      </c>
      <c r="P274" s="1">
        <v>4758.3999999999996</v>
      </c>
      <c r="Q274" s="1">
        <v>3663.97</v>
      </c>
      <c r="R274" s="1">
        <v>3590.69</v>
      </c>
      <c r="S274" s="1">
        <v>3231.62</v>
      </c>
      <c r="T274" s="1">
        <v>3102.36</v>
      </c>
      <c r="U274" s="1">
        <v>2730.08</v>
      </c>
      <c r="V274" s="1">
        <f t="shared" si="26"/>
        <v>5141.9000000000005</v>
      </c>
      <c r="W274" s="1">
        <f t="shared" si="27"/>
        <v>30851.4</v>
      </c>
      <c r="X274" s="1">
        <f t="shared" si="28"/>
        <v>21077.120000000003</v>
      </c>
      <c r="Y274" s="1">
        <f t="shared" si="29"/>
        <v>9774.2799999999988</v>
      </c>
      <c r="Z274" s="44">
        <f t="shared" si="30"/>
        <v>21905.450816000004</v>
      </c>
    </row>
    <row r="275" spans="1:26" x14ac:dyDescent="0.3">
      <c r="A275" s="2">
        <v>932</v>
      </c>
      <c r="B275" t="s">
        <v>4</v>
      </c>
      <c r="C275" t="s">
        <v>10</v>
      </c>
      <c r="D275" t="s">
        <v>12</v>
      </c>
      <c r="E275" t="s">
        <v>23</v>
      </c>
      <c r="F275" t="s">
        <v>16</v>
      </c>
      <c r="G275">
        <v>3</v>
      </c>
      <c r="H275">
        <v>1</v>
      </c>
      <c r="I275">
        <f t="shared" si="25"/>
        <v>4</v>
      </c>
      <c r="J275" s="1">
        <v>5326.8499999999995</v>
      </c>
      <c r="K275" s="1">
        <v>6179.15</v>
      </c>
      <c r="L275" s="1">
        <v>4847.43</v>
      </c>
      <c r="M275" s="1">
        <v>6338.95</v>
      </c>
      <c r="N275" s="1">
        <v>4527.82</v>
      </c>
      <c r="O275" s="1">
        <v>4048.41</v>
      </c>
      <c r="P275" s="1">
        <v>2782.58</v>
      </c>
      <c r="Q275" s="1">
        <v>2448.67</v>
      </c>
      <c r="R275" s="1">
        <v>2277.2600000000002</v>
      </c>
      <c r="S275" s="1">
        <v>2322.81</v>
      </c>
      <c r="T275" s="1">
        <v>1997.62</v>
      </c>
      <c r="U275" s="1">
        <v>2337.2199999999998</v>
      </c>
      <c r="V275" s="1">
        <f t="shared" si="26"/>
        <v>5211.4350000000004</v>
      </c>
      <c r="W275" s="1">
        <f t="shared" si="27"/>
        <v>31268.61</v>
      </c>
      <c r="X275" s="1">
        <f t="shared" si="28"/>
        <v>14166.159999999998</v>
      </c>
      <c r="Y275" s="1">
        <f t="shared" si="29"/>
        <v>17102.450000000004</v>
      </c>
      <c r="Z275" s="44">
        <f t="shared" si="30"/>
        <v>14722.890087999998</v>
      </c>
    </row>
    <row r="276" spans="1:26" x14ac:dyDescent="0.3">
      <c r="A276" s="2">
        <v>936</v>
      </c>
      <c r="B276" t="s">
        <v>6</v>
      </c>
      <c r="C276" t="s">
        <v>9</v>
      </c>
      <c r="D276" t="s">
        <v>12</v>
      </c>
      <c r="E276" t="s">
        <v>23</v>
      </c>
      <c r="F276" t="s">
        <v>22</v>
      </c>
      <c r="G276">
        <v>2</v>
      </c>
      <c r="H276">
        <v>1</v>
      </c>
      <c r="I276">
        <f t="shared" si="25"/>
        <v>3</v>
      </c>
      <c r="J276" s="1">
        <v>2759.95</v>
      </c>
      <c r="K276" s="1">
        <v>2097.56</v>
      </c>
      <c r="L276" s="1">
        <v>2345.96</v>
      </c>
      <c r="M276" s="1">
        <v>2456.36</v>
      </c>
      <c r="N276" s="1">
        <v>2870.35</v>
      </c>
      <c r="O276" s="1">
        <v>2373.56</v>
      </c>
      <c r="P276" s="1">
        <v>2575.25</v>
      </c>
      <c r="Q276" s="1">
        <v>2343.48</v>
      </c>
      <c r="R276" s="1">
        <v>2273.1799999999998</v>
      </c>
      <c r="S276" s="1">
        <v>2523.23</v>
      </c>
      <c r="T276" s="1">
        <v>2952.18</v>
      </c>
      <c r="U276" s="1">
        <v>2597.92</v>
      </c>
      <c r="V276" s="1">
        <f t="shared" si="26"/>
        <v>2483.9566666666665</v>
      </c>
      <c r="W276" s="1">
        <f t="shared" si="27"/>
        <v>14903.74</v>
      </c>
      <c r="X276" s="1">
        <f t="shared" si="28"/>
        <v>15265.24</v>
      </c>
      <c r="Y276" s="1">
        <f t="shared" si="29"/>
        <v>-361.5</v>
      </c>
      <c r="Z276" s="44">
        <f t="shared" si="30"/>
        <v>15865.163931999999</v>
      </c>
    </row>
    <row r="277" spans="1:26" x14ac:dyDescent="0.3">
      <c r="A277" s="2">
        <v>938</v>
      </c>
      <c r="B277" t="s">
        <v>6</v>
      </c>
      <c r="C277" t="s">
        <v>9</v>
      </c>
      <c r="D277" t="s">
        <v>11</v>
      </c>
      <c r="E277" t="s">
        <v>24</v>
      </c>
      <c r="F277" t="s">
        <v>14</v>
      </c>
      <c r="G277">
        <v>2</v>
      </c>
      <c r="H277">
        <v>1</v>
      </c>
      <c r="I277">
        <f t="shared" si="25"/>
        <v>3</v>
      </c>
      <c r="J277" s="1">
        <v>1270</v>
      </c>
      <c r="K277" s="1">
        <v>1143</v>
      </c>
      <c r="L277" s="1">
        <v>1346.2</v>
      </c>
      <c r="M277" s="1">
        <v>1206.5</v>
      </c>
      <c r="N277" s="1">
        <v>1219.2</v>
      </c>
      <c r="O277" s="1">
        <v>1104.9000000000001</v>
      </c>
      <c r="P277" s="1">
        <v>1568.8</v>
      </c>
      <c r="Q277" s="1">
        <v>1286.42</v>
      </c>
      <c r="R277" s="1">
        <v>1453.65</v>
      </c>
      <c r="S277" s="1">
        <v>1322.82</v>
      </c>
      <c r="T277" s="1">
        <v>1283.1400000000001</v>
      </c>
      <c r="U277" s="1">
        <v>1514.11</v>
      </c>
      <c r="V277" s="1">
        <f t="shared" si="26"/>
        <v>1214.9666666666665</v>
      </c>
      <c r="W277" s="1">
        <f t="shared" si="27"/>
        <v>7289.7999999999993</v>
      </c>
      <c r="X277" s="1">
        <f t="shared" si="28"/>
        <v>8428.94</v>
      </c>
      <c r="Y277" s="1">
        <f t="shared" si="29"/>
        <v>-1139.1400000000012</v>
      </c>
      <c r="Z277" s="44">
        <f t="shared" si="30"/>
        <v>8760.1973420000013</v>
      </c>
    </row>
    <row r="278" spans="1:26" x14ac:dyDescent="0.3">
      <c r="A278" s="2">
        <v>940</v>
      </c>
      <c r="B278" t="s">
        <v>4</v>
      </c>
      <c r="C278" t="s">
        <v>42</v>
      </c>
      <c r="D278" t="s">
        <v>12</v>
      </c>
      <c r="E278" t="s">
        <v>24</v>
      </c>
      <c r="F278" t="s">
        <v>13</v>
      </c>
      <c r="G278">
        <v>1</v>
      </c>
      <c r="H278">
        <v>1</v>
      </c>
      <c r="I278">
        <f t="shared" si="25"/>
        <v>2</v>
      </c>
      <c r="J278" s="1">
        <v>1596.45</v>
      </c>
      <c r="K278" s="1">
        <v>1612.41</v>
      </c>
      <c r="L278" s="1">
        <v>1596.45</v>
      </c>
      <c r="M278" s="1">
        <v>1612.41</v>
      </c>
      <c r="N278" s="1">
        <v>1612.41</v>
      </c>
      <c r="O278" s="1">
        <v>1612.41</v>
      </c>
      <c r="P278" s="1">
        <v>494.73</v>
      </c>
      <c r="Q278" s="1">
        <v>450.2</v>
      </c>
      <c r="R278" s="1">
        <v>481.71</v>
      </c>
      <c r="S278" s="1">
        <v>467.26</v>
      </c>
      <c r="T278" s="1">
        <v>425.21</v>
      </c>
      <c r="U278" s="1">
        <v>429.46</v>
      </c>
      <c r="V278" s="1">
        <f t="shared" si="26"/>
        <v>1607.0900000000001</v>
      </c>
      <c r="W278" s="1">
        <f t="shared" si="27"/>
        <v>9642.5400000000009</v>
      </c>
      <c r="X278" s="1">
        <f t="shared" si="28"/>
        <v>2748.57</v>
      </c>
      <c r="Y278" s="1">
        <f t="shared" si="29"/>
        <v>6893.9700000000012</v>
      </c>
      <c r="Z278" s="44">
        <f t="shared" si="30"/>
        <v>2856.5888010000003</v>
      </c>
    </row>
    <row r="279" spans="1:26" x14ac:dyDescent="0.3">
      <c r="A279" s="2">
        <v>942</v>
      </c>
      <c r="B279" t="s">
        <v>6</v>
      </c>
      <c r="C279" t="s">
        <v>9</v>
      </c>
      <c r="D279" t="s">
        <v>11</v>
      </c>
      <c r="E279" t="s">
        <v>23</v>
      </c>
      <c r="F279" t="s">
        <v>56</v>
      </c>
      <c r="G279">
        <v>1</v>
      </c>
      <c r="H279">
        <v>1</v>
      </c>
      <c r="I279">
        <f t="shared" si="25"/>
        <v>2</v>
      </c>
      <c r="J279" s="1">
        <v>626.36</v>
      </c>
      <c r="K279" s="1">
        <v>739.1</v>
      </c>
      <c r="L279" s="1">
        <v>732.84</v>
      </c>
      <c r="M279" s="1">
        <v>682.73</v>
      </c>
      <c r="N279" s="1">
        <v>757.9</v>
      </c>
      <c r="O279" s="1">
        <v>676.47</v>
      </c>
      <c r="P279" s="1">
        <v>311.7</v>
      </c>
      <c r="Q279" s="1">
        <v>271.18</v>
      </c>
      <c r="R279" s="1">
        <v>257.62</v>
      </c>
      <c r="S279" s="1">
        <v>234.43</v>
      </c>
      <c r="T279" s="1">
        <v>220.36</v>
      </c>
      <c r="U279" s="1">
        <v>213.75</v>
      </c>
      <c r="V279" s="1">
        <f t="shared" si="26"/>
        <v>702.56666666666672</v>
      </c>
      <c r="W279" s="1">
        <f t="shared" si="27"/>
        <v>4215.4000000000005</v>
      </c>
      <c r="X279" s="1">
        <f t="shared" si="28"/>
        <v>1509.04</v>
      </c>
      <c r="Y279" s="1">
        <f t="shared" si="29"/>
        <v>2706.3600000000006</v>
      </c>
      <c r="Z279" s="44">
        <f t="shared" si="30"/>
        <v>1568.345272</v>
      </c>
    </row>
    <row r="280" spans="1:26" x14ac:dyDescent="0.3">
      <c r="A280" s="2">
        <v>950</v>
      </c>
      <c r="B280" t="s">
        <v>6</v>
      </c>
      <c r="C280" t="s">
        <v>9</v>
      </c>
      <c r="D280" t="s">
        <v>12</v>
      </c>
      <c r="E280" t="s">
        <v>23</v>
      </c>
      <c r="F280" t="s">
        <v>15</v>
      </c>
      <c r="G280">
        <v>2</v>
      </c>
      <c r="H280">
        <v>1</v>
      </c>
      <c r="I280">
        <f t="shared" si="25"/>
        <v>3</v>
      </c>
      <c r="J280" s="1">
        <v>3407.6</v>
      </c>
      <c r="K280" s="1">
        <v>3305.37</v>
      </c>
      <c r="L280" s="1">
        <v>3169.07</v>
      </c>
      <c r="M280" s="1">
        <v>2726.08</v>
      </c>
      <c r="N280" s="1">
        <v>2828.31</v>
      </c>
      <c r="O280" s="1">
        <v>2964.61</v>
      </c>
      <c r="P280" s="1">
        <v>1032.9100000000001</v>
      </c>
      <c r="Q280" s="1">
        <v>857.32</v>
      </c>
      <c r="R280" s="1">
        <v>900.19</v>
      </c>
      <c r="S280" s="1">
        <v>765.16</v>
      </c>
      <c r="T280" s="1">
        <v>703.95</v>
      </c>
      <c r="U280" s="1">
        <v>654.66999999999996</v>
      </c>
      <c r="V280" s="1">
        <f t="shared" si="26"/>
        <v>3066.8399999999997</v>
      </c>
      <c r="W280" s="1">
        <f t="shared" si="27"/>
        <v>18401.039999999997</v>
      </c>
      <c r="X280" s="1">
        <f t="shared" si="28"/>
        <v>4914.2</v>
      </c>
      <c r="Y280" s="1">
        <f t="shared" si="29"/>
        <v>13486.839999999997</v>
      </c>
      <c r="Z280" s="44">
        <f t="shared" si="30"/>
        <v>5107.3280599999998</v>
      </c>
    </row>
    <row r="281" spans="1:26" x14ac:dyDescent="0.3">
      <c r="A281" s="2">
        <v>955</v>
      </c>
      <c r="B281" t="s">
        <v>4</v>
      </c>
      <c r="C281" t="s">
        <v>42</v>
      </c>
      <c r="D281" t="s">
        <v>11</v>
      </c>
      <c r="E281" t="s">
        <v>23</v>
      </c>
      <c r="F281" t="s">
        <v>56</v>
      </c>
      <c r="G281">
        <v>2</v>
      </c>
      <c r="H281">
        <v>1</v>
      </c>
      <c r="I281">
        <f t="shared" si="25"/>
        <v>3</v>
      </c>
      <c r="J281" s="1">
        <v>1424.25</v>
      </c>
      <c r="K281" s="1">
        <v>1424.25</v>
      </c>
      <c r="L281" s="1">
        <v>1438.49</v>
      </c>
      <c r="M281" s="1">
        <v>1424.25</v>
      </c>
      <c r="N281" s="1">
        <v>1438.49</v>
      </c>
      <c r="O281" s="1">
        <v>1424.25</v>
      </c>
      <c r="P281" s="1">
        <v>1548.27</v>
      </c>
      <c r="Q281" s="1">
        <v>1346.99</v>
      </c>
      <c r="R281" s="1">
        <v>1144.94</v>
      </c>
      <c r="S281" s="1">
        <v>1190.74</v>
      </c>
      <c r="T281" s="1">
        <v>1428.89</v>
      </c>
      <c r="U281" s="1">
        <v>1628.93</v>
      </c>
      <c r="V281" s="1">
        <f t="shared" si="26"/>
        <v>1428.9966666666667</v>
      </c>
      <c r="W281" s="1">
        <f t="shared" si="27"/>
        <v>8573.98</v>
      </c>
      <c r="X281" s="1">
        <f t="shared" si="28"/>
        <v>8288.76</v>
      </c>
      <c r="Y281" s="1">
        <f t="shared" si="29"/>
        <v>285.21999999999935</v>
      </c>
      <c r="Z281" s="44">
        <f t="shared" si="30"/>
        <v>8614.5082679999996</v>
      </c>
    </row>
    <row r="282" spans="1:26" x14ac:dyDescent="0.3">
      <c r="A282" s="2">
        <v>957</v>
      </c>
      <c r="B282" t="s">
        <v>4</v>
      </c>
      <c r="C282" t="s">
        <v>42</v>
      </c>
      <c r="D282" t="s">
        <v>12</v>
      </c>
      <c r="E282" t="s">
        <v>24</v>
      </c>
      <c r="F282" t="s">
        <v>13</v>
      </c>
      <c r="G282">
        <v>1</v>
      </c>
      <c r="H282">
        <v>1</v>
      </c>
      <c r="I282">
        <f t="shared" si="25"/>
        <v>2</v>
      </c>
      <c r="J282" s="1">
        <v>1906.25</v>
      </c>
      <c r="K282" s="1">
        <v>1906.25</v>
      </c>
      <c r="L282" s="1">
        <v>1906.25</v>
      </c>
      <c r="M282" s="1">
        <v>1906.25</v>
      </c>
      <c r="N282" s="1">
        <v>1925.31</v>
      </c>
      <c r="O282" s="1">
        <v>1925.31</v>
      </c>
      <c r="P282" s="1">
        <v>1543.51</v>
      </c>
      <c r="Q282" s="1">
        <v>1250.24</v>
      </c>
      <c r="R282" s="1">
        <v>1187.73</v>
      </c>
      <c r="S282" s="1">
        <v>1306.5</v>
      </c>
      <c r="T282" s="1">
        <v>1502.48</v>
      </c>
      <c r="U282" s="1">
        <v>1517.5</v>
      </c>
      <c r="V282" s="1">
        <f t="shared" si="26"/>
        <v>1912.6033333333332</v>
      </c>
      <c r="W282" s="1">
        <f t="shared" si="27"/>
        <v>11475.619999999999</v>
      </c>
      <c r="X282" s="1">
        <f t="shared" si="28"/>
        <v>8307.9599999999991</v>
      </c>
      <c r="Y282" s="1">
        <f t="shared" si="29"/>
        <v>3167.66</v>
      </c>
      <c r="Z282" s="44">
        <f t="shared" si="30"/>
        <v>8634.4628279999997</v>
      </c>
    </row>
    <row r="283" spans="1:26" x14ac:dyDescent="0.3">
      <c r="A283" s="2">
        <v>958</v>
      </c>
      <c r="B283" t="s">
        <v>6</v>
      </c>
      <c r="C283" t="s">
        <v>9</v>
      </c>
      <c r="D283" t="s">
        <v>12</v>
      </c>
      <c r="E283" t="s">
        <v>24</v>
      </c>
      <c r="F283" t="s">
        <v>16</v>
      </c>
      <c r="G283">
        <v>1</v>
      </c>
      <c r="H283">
        <v>1</v>
      </c>
      <c r="I283">
        <f t="shared" si="25"/>
        <v>2</v>
      </c>
      <c r="J283" s="1">
        <v>824.67499999999995</v>
      </c>
      <c r="K283" s="1">
        <v>857.66</v>
      </c>
      <c r="L283" s="1">
        <v>651.49</v>
      </c>
      <c r="M283" s="1">
        <v>907.14</v>
      </c>
      <c r="N283" s="1">
        <v>816.43</v>
      </c>
      <c r="O283" s="1">
        <v>841.17</v>
      </c>
      <c r="P283" s="1">
        <v>920.77</v>
      </c>
      <c r="Q283" s="1">
        <v>801.07</v>
      </c>
      <c r="R283" s="1">
        <v>704.94</v>
      </c>
      <c r="S283" s="1">
        <v>817.73</v>
      </c>
      <c r="T283" s="1">
        <v>956.74</v>
      </c>
      <c r="U283" s="1">
        <v>880.2</v>
      </c>
      <c r="V283" s="1">
        <f t="shared" si="26"/>
        <v>816.4274999999999</v>
      </c>
      <c r="W283" s="1">
        <f t="shared" si="27"/>
        <v>4898.5649999999996</v>
      </c>
      <c r="X283" s="1">
        <f t="shared" si="28"/>
        <v>5081.45</v>
      </c>
      <c r="Y283" s="1">
        <f t="shared" si="29"/>
        <v>-182.88500000000022</v>
      </c>
      <c r="Z283" s="44">
        <f t="shared" si="30"/>
        <v>5281.1509850000002</v>
      </c>
    </row>
    <row r="284" spans="1:26" x14ac:dyDescent="0.3">
      <c r="A284" s="2">
        <v>959</v>
      </c>
      <c r="B284" t="s">
        <v>6</v>
      </c>
      <c r="C284" t="s">
        <v>9</v>
      </c>
      <c r="D284" t="s">
        <v>12</v>
      </c>
      <c r="E284" t="s">
        <v>23</v>
      </c>
      <c r="F284" t="s">
        <v>18</v>
      </c>
      <c r="G284">
        <v>2</v>
      </c>
      <c r="H284">
        <v>1</v>
      </c>
      <c r="I284">
        <f t="shared" si="25"/>
        <v>3</v>
      </c>
      <c r="J284" s="1">
        <v>2428.92</v>
      </c>
      <c r="K284" s="1">
        <v>2380.34</v>
      </c>
      <c r="L284" s="1">
        <v>3036.15</v>
      </c>
      <c r="M284" s="1">
        <v>2088.87</v>
      </c>
      <c r="N284" s="1">
        <v>2817.55</v>
      </c>
      <c r="O284" s="1">
        <v>3011.86</v>
      </c>
      <c r="P284" s="1">
        <v>2877.39</v>
      </c>
      <c r="Q284" s="1">
        <v>2963.71</v>
      </c>
      <c r="R284" s="1">
        <v>2904.44</v>
      </c>
      <c r="S284" s="1">
        <v>2846.35</v>
      </c>
      <c r="T284" s="1">
        <v>3187.91</v>
      </c>
      <c r="U284" s="1">
        <v>2901</v>
      </c>
      <c r="V284" s="1">
        <f t="shared" si="26"/>
        <v>2627.2816666666663</v>
      </c>
      <c r="W284" s="1">
        <f t="shared" si="27"/>
        <v>15763.689999999999</v>
      </c>
      <c r="X284" s="1">
        <f t="shared" si="28"/>
        <v>17680.800000000003</v>
      </c>
      <c r="Y284" s="1">
        <f t="shared" si="29"/>
        <v>-1917.1100000000042</v>
      </c>
      <c r="Z284" s="44">
        <f t="shared" si="30"/>
        <v>18375.655440000002</v>
      </c>
    </row>
    <row r="285" spans="1:26" x14ac:dyDescent="0.3">
      <c r="A285" s="2">
        <v>960</v>
      </c>
      <c r="B285" t="s">
        <v>5</v>
      </c>
      <c r="C285" t="s">
        <v>7</v>
      </c>
      <c r="D285" t="s">
        <v>12</v>
      </c>
      <c r="E285" t="s">
        <v>24</v>
      </c>
      <c r="F285" t="s">
        <v>16</v>
      </c>
      <c r="G285">
        <v>1</v>
      </c>
      <c r="H285">
        <v>3</v>
      </c>
      <c r="I285">
        <f t="shared" si="25"/>
        <v>4</v>
      </c>
      <c r="J285" s="1">
        <v>993.40000000000009</v>
      </c>
      <c r="K285" s="1">
        <v>1023.2</v>
      </c>
      <c r="L285" s="1">
        <v>1033.1400000000001</v>
      </c>
      <c r="M285" s="1">
        <v>1142.4100000000001</v>
      </c>
      <c r="N285" s="1">
        <v>923.86</v>
      </c>
      <c r="O285" s="1">
        <v>1241.75</v>
      </c>
      <c r="P285" s="1">
        <v>1817.59</v>
      </c>
      <c r="Q285" s="1">
        <v>1617.66</v>
      </c>
      <c r="R285" s="1">
        <v>1908.84</v>
      </c>
      <c r="S285" s="1">
        <v>1698.87</v>
      </c>
      <c r="T285" s="1">
        <v>1478.02</v>
      </c>
      <c r="U285" s="1">
        <v>1315.44</v>
      </c>
      <c r="V285" s="1">
        <f t="shared" si="26"/>
        <v>1059.6266666666668</v>
      </c>
      <c r="W285" s="1">
        <f t="shared" si="27"/>
        <v>6357.76</v>
      </c>
      <c r="X285" s="1">
        <f t="shared" si="28"/>
        <v>9836.42</v>
      </c>
      <c r="Y285" s="1">
        <f t="shared" si="29"/>
        <v>-3478.66</v>
      </c>
      <c r="Z285" s="44">
        <f t="shared" si="30"/>
        <v>10222.991306</v>
      </c>
    </row>
    <row r="286" spans="1:26" x14ac:dyDescent="0.3">
      <c r="A286" s="2">
        <v>967</v>
      </c>
      <c r="B286" t="s">
        <v>4</v>
      </c>
      <c r="C286" t="s">
        <v>10</v>
      </c>
      <c r="D286" t="s">
        <v>12</v>
      </c>
      <c r="E286" t="s">
        <v>23</v>
      </c>
      <c r="F286" t="s">
        <v>19</v>
      </c>
      <c r="G286">
        <v>4</v>
      </c>
      <c r="H286">
        <v>1</v>
      </c>
      <c r="I286">
        <f t="shared" si="25"/>
        <v>5</v>
      </c>
      <c r="J286" s="1">
        <v>4024.5</v>
      </c>
      <c r="K286" s="1">
        <v>3420.83</v>
      </c>
      <c r="L286" s="1">
        <v>3702.54</v>
      </c>
      <c r="M286" s="1">
        <v>5030.63</v>
      </c>
      <c r="N286" s="1">
        <v>4668.42</v>
      </c>
      <c r="O286" s="1">
        <v>3984.26</v>
      </c>
      <c r="P286" s="1">
        <v>2934.5</v>
      </c>
      <c r="Q286" s="1">
        <v>3051.88</v>
      </c>
      <c r="R286" s="1">
        <v>2960.32</v>
      </c>
      <c r="S286" s="1">
        <v>3108.34</v>
      </c>
      <c r="T286" s="1">
        <v>3667.84</v>
      </c>
      <c r="U286" s="1">
        <v>3154.34</v>
      </c>
      <c r="V286" s="1">
        <f t="shared" si="26"/>
        <v>4138.53</v>
      </c>
      <c r="W286" s="1">
        <f t="shared" si="27"/>
        <v>24831.18</v>
      </c>
      <c r="X286" s="1">
        <f t="shared" si="28"/>
        <v>18877.22</v>
      </c>
      <c r="Y286" s="1">
        <f t="shared" si="29"/>
        <v>5953.9599999999991</v>
      </c>
      <c r="Z286" s="44">
        <f t="shared" si="30"/>
        <v>19619.094746000002</v>
      </c>
    </row>
    <row r="287" spans="1:26" x14ac:dyDescent="0.3">
      <c r="A287" s="2">
        <v>969</v>
      </c>
      <c r="B287" t="s">
        <v>4</v>
      </c>
      <c r="C287" t="s">
        <v>10</v>
      </c>
      <c r="D287" t="s">
        <v>12</v>
      </c>
      <c r="E287" t="s">
        <v>23</v>
      </c>
      <c r="F287" t="s">
        <v>21</v>
      </c>
      <c r="G287">
        <v>2</v>
      </c>
      <c r="H287">
        <v>3</v>
      </c>
      <c r="I287">
        <f t="shared" si="25"/>
        <v>5</v>
      </c>
      <c r="J287" s="1">
        <v>5924.95</v>
      </c>
      <c r="K287" s="1">
        <v>5747.2</v>
      </c>
      <c r="L287" s="1">
        <v>5391.7</v>
      </c>
      <c r="M287" s="1">
        <v>6517.45</v>
      </c>
      <c r="N287" s="1">
        <v>6576.69</v>
      </c>
      <c r="O287" s="1">
        <v>6576.69</v>
      </c>
      <c r="P287" s="1">
        <v>5875</v>
      </c>
      <c r="Q287" s="1">
        <v>6051.25</v>
      </c>
      <c r="R287" s="1">
        <v>5809.2</v>
      </c>
      <c r="S287" s="1">
        <v>5518.74</v>
      </c>
      <c r="T287" s="1">
        <v>4690.93</v>
      </c>
      <c r="U287" s="1">
        <v>5160.0200000000004</v>
      </c>
      <c r="V287" s="1">
        <f t="shared" si="26"/>
        <v>6122.4466666666667</v>
      </c>
      <c r="W287" s="1">
        <f t="shared" si="27"/>
        <v>36734.68</v>
      </c>
      <c r="X287" s="1">
        <f t="shared" si="28"/>
        <v>33105.14</v>
      </c>
      <c r="Y287" s="1">
        <f t="shared" si="29"/>
        <v>3629.5400000000009</v>
      </c>
      <c r="Z287" s="44">
        <f t="shared" si="30"/>
        <v>34406.172001999999</v>
      </c>
    </row>
    <row r="288" spans="1:26" x14ac:dyDescent="0.3">
      <c r="A288" s="2">
        <v>972</v>
      </c>
      <c r="B288" t="s">
        <v>4</v>
      </c>
      <c r="C288" t="s">
        <v>10</v>
      </c>
      <c r="D288" t="s">
        <v>11</v>
      </c>
      <c r="E288" t="s">
        <v>23</v>
      </c>
      <c r="F288" t="s">
        <v>17</v>
      </c>
      <c r="G288">
        <v>2</v>
      </c>
      <c r="H288">
        <v>1</v>
      </c>
      <c r="I288">
        <f t="shared" si="25"/>
        <v>3</v>
      </c>
      <c r="J288" s="1">
        <v>1443</v>
      </c>
      <c r="K288" s="1">
        <v>1457.43</v>
      </c>
      <c r="L288" s="1">
        <v>1457.43</v>
      </c>
      <c r="M288" s="1">
        <v>1443</v>
      </c>
      <c r="N288" s="1">
        <v>1457.43</v>
      </c>
      <c r="O288" s="1">
        <v>1457.43</v>
      </c>
      <c r="P288" s="1">
        <v>2808.7</v>
      </c>
      <c r="Q288" s="1">
        <v>2162.6999999999998</v>
      </c>
      <c r="R288" s="1">
        <v>2508.73</v>
      </c>
      <c r="S288" s="1">
        <v>2182.6</v>
      </c>
      <c r="T288" s="1">
        <v>1877.04</v>
      </c>
      <c r="U288" s="1">
        <v>1989.66</v>
      </c>
      <c r="V288" s="1">
        <f t="shared" si="26"/>
        <v>1452.6200000000001</v>
      </c>
      <c r="W288" s="1">
        <f t="shared" si="27"/>
        <v>8715.7200000000012</v>
      </c>
      <c r="X288" s="1">
        <f t="shared" si="28"/>
        <v>13529.43</v>
      </c>
      <c r="Y288" s="1">
        <f t="shared" si="29"/>
        <v>-4813.7099999999991</v>
      </c>
      <c r="Z288" s="44">
        <f t="shared" si="30"/>
        <v>14061.136598999999</v>
      </c>
    </row>
    <row r="289" spans="1:26" x14ac:dyDescent="0.3">
      <c r="A289" s="2">
        <v>974</v>
      </c>
      <c r="B289" t="s">
        <v>6</v>
      </c>
      <c r="C289" t="s">
        <v>8</v>
      </c>
      <c r="D289" t="s">
        <v>12</v>
      </c>
      <c r="E289" t="s">
        <v>23</v>
      </c>
      <c r="F289" t="s">
        <v>19</v>
      </c>
      <c r="G289">
        <v>1</v>
      </c>
      <c r="H289">
        <v>1</v>
      </c>
      <c r="I289">
        <f t="shared" si="25"/>
        <v>2</v>
      </c>
      <c r="J289" s="1">
        <v>1482.9375</v>
      </c>
      <c r="K289" s="1">
        <v>1809.18</v>
      </c>
      <c r="L289" s="1">
        <v>1453.28</v>
      </c>
      <c r="M289" s="1">
        <v>1764.7</v>
      </c>
      <c r="N289" s="1">
        <v>1275.33</v>
      </c>
      <c r="O289" s="1">
        <v>1453.28</v>
      </c>
      <c r="P289" s="1">
        <v>3220.08</v>
      </c>
      <c r="Q289" s="1">
        <v>2640.47</v>
      </c>
      <c r="R289" s="1">
        <v>2561.2600000000002</v>
      </c>
      <c r="S289" s="1">
        <v>2638.1</v>
      </c>
      <c r="T289" s="1">
        <v>2295.15</v>
      </c>
      <c r="U289" s="1">
        <v>2731.23</v>
      </c>
      <c r="V289" s="1">
        <f t="shared" si="26"/>
        <v>1539.7845833333333</v>
      </c>
      <c r="W289" s="1">
        <f t="shared" si="27"/>
        <v>9238.7075000000004</v>
      </c>
      <c r="X289" s="1">
        <f t="shared" si="28"/>
        <v>16086.289999999999</v>
      </c>
      <c r="Y289" s="1">
        <f t="shared" si="29"/>
        <v>-6847.5824999999986</v>
      </c>
      <c r="Z289" s="44">
        <f t="shared" si="30"/>
        <v>16718.481196999997</v>
      </c>
    </row>
    <row r="290" spans="1:26" x14ac:dyDescent="0.3">
      <c r="A290" s="2">
        <v>976</v>
      </c>
      <c r="B290" t="s">
        <v>5</v>
      </c>
      <c r="C290" t="s">
        <v>42</v>
      </c>
      <c r="D290" t="s">
        <v>11</v>
      </c>
      <c r="E290" t="s">
        <v>24</v>
      </c>
      <c r="F290" t="s">
        <v>16</v>
      </c>
      <c r="G290">
        <v>1</v>
      </c>
      <c r="H290">
        <v>2</v>
      </c>
      <c r="I290">
        <f t="shared" si="25"/>
        <v>3</v>
      </c>
      <c r="J290" s="1">
        <v>1536.25</v>
      </c>
      <c r="K290" s="1">
        <v>1290.45</v>
      </c>
      <c r="L290" s="1">
        <v>1659.15</v>
      </c>
      <c r="M290" s="1">
        <v>1904.95</v>
      </c>
      <c r="N290" s="1">
        <v>1889.59</v>
      </c>
      <c r="O290" s="1">
        <v>1582.34</v>
      </c>
      <c r="P290" s="1">
        <v>1148.29</v>
      </c>
      <c r="Q290" s="1">
        <v>1228.67</v>
      </c>
      <c r="R290" s="1">
        <v>1056.6600000000001</v>
      </c>
      <c r="S290" s="1">
        <v>1067.23</v>
      </c>
      <c r="T290" s="1">
        <v>1163.28</v>
      </c>
      <c r="U290" s="1">
        <v>1361.04</v>
      </c>
      <c r="V290" s="1">
        <f t="shared" si="26"/>
        <v>1643.7883333333332</v>
      </c>
      <c r="W290" s="1">
        <f t="shared" si="27"/>
        <v>9862.73</v>
      </c>
      <c r="X290" s="1">
        <f t="shared" si="28"/>
        <v>7025.17</v>
      </c>
      <c r="Y290" s="1">
        <f t="shared" si="29"/>
        <v>2837.5599999999995</v>
      </c>
      <c r="Z290" s="44">
        <f t="shared" si="30"/>
        <v>7301.2591810000004</v>
      </c>
    </row>
    <row r="291" spans="1:26" x14ac:dyDescent="0.3">
      <c r="A291" s="2">
        <v>977</v>
      </c>
      <c r="B291" t="s">
        <v>6</v>
      </c>
      <c r="C291" t="s">
        <v>9</v>
      </c>
      <c r="D291" t="s">
        <v>12</v>
      </c>
      <c r="E291" t="s">
        <v>24</v>
      </c>
      <c r="F291" t="s">
        <v>14</v>
      </c>
      <c r="G291">
        <v>1</v>
      </c>
      <c r="H291">
        <v>1</v>
      </c>
      <c r="I291">
        <f t="shared" si="25"/>
        <v>2</v>
      </c>
      <c r="J291" s="1">
        <v>2019.21</v>
      </c>
      <c r="K291" s="1">
        <v>1776.9</v>
      </c>
      <c r="L291" s="1">
        <v>2140.36</v>
      </c>
      <c r="M291" s="1">
        <v>2281.71</v>
      </c>
      <c r="N291" s="1">
        <v>1534.6</v>
      </c>
      <c r="O291" s="1">
        <v>1978.83</v>
      </c>
      <c r="P291" s="1">
        <v>1027.43</v>
      </c>
      <c r="Q291" s="1">
        <v>821.94</v>
      </c>
      <c r="R291" s="1">
        <v>715.09</v>
      </c>
      <c r="S291" s="1">
        <v>722.24</v>
      </c>
      <c r="T291" s="1">
        <v>816.13</v>
      </c>
      <c r="U291" s="1">
        <v>734.52</v>
      </c>
      <c r="V291" s="1">
        <f t="shared" si="26"/>
        <v>1955.2683333333334</v>
      </c>
      <c r="W291" s="1">
        <f t="shared" si="27"/>
        <v>11731.61</v>
      </c>
      <c r="X291" s="1">
        <f t="shared" si="28"/>
        <v>4837.3500000000004</v>
      </c>
      <c r="Y291" s="1">
        <f t="shared" si="29"/>
        <v>6894.26</v>
      </c>
      <c r="Z291" s="44">
        <f t="shared" si="30"/>
        <v>5027.4578550000006</v>
      </c>
    </row>
    <row r="292" spans="1:26" x14ac:dyDescent="0.3">
      <c r="A292" s="2">
        <v>978</v>
      </c>
      <c r="B292" t="s">
        <v>4</v>
      </c>
      <c r="C292" t="s">
        <v>10</v>
      </c>
      <c r="D292" t="s">
        <v>12</v>
      </c>
      <c r="E292" t="s">
        <v>23</v>
      </c>
      <c r="F292" t="s">
        <v>21</v>
      </c>
      <c r="G292">
        <v>1</v>
      </c>
      <c r="H292">
        <v>1</v>
      </c>
      <c r="I292">
        <f t="shared" si="25"/>
        <v>2</v>
      </c>
      <c r="J292" s="1">
        <v>4272.25</v>
      </c>
      <c r="K292" s="1">
        <v>3930.47</v>
      </c>
      <c r="L292" s="1">
        <v>4272.25</v>
      </c>
      <c r="M292" s="1">
        <v>5126.7</v>
      </c>
      <c r="N292" s="1">
        <v>5340.31</v>
      </c>
      <c r="O292" s="1">
        <v>3674.14</v>
      </c>
      <c r="P292" s="1">
        <v>1799.84</v>
      </c>
      <c r="Q292" s="1">
        <v>1529.86</v>
      </c>
      <c r="R292" s="1">
        <v>1453.37</v>
      </c>
      <c r="S292" s="1">
        <v>1424.3</v>
      </c>
      <c r="T292" s="1">
        <v>1224.9000000000001</v>
      </c>
      <c r="U292" s="1">
        <v>1077.9100000000001</v>
      </c>
      <c r="V292" s="1">
        <f t="shared" si="26"/>
        <v>4436.0199999999995</v>
      </c>
      <c r="W292" s="1">
        <f t="shared" si="27"/>
        <v>26616.12</v>
      </c>
      <c r="X292" s="1">
        <f t="shared" si="28"/>
        <v>8510.18</v>
      </c>
      <c r="Y292" s="1">
        <f t="shared" si="29"/>
        <v>18105.939999999999</v>
      </c>
      <c r="Z292" s="44">
        <f t="shared" si="30"/>
        <v>8844.6300740000006</v>
      </c>
    </row>
    <row r="293" spans="1:26" x14ac:dyDescent="0.3">
      <c r="A293" s="2">
        <v>981</v>
      </c>
      <c r="B293" t="s">
        <v>4</v>
      </c>
      <c r="C293" t="s">
        <v>7</v>
      </c>
      <c r="D293" t="s">
        <v>12</v>
      </c>
      <c r="E293" t="s">
        <v>24</v>
      </c>
      <c r="F293" t="s">
        <v>15</v>
      </c>
      <c r="G293">
        <v>2</v>
      </c>
      <c r="H293">
        <v>1</v>
      </c>
      <c r="I293">
        <f t="shared" si="25"/>
        <v>3</v>
      </c>
      <c r="J293" s="1">
        <v>3781.7200000000003</v>
      </c>
      <c r="K293" s="1">
        <v>3781.72</v>
      </c>
      <c r="L293" s="1">
        <v>3781.72</v>
      </c>
      <c r="M293" s="1">
        <v>3819.54</v>
      </c>
      <c r="N293" s="1">
        <v>3819.54</v>
      </c>
      <c r="O293" s="1">
        <v>3819.54</v>
      </c>
      <c r="P293" s="1">
        <v>1759.32</v>
      </c>
      <c r="Q293" s="1">
        <v>1337.08</v>
      </c>
      <c r="R293" s="1">
        <v>1551.01</v>
      </c>
      <c r="S293" s="1">
        <v>1582.03</v>
      </c>
      <c r="T293" s="1">
        <v>1866.8</v>
      </c>
      <c r="U293" s="1">
        <v>2128.15</v>
      </c>
      <c r="V293" s="1">
        <f t="shared" si="26"/>
        <v>3800.6300000000006</v>
      </c>
      <c r="W293" s="1">
        <f t="shared" si="27"/>
        <v>22803.780000000002</v>
      </c>
      <c r="X293" s="1">
        <f t="shared" si="28"/>
        <v>10224.39</v>
      </c>
      <c r="Y293" s="1">
        <f t="shared" si="29"/>
        <v>12579.390000000003</v>
      </c>
      <c r="Z293" s="44">
        <f t="shared" si="30"/>
        <v>10626.208526999999</v>
      </c>
    </row>
    <row r="294" spans="1:26" x14ac:dyDescent="0.3">
      <c r="A294" s="2">
        <v>983</v>
      </c>
      <c r="B294" t="s">
        <v>4</v>
      </c>
      <c r="C294" t="s">
        <v>10</v>
      </c>
      <c r="D294" t="s">
        <v>12</v>
      </c>
      <c r="E294" t="s">
        <v>23</v>
      </c>
      <c r="F294" t="s">
        <v>56</v>
      </c>
      <c r="G294">
        <v>2</v>
      </c>
      <c r="H294">
        <v>1</v>
      </c>
      <c r="I294">
        <f t="shared" si="25"/>
        <v>3</v>
      </c>
      <c r="J294" s="1">
        <v>4388.6499999999996</v>
      </c>
      <c r="K294" s="1">
        <v>4739.74</v>
      </c>
      <c r="L294" s="1">
        <v>4037.56</v>
      </c>
      <c r="M294" s="1">
        <v>4432.54</v>
      </c>
      <c r="N294" s="1">
        <v>4476.42</v>
      </c>
      <c r="O294" s="1">
        <v>3774.24</v>
      </c>
      <c r="P294" s="1">
        <v>3506.31</v>
      </c>
      <c r="Q294" s="1">
        <v>2629.73</v>
      </c>
      <c r="R294" s="1">
        <v>2708.62</v>
      </c>
      <c r="S294" s="1">
        <v>2979.48</v>
      </c>
      <c r="T294" s="1">
        <v>2770.92</v>
      </c>
      <c r="U294" s="1">
        <v>3048.01</v>
      </c>
      <c r="V294" s="1">
        <f t="shared" si="26"/>
        <v>4308.1916666666657</v>
      </c>
      <c r="W294" s="1">
        <f t="shared" si="27"/>
        <v>25849.149999999994</v>
      </c>
      <c r="X294" s="1">
        <f t="shared" si="28"/>
        <v>17643.07</v>
      </c>
      <c r="Y294" s="1">
        <f t="shared" si="29"/>
        <v>8206.0799999999945</v>
      </c>
      <c r="Z294" s="44">
        <f t="shared" si="30"/>
        <v>18336.442651000001</v>
      </c>
    </row>
    <row r="295" spans="1:26" x14ac:dyDescent="0.3">
      <c r="A295" s="2">
        <v>986</v>
      </c>
      <c r="B295" t="s">
        <v>6</v>
      </c>
      <c r="C295" t="s">
        <v>9</v>
      </c>
      <c r="D295" t="s">
        <v>11</v>
      </c>
      <c r="E295" t="s">
        <v>23</v>
      </c>
      <c r="F295" t="s">
        <v>56</v>
      </c>
      <c r="G295">
        <v>2</v>
      </c>
      <c r="H295">
        <v>1</v>
      </c>
      <c r="I295">
        <f t="shared" si="25"/>
        <v>3</v>
      </c>
      <c r="J295" s="1">
        <v>1133.0500000000002</v>
      </c>
      <c r="K295" s="1">
        <v>1110.3900000000001</v>
      </c>
      <c r="L295" s="1">
        <v>1076.4000000000001</v>
      </c>
      <c r="M295" s="1">
        <v>1404.98</v>
      </c>
      <c r="N295" s="1">
        <v>929.1</v>
      </c>
      <c r="O295" s="1">
        <v>1404.98</v>
      </c>
      <c r="P295" s="1">
        <v>3675.53</v>
      </c>
      <c r="Q295" s="1">
        <v>3197.71</v>
      </c>
      <c r="R295" s="1">
        <v>3293.64</v>
      </c>
      <c r="S295" s="1">
        <v>2898.4</v>
      </c>
      <c r="T295" s="1">
        <v>3391.13</v>
      </c>
      <c r="U295" s="1">
        <v>2950.28</v>
      </c>
      <c r="V295" s="1">
        <f t="shared" si="26"/>
        <v>1176.4833333333336</v>
      </c>
      <c r="W295" s="1">
        <f t="shared" si="27"/>
        <v>7058.9000000000015</v>
      </c>
      <c r="X295" s="1">
        <f t="shared" si="28"/>
        <v>19406.689999999999</v>
      </c>
      <c r="Y295" s="1">
        <f t="shared" si="29"/>
        <v>-12347.789999999997</v>
      </c>
      <c r="Z295" s="44">
        <f t="shared" si="30"/>
        <v>20169.372916999997</v>
      </c>
    </row>
    <row r="296" spans="1:26" x14ac:dyDescent="0.3">
      <c r="A296" s="2">
        <v>989</v>
      </c>
      <c r="B296" t="s">
        <v>6</v>
      </c>
      <c r="C296" t="s">
        <v>8</v>
      </c>
      <c r="D296" t="s">
        <v>11</v>
      </c>
      <c r="E296" t="s">
        <v>24</v>
      </c>
      <c r="F296" t="s">
        <v>13</v>
      </c>
      <c r="G296">
        <v>1</v>
      </c>
      <c r="H296">
        <v>2</v>
      </c>
      <c r="I296">
        <f t="shared" si="25"/>
        <v>3</v>
      </c>
      <c r="J296" s="1">
        <v>852.84999999999991</v>
      </c>
      <c r="K296" s="1">
        <v>946.66</v>
      </c>
      <c r="L296" s="1">
        <v>784.62</v>
      </c>
      <c r="M296" s="1">
        <v>716.39</v>
      </c>
      <c r="N296" s="1">
        <v>869.91</v>
      </c>
      <c r="O296" s="1">
        <v>895.49</v>
      </c>
      <c r="P296" s="1">
        <v>688</v>
      </c>
      <c r="Q296" s="1">
        <v>701.76</v>
      </c>
      <c r="R296" s="1">
        <v>807.02</v>
      </c>
      <c r="S296" s="1">
        <v>936.14</v>
      </c>
      <c r="T296" s="1">
        <v>1076.56</v>
      </c>
      <c r="U296" s="1">
        <v>1001.2</v>
      </c>
      <c r="V296" s="1">
        <f t="shared" si="26"/>
        <v>844.31999999999982</v>
      </c>
      <c r="W296" s="1">
        <f t="shared" si="27"/>
        <v>5065.9199999999992</v>
      </c>
      <c r="X296" s="1">
        <f t="shared" si="28"/>
        <v>5210.6799999999994</v>
      </c>
      <c r="Y296" s="1">
        <f t="shared" si="29"/>
        <v>-144.76000000000022</v>
      </c>
      <c r="Z296" s="44">
        <f t="shared" si="30"/>
        <v>5415.4597239999994</v>
      </c>
    </row>
    <row r="297" spans="1:26" x14ac:dyDescent="0.3">
      <c r="A297" s="2">
        <v>992</v>
      </c>
      <c r="B297" t="s">
        <v>6</v>
      </c>
      <c r="C297" t="s">
        <v>9</v>
      </c>
      <c r="D297" t="s">
        <v>11</v>
      </c>
      <c r="E297" t="s">
        <v>23</v>
      </c>
      <c r="F297" t="s">
        <v>20</v>
      </c>
      <c r="G297">
        <v>2</v>
      </c>
      <c r="H297">
        <v>1</v>
      </c>
      <c r="I297">
        <f t="shared" si="25"/>
        <v>3</v>
      </c>
      <c r="J297" s="1">
        <v>2007.15</v>
      </c>
      <c r="K297" s="1">
        <v>1826.51</v>
      </c>
      <c r="L297" s="1">
        <v>2207.87</v>
      </c>
      <c r="M297" s="1">
        <v>2007.15</v>
      </c>
      <c r="N297" s="1">
        <v>2167.7199999999998</v>
      </c>
      <c r="O297" s="1">
        <v>1525.43</v>
      </c>
      <c r="P297" s="1">
        <v>932.85</v>
      </c>
      <c r="Q297" s="1">
        <v>914.19</v>
      </c>
      <c r="R297" s="1">
        <v>996.47</v>
      </c>
      <c r="S297" s="1">
        <v>926.72</v>
      </c>
      <c r="T297" s="1">
        <v>1056.46</v>
      </c>
      <c r="U297" s="1">
        <v>1162.1099999999999</v>
      </c>
      <c r="V297" s="1">
        <f t="shared" si="26"/>
        <v>1956.9716666666666</v>
      </c>
      <c r="W297" s="1">
        <f t="shared" si="27"/>
        <v>11741.83</v>
      </c>
      <c r="X297" s="1">
        <f t="shared" si="28"/>
        <v>5988.8</v>
      </c>
      <c r="Y297" s="1">
        <f t="shared" si="29"/>
        <v>5753.03</v>
      </c>
      <c r="Z297" s="44">
        <f t="shared" si="30"/>
        <v>6224.1598400000003</v>
      </c>
    </row>
    <row r="298" spans="1:26" x14ac:dyDescent="0.3">
      <c r="A298" s="2">
        <v>993</v>
      </c>
      <c r="B298" t="s">
        <v>4</v>
      </c>
      <c r="C298" t="s">
        <v>7</v>
      </c>
      <c r="D298" t="s">
        <v>12</v>
      </c>
      <c r="E298" t="s">
        <v>24</v>
      </c>
      <c r="F298" t="s">
        <v>16</v>
      </c>
      <c r="G298">
        <v>1</v>
      </c>
      <c r="H298">
        <v>3</v>
      </c>
      <c r="I298">
        <f t="shared" si="25"/>
        <v>4</v>
      </c>
      <c r="J298" s="1">
        <v>3090.5</v>
      </c>
      <c r="K298" s="1">
        <v>3121.41</v>
      </c>
      <c r="L298" s="1">
        <v>3090.5</v>
      </c>
      <c r="M298" s="1">
        <v>3090.5</v>
      </c>
      <c r="N298" s="1">
        <v>3121.41</v>
      </c>
      <c r="O298" s="1">
        <v>3121.41</v>
      </c>
      <c r="P298" s="1">
        <v>1420.49</v>
      </c>
      <c r="Q298" s="1">
        <v>1107.98</v>
      </c>
      <c r="R298" s="1">
        <v>1285.26</v>
      </c>
      <c r="S298" s="1">
        <v>1426.64</v>
      </c>
      <c r="T298" s="1">
        <v>1483.71</v>
      </c>
      <c r="U298" s="1">
        <v>1706.27</v>
      </c>
      <c r="V298" s="1">
        <f t="shared" si="26"/>
        <v>3105.9549999999999</v>
      </c>
      <c r="W298" s="1">
        <f t="shared" si="27"/>
        <v>18635.73</v>
      </c>
      <c r="X298" s="1">
        <f t="shared" si="28"/>
        <v>8430.35</v>
      </c>
      <c r="Y298" s="1">
        <f t="shared" si="29"/>
        <v>10205.379999999999</v>
      </c>
      <c r="Z298" s="44">
        <f t="shared" si="30"/>
        <v>8761.6627550000012</v>
      </c>
    </row>
    <row r="299" spans="1:26" x14ac:dyDescent="0.3">
      <c r="A299" s="2">
        <v>994</v>
      </c>
      <c r="B299" t="s">
        <v>6</v>
      </c>
      <c r="C299" t="s">
        <v>9</v>
      </c>
      <c r="D299" t="s">
        <v>12</v>
      </c>
      <c r="E299" t="s">
        <v>23</v>
      </c>
      <c r="F299" t="s">
        <v>14</v>
      </c>
      <c r="G299">
        <v>2</v>
      </c>
      <c r="H299">
        <v>1</v>
      </c>
      <c r="I299">
        <f t="shared" si="25"/>
        <v>3</v>
      </c>
      <c r="J299" s="1">
        <v>2544.37</v>
      </c>
      <c r="K299" s="1">
        <v>3078.69</v>
      </c>
      <c r="L299" s="1">
        <v>2442.6</v>
      </c>
      <c r="M299" s="1">
        <v>2111.83</v>
      </c>
      <c r="N299" s="1">
        <v>2111.83</v>
      </c>
      <c r="O299" s="1">
        <v>3129.58</v>
      </c>
      <c r="P299" s="1">
        <v>2885.33</v>
      </c>
      <c r="Q299" s="1">
        <v>2567.94</v>
      </c>
      <c r="R299" s="1">
        <v>2336.83</v>
      </c>
      <c r="S299" s="1">
        <v>2406.9299999999998</v>
      </c>
      <c r="T299" s="1">
        <v>2479.14</v>
      </c>
      <c r="U299" s="1">
        <v>2132.06</v>
      </c>
      <c r="V299" s="1">
        <f t="shared" si="26"/>
        <v>2569.8166666666666</v>
      </c>
      <c r="W299" s="1">
        <f t="shared" si="27"/>
        <v>15418.9</v>
      </c>
      <c r="X299" s="1">
        <f t="shared" si="28"/>
        <v>14808.23</v>
      </c>
      <c r="Y299" s="1">
        <f t="shared" si="29"/>
        <v>610.67000000000007</v>
      </c>
      <c r="Z299" s="44">
        <f t="shared" si="30"/>
        <v>15390.193438999999</v>
      </c>
    </row>
    <row r="300" spans="1:26" x14ac:dyDescent="0.3">
      <c r="A300" s="2">
        <v>996</v>
      </c>
      <c r="B300" t="s">
        <v>4</v>
      </c>
      <c r="C300" t="s">
        <v>10</v>
      </c>
      <c r="D300" t="s">
        <v>12</v>
      </c>
      <c r="E300" t="s">
        <v>23</v>
      </c>
      <c r="F300" t="s">
        <v>56</v>
      </c>
      <c r="G300">
        <v>2</v>
      </c>
      <c r="H300">
        <v>1</v>
      </c>
      <c r="I300">
        <f t="shared" si="25"/>
        <v>3</v>
      </c>
      <c r="J300" s="1">
        <v>5206.5</v>
      </c>
      <c r="K300" s="1">
        <v>6299.87</v>
      </c>
      <c r="L300" s="1">
        <v>4009.01</v>
      </c>
      <c r="M300" s="1">
        <v>5466.83</v>
      </c>
      <c r="N300" s="1">
        <v>4842.05</v>
      </c>
      <c r="O300" s="1">
        <v>6195.74</v>
      </c>
      <c r="P300" s="1">
        <v>2387.5100000000002</v>
      </c>
      <c r="Q300" s="1">
        <v>2005.51</v>
      </c>
      <c r="R300" s="1">
        <v>2346.4499999999998</v>
      </c>
      <c r="S300" s="1">
        <v>2534.17</v>
      </c>
      <c r="T300" s="1">
        <v>2610.1999999999998</v>
      </c>
      <c r="U300" s="1">
        <v>2558</v>
      </c>
      <c r="V300" s="1">
        <f t="shared" si="26"/>
        <v>5336.666666666667</v>
      </c>
      <c r="W300" s="1">
        <f t="shared" si="27"/>
        <v>32020</v>
      </c>
      <c r="X300" s="1">
        <f t="shared" si="28"/>
        <v>14441.84</v>
      </c>
      <c r="Y300" s="1">
        <f t="shared" si="29"/>
        <v>17578.16</v>
      </c>
      <c r="Z300" s="44">
        <f t="shared" si="30"/>
        <v>15009.404312000001</v>
      </c>
    </row>
    <row r="301" spans="1:26" x14ac:dyDescent="0.3">
      <c r="A301" s="2">
        <v>997</v>
      </c>
      <c r="B301" t="s">
        <v>4</v>
      </c>
      <c r="C301" t="s">
        <v>10</v>
      </c>
      <c r="D301" t="s">
        <v>11</v>
      </c>
      <c r="E301" t="s">
        <v>24</v>
      </c>
      <c r="F301" t="s">
        <v>14</v>
      </c>
      <c r="G301">
        <v>2</v>
      </c>
      <c r="H301">
        <v>1</v>
      </c>
      <c r="I301">
        <f t="shared" si="25"/>
        <v>3</v>
      </c>
      <c r="J301" s="1">
        <v>3370.65</v>
      </c>
      <c r="K301" s="1">
        <v>3370.65</v>
      </c>
      <c r="L301" s="1">
        <v>3404.36</v>
      </c>
      <c r="M301" s="1">
        <v>3404.36</v>
      </c>
      <c r="N301" s="1">
        <v>3370.65</v>
      </c>
      <c r="O301" s="1">
        <v>3370.65</v>
      </c>
      <c r="P301" s="1">
        <v>1779.22</v>
      </c>
      <c r="Q301" s="1">
        <v>1547.92</v>
      </c>
      <c r="R301" s="1">
        <v>1656.27</v>
      </c>
      <c r="S301" s="1">
        <v>1855.02</v>
      </c>
      <c r="T301" s="1">
        <v>1984.87</v>
      </c>
      <c r="U301" s="1">
        <v>2322.3000000000002</v>
      </c>
      <c r="V301" s="1">
        <f t="shared" si="26"/>
        <v>3381.8866666666672</v>
      </c>
      <c r="W301" s="1">
        <f t="shared" si="27"/>
        <v>20291.320000000003</v>
      </c>
      <c r="X301" s="1">
        <f t="shared" si="28"/>
        <v>11145.599999999999</v>
      </c>
      <c r="Y301" s="1">
        <f t="shared" si="29"/>
        <v>9145.7200000000048</v>
      </c>
      <c r="Z301" s="44">
        <f t="shared" si="30"/>
        <v>11583.622079999999</v>
      </c>
    </row>
    <row r="302" spans="1:26" x14ac:dyDescent="0.3">
      <c r="A302" s="2">
        <v>1002</v>
      </c>
      <c r="B302" t="s">
        <v>4</v>
      </c>
      <c r="C302" t="s">
        <v>10</v>
      </c>
      <c r="D302" t="s">
        <v>12</v>
      </c>
      <c r="E302" t="s">
        <v>23</v>
      </c>
      <c r="F302" t="s">
        <v>18</v>
      </c>
      <c r="G302">
        <v>3</v>
      </c>
      <c r="H302">
        <v>2</v>
      </c>
      <c r="I302">
        <f t="shared" si="25"/>
        <v>5</v>
      </c>
      <c r="J302" s="1">
        <v>5924.95</v>
      </c>
      <c r="K302" s="1">
        <v>6872.94</v>
      </c>
      <c r="L302" s="1">
        <v>5095.46</v>
      </c>
      <c r="M302" s="1">
        <v>6339.7</v>
      </c>
      <c r="N302" s="1">
        <v>6221.2</v>
      </c>
      <c r="O302" s="1">
        <v>4680.71</v>
      </c>
      <c r="P302" s="1">
        <v>5875</v>
      </c>
      <c r="Q302" s="1">
        <v>5757.5</v>
      </c>
      <c r="R302" s="1">
        <v>5009.03</v>
      </c>
      <c r="S302" s="1">
        <v>5610.11</v>
      </c>
      <c r="T302" s="1">
        <v>4824.6899999999996</v>
      </c>
      <c r="U302" s="1">
        <v>5741.38</v>
      </c>
      <c r="V302" s="1">
        <f t="shared" si="26"/>
        <v>5855.8266666666668</v>
      </c>
      <c r="W302" s="1">
        <f t="shared" si="27"/>
        <v>35134.959999999999</v>
      </c>
      <c r="X302" s="1">
        <f t="shared" si="28"/>
        <v>32817.71</v>
      </c>
      <c r="Y302" s="1">
        <f t="shared" si="29"/>
        <v>2317.25</v>
      </c>
      <c r="Z302" s="44">
        <f t="shared" si="30"/>
        <v>34107.446002999997</v>
      </c>
    </row>
    <row r="303" spans="1:26" x14ac:dyDescent="0.3">
      <c r="A303" s="2">
        <v>1004</v>
      </c>
      <c r="B303" t="s">
        <v>4</v>
      </c>
      <c r="C303" t="s">
        <v>10</v>
      </c>
      <c r="D303" t="s">
        <v>12</v>
      </c>
      <c r="E303" t="s">
        <v>24</v>
      </c>
      <c r="F303" t="s">
        <v>16</v>
      </c>
      <c r="G303">
        <v>2</v>
      </c>
      <c r="H303">
        <v>2</v>
      </c>
      <c r="I303">
        <f t="shared" si="25"/>
        <v>4</v>
      </c>
      <c r="J303" s="1">
        <v>4661.1499999999996</v>
      </c>
      <c r="K303" s="1">
        <v>3589.09</v>
      </c>
      <c r="L303" s="1">
        <v>5639.99</v>
      </c>
      <c r="M303" s="1">
        <v>5639.99</v>
      </c>
      <c r="N303" s="1">
        <v>4987.43</v>
      </c>
      <c r="O303" s="1">
        <v>3728.92</v>
      </c>
      <c r="P303" s="1">
        <v>2702.73</v>
      </c>
      <c r="Q303" s="1">
        <v>2216.2399999999998</v>
      </c>
      <c r="R303" s="1">
        <v>2304.89</v>
      </c>
      <c r="S303" s="1">
        <v>2189.65</v>
      </c>
      <c r="T303" s="1">
        <v>2364.8200000000002</v>
      </c>
      <c r="U303" s="1">
        <v>2624.95</v>
      </c>
      <c r="V303" s="1">
        <f t="shared" si="26"/>
        <v>4707.7616666666663</v>
      </c>
      <c r="W303" s="1">
        <f t="shared" si="27"/>
        <v>28246.57</v>
      </c>
      <c r="X303" s="1">
        <f t="shared" si="28"/>
        <v>14403.279999999999</v>
      </c>
      <c r="Y303" s="1">
        <f t="shared" si="29"/>
        <v>13843.29</v>
      </c>
      <c r="Z303" s="44">
        <f t="shared" si="30"/>
        <v>14969.328903999998</v>
      </c>
    </row>
    <row r="304" spans="1:26" x14ac:dyDescent="0.3">
      <c r="A304" s="2">
        <v>1005</v>
      </c>
      <c r="B304" t="s">
        <v>5</v>
      </c>
      <c r="C304" t="s">
        <v>7</v>
      </c>
      <c r="D304" t="s">
        <v>11</v>
      </c>
      <c r="E304" t="s">
        <v>23</v>
      </c>
      <c r="F304" t="s">
        <v>18</v>
      </c>
      <c r="G304">
        <v>1</v>
      </c>
      <c r="H304">
        <v>1</v>
      </c>
      <c r="I304">
        <f t="shared" si="25"/>
        <v>2</v>
      </c>
      <c r="J304" s="1">
        <v>333.75</v>
      </c>
      <c r="K304" s="1">
        <v>287.02999999999997</v>
      </c>
      <c r="L304" s="1">
        <v>290.36</v>
      </c>
      <c r="M304" s="1">
        <v>310.39</v>
      </c>
      <c r="N304" s="1">
        <v>390.49</v>
      </c>
      <c r="O304" s="1">
        <v>300.38</v>
      </c>
      <c r="P304" s="1">
        <v>547.53</v>
      </c>
      <c r="Q304" s="1">
        <v>591.33000000000004</v>
      </c>
      <c r="R304" s="1">
        <v>638.64</v>
      </c>
      <c r="S304" s="1">
        <v>632.25</v>
      </c>
      <c r="T304" s="1">
        <v>556.38</v>
      </c>
      <c r="U304" s="1">
        <v>617.58000000000004</v>
      </c>
      <c r="V304" s="1">
        <f t="shared" si="26"/>
        <v>318.73333333333335</v>
      </c>
      <c r="W304" s="1">
        <f t="shared" si="27"/>
        <v>1912.4</v>
      </c>
      <c r="X304" s="1">
        <f t="shared" si="28"/>
        <v>3583.71</v>
      </c>
      <c r="Y304" s="1">
        <f t="shared" si="29"/>
        <v>-1671.31</v>
      </c>
      <c r="Z304" s="44">
        <f t="shared" si="30"/>
        <v>3724.5498029999999</v>
      </c>
    </row>
    <row r="305" spans="1:26" x14ac:dyDescent="0.3">
      <c r="A305" s="2">
        <v>1009</v>
      </c>
      <c r="B305" t="s">
        <v>6</v>
      </c>
      <c r="C305" t="s">
        <v>9</v>
      </c>
      <c r="D305" t="s">
        <v>12</v>
      </c>
      <c r="E305" t="s">
        <v>24</v>
      </c>
      <c r="F305" t="s">
        <v>56</v>
      </c>
      <c r="G305">
        <v>1</v>
      </c>
      <c r="H305">
        <v>1</v>
      </c>
      <c r="I305">
        <f t="shared" si="25"/>
        <v>2</v>
      </c>
      <c r="J305" s="1">
        <v>856.08500000000004</v>
      </c>
      <c r="K305" s="1">
        <v>941.69</v>
      </c>
      <c r="L305" s="1">
        <v>1061.55</v>
      </c>
      <c r="M305" s="1">
        <v>958.82</v>
      </c>
      <c r="N305" s="1">
        <v>659.19</v>
      </c>
      <c r="O305" s="1">
        <v>727.67</v>
      </c>
      <c r="P305" s="1">
        <v>1258.3399999999999</v>
      </c>
      <c r="Q305" s="1">
        <v>1359.01</v>
      </c>
      <c r="R305" s="1">
        <v>1291.06</v>
      </c>
      <c r="S305" s="1">
        <v>1471.81</v>
      </c>
      <c r="T305" s="1">
        <v>1427.66</v>
      </c>
      <c r="U305" s="1">
        <v>1299.17</v>
      </c>
      <c r="V305" s="1">
        <f t="shared" si="26"/>
        <v>867.50083333333339</v>
      </c>
      <c r="W305" s="1">
        <f t="shared" si="27"/>
        <v>5205.0050000000001</v>
      </c>
      <c r="X305" s="1">
        <f t="shared" si="28"/>
        <v>8107.0499999999993</v>
      </c>
      <c r="Y305" s="1">
        <f t="shared" si="29"/>
        <v>-2902.0449999999992</v>
      </c>
      <c r="Z305" s="44">
        <f t="shared" si="30"/>
        <v>8425.6570649999994</v>
      </c>
    </row>
    <row r="306" spans="1:26" x14ac:dyDescent="0.3">
      <c r="A306" s="2">
        <v>1024</v>
      </c>
      <c r="B306" t="s">
        <v>5</v>
      </c>
      <c r="C306" t="s">
        <v>10</v>
      </c>
      <c r="D306" t="s">
        <v>12</v>
      </c>
      <c r="E306" t="s">
        <v>24</v>
      </c>
      <c r="F306" t="s">
        <v>18</v>
      </c>
      <c r="G306">
        <v>2</v>
      </c>
      <c r="H306">
        <v>3</v>
      </c>
      <c r="I306">
        <f t="shared" si="25"/>
        <v>5</v>
      </c>
      <c r="J306" s="1">
        <v>3149.2599999999998</v>
      </c>
      <c r="K306" s="1">
        <v>3842.1</v>
      </c>
      <c r="L306" s="1">
        <v>3779.11</v>
      </c>
      <c r="M306" s="1">
        <v>3779.11</v>
      </c>
      <c r="N306" s="1">
        <v>3149.26</v>
      </c>
      <c r="O306" s="1">
        <v>3779.11</v>
      </c>
      <c r="P306" s="1">
        <v>1686.5</v>
      </c>
      <c r="Q306" s="1">
        <v>1585.31</v>
      </c>
      <c r="R306" s="1">
        <v>1854.81</v>
      </c>
      <c r="S306" s="1">
        <v>2077.39</v>
      </c>
      <c r="T306" s="1">
        <v>2035.84</v>
      </c>
      <c r="U306" s="1">
        <v>2137.63</v>
      </c>
      <c r="V306" s="1">
        <f t="shared" si="26"/>
        <v>3579.6583333333333</v>
      </c>
      <c r="W306" s="1">
        <f t="shared" si="27"/>
        <v>21477.95</v>
      </c>
      <c r="X306" s="1">
        <f t="shared" si="28"/>
        <v>11377.48</v>
      </c>
      <c r="Y306" s="1">
        <f t="shared" si="29"/>
        <v>10100.470000000001</v>
      </c>
      <c r="Z306" s="44">
        <f t="shared" si="30"/>
        <v>11824.614964</v>
      </c>
    </row>
    <row r="307" spans="1:26" x14ac:dyDescent="0.3">
      <c r="A307" s="2">
        <v>1028</v>
      </c>
      <c r="B307" t="s">
        <v>4</v>
      </c>
      <c r="C307" t="s">
        <v>7</v>
      </c>
      <c r="D307" t="s">
        <v>12</v>
      </c>
      <c r="E307" t="s">
        <v>23</v>
      </c>
      <c r="F307" t="s">
        <v>14</v>
      </c>
      <c r="G307">
        <v>2</v>
      </c>
      <c r="H307">
        <v>3</v>
      </c>
      <c r="I307">
        <f t="shared" si="25"/>
        <v>5</v>
      </c>
      <c r="J307" s="1">
        <v>4184.1000000000004</v>
      </c>
      <c r="K307" s="1">
        <v>4351.46</v>
      </c>
      <c r="L307" s="1">
        <v>5230.13</v>
      </c>
      <c r="M307" s="1">
        <v>3807.53</v>
      </c>
      <c r="N307" s="1">
        <v>3974.9</v>
      </c>
      <c r="O307" s="1">
        <v>4560.67</v>
      </c>
      <c r="P307" s="1">
        <v>1966.92</v>
      </c>
      <c r="Q307" s="1">
        <v>1652.21</v>
      </c>
      <c r="R307" s="1">
        <v>1850.48</v>
      </c>
      <c r="S307" s="1">
        <v>1998.52</v>
      </c>
      <c r="T307" s="1">
        <v>1738.71</v>
      </c>
      <c r="U307" s="1">
        <v>1617</v>
      </c>
      <c r="V307" s="1">
        <f t="shared" si="26"/>
        <v>4351.4650000000001</v>
      </c>
      <c r="W307" s="1">
        <f t="shared" si="27"/>
        <v>26108.79</v>
      </c>
      <c r="X307" s="1">
        <f t="shared" si="28"/>
        <v>10823.84</v>
      </c>
      <c r="Y307" s="1">
        <f t="shared" si="29"/>
        <v>15284.95</v>
      </c>
      <c r="Z307" s="44">
        <f t="shared" si="30"/>
        <v>11249.216912</v>
      </c>
    </row>
    <row r="308" spans="1:26" x14ac:dyDescent="0.3">
      <c r="A308" s="2">
        <v>1029</v>
      </c>
      <c r="B308" t="s">
        <v>5</v>
      </c>
      <c r="C308" t="s">
        <v>8</v>
      </c>
      <c r="D308" t="s">
        <v>11</v>
      </c>
      <c r="E308" t="s">
        <v>23</v>
      </c>
      <c r="F308" t="s">
        <v>17</v>
      </c>
      <c r="G308">
        <v>2</v>
      </c>
      <c r="H308">
        <v>3</v>
      </c>
      <c r="I308">
        <f t="shared" si="25"/>
        <v>5</v>
      </c>
      <c r="J308" s="1">
        <v>1780.1</v>
      </c>
      <c r="K308" s="1">
        <v>1655.49</v>
      </c>
      <c r="L308" s="1">
        <v>2153.92</v>
      </c>
      <c r="M308" s="1">
        <v>1388.48</v>
      </c>
      <c r="N308" s="1">
        <v>1708.9</v>
      </c>
      <c r="O308" s="1">
        <v>1815.7</v>
      </c>
      <c r="P308" s="1">
        <v>1264.78</v>
      </c>
      <c r="Q308" s="1">
        <v>1125.6500000000001</v>
      </c>
      <c r="R308" s="1">
        <v>1317.01</v>
      </c>
      <c r="S308" s="1">
        <v>1501.39</v>
      </c>
      <c r="T308" s="1">
        <v>1756.63</v>
      </c>
      <c r="U308" s="1">
        <v>1721.5</v>
      </c>
      <c r="V308" s="1">
        <f t="shared" si="26"/>
        <v>1750.4316666666666</v>
      </c>
      <c r="W308" s="1">
        <f t="shared" si="27"/>
        <v>10502.59</v>
      </c>
      <c r="X308" s="1">
        <f t="shared" si="28"/>
        <v>8686.9600000000009</v>
      </c>
      <c r="Y308" s="1">
        <f t="shared" si="29"/>
        <v>1815.6299999999992</v>
      </c>
      <c r="Z308" s="44">
        <f t="shared" si="30"/>
        <v>9028.3575280000005</v>
      </c>
    </row>
    <row r="309" spans="1:26" x14ac:dyDescent="0.3">
      <c r="A309" s="2">
        <v>1031</v>
      </c>
      <c r="B309" t="s">
        <v>4</v>
      </c>
      <c r="C309" t="s">
        <v>42</v>
      </c>
      <c r="D309" t="s">
        <v>12</v>
      </c>
      <c r="E309" t="s">
        <v>24</v>
      </c>
      <c r="F309" t="s">
        <v>56</v>
      </c>
      <c r="G309">
        <v>2</v>
      </c>
      <c r="H309">
        <v>1</v>
      </c>
      <c r="I309">
        <f t="shared" si="25"/>
        <v>3</v>
      </c>
      <c r="J309" s="1">
        <v>2936.75</v>
      </c>
      <c r="K309" s="1">
        <v>2966.12</v>
      </c>
      <c r="L309" s="1">
        <v>2936.75</v>
      </c>
      <c r="M309" s="1">
        <v>2936.75</v>
      </c>
      <c r="N309" s="1">
        <v>2936.75</v>
      </c>
      <c r="O309" s="1">
        <v>2936.75</v>
      </c>
      <c r="P309" s="1">
        <v>1099.8699999999999</v>
      </c>
      <c r="Q309" s="1">
        <v>1165.8599999999999</v>
      </c>
      <c r="R309" s="1">
        <v>1084.25</v>
      </c>
      <c r="S309" s="1">
        <v>1008.35</v>
      </c>
      <c r="T309" s="1">
        <v>1189.8499999999999</v>
      </c>
      <c r="U309" s="1">
        <v>1142.26</v>
      </c>
      <c r="V309" s="1">
        <f t="shared" si="26"/>
        <v>2941.645</v>
      </c>
      <c r="W309" s="1">
        <f t="shared" si="27"/>
        <v>17649.87</v>
      </c>
      <c r="X309" s="1">
        <f t="shared" si="28"/>
        <v>6690.4400000000005</v>
      </c>
      <c r="Y309" s="1">
        <f t="shared" si="29"/>
        <v>10959.429999999998</v>
      </c>
      <c r="Z309" s="44">
        <f t="shared" si="30"/>
        <v>6953.3742920000004</v>
      </c>
    </row>
    <row r="310" spans="1:26" x14ac:dyDescent="0.3">
      <c r="A310" s="2">
        <v>1043</v>
      </c>
      <c r="B310" t="s">
        <v>4</v>
      </c>
      <c r="C310" t="s">
        <v>10</v>
      </c>
      <c r="D310" t="s">
        <v>11</v>
      </c>
      <c r="E310" t="s">
        <v>23</v>
      </c>
      <c r="F310" t="s">
        <v>17</v>
      </c>
      <c r="G310">
        <v>2</v>
      </c>
      <c r="H310">
        <v>3</v>
      </c>
      <c r="I310">
        <f t="shared" si="25"/>
        <v>5</v>
      </c>
      <c r="J310" s="1">
        <v>5924.95</v>
      </c>
      <c r="K310" s="1">
        <v>5332.46</v>
      </c>
      <c r="L310" s="1">
        <v>5510.2</v>
      </c>
      <c r="M310" s="1">
        <v>7169.19</v>
      </c>
      <c r="N310" s="1">
        <v>6872.94</v>
      </c>
      <c r="O310" s="1">
        <v>6576.69</v>
      </c>
      <c r="P310" s="1">
        <v>2320.27</v>
      </c>
      <c r="Q310" s="1">
        <v>1856.22</v>
      </c>
      <c r="R310" s="1">
        <v>1930.47</v>
      </c>
      <c r="S310" s="1">
        <v>1988.38</v>
      </c>
      <c r="T310" s="1">
        <v>2226.9899999999998</v>
      </c>
      <c r="U310" s="1">
        <v>2650.12</v>
      </c>
      <c r="V310" s="1">
        <f t="shared" si="26"/>
        <v>6231.0716666666667</v>
      </c>
      <c r="W310" s="1">
        <f t="shared" si="27"/>
        <v>37386.43</v>
      </c>
      <c r="X310" s="1">
        <f t="shared" si="28"/>
        <v>12972.45</v>
      </c>
      <c r="Y310" s="1">
        <f t="shared" si="29"/>
        <v>24413.98</v>
      </c>
      <c r="Z310" s="44">
        <f t="shared" si="30"/>
        <v>13482.267285</v>
      </c>
    </row>
    <row r="311" spans="1:26" x14ac:dyDescent="0.3">
      <c r="A311" s="2">
        <v>1055</v>
      </c>
      <c r="B311" t="s">
        <v>6</v>
      </c>
      <c r="C311" t="s">
        <v>9</v>
      </c>
      <c r="D311" t="s">
        <v>11</v>
      </c>
      <c r="E311" t="s">
        <v>23</v>
      </c>
      <c r="F311" t="s">
        <v>21</v>
      </c>
      <c r="G311">
        <v>2</v>
      </c>
      <c r="H311">
        <v>1</v>
      </c>
      <c r="I311">
        <f t="shared" si="25"/>
        <v>3</v>
      </c>
      <c r="J311" s="1">
        <v>1729.82</v>
      </c>
      <c r="K311" s="1">
        <v>2162.2800000000002</v>
      </c>
      <c r="L311" s="1">
        <v>1902.8</v>
      </c>
      <c r="M311" s="1">
        <v>1470.35</v>
      </c>
      <c r="N311" s="1">
        <v>1660.63</v>
      </c>
      <c r="O311" s="1">
        <v>1539.54</v>
      </c>
      <c r="P311" s="1">
        <v>1137.8399999999999</v>
      </c>
      <c r="Q311" s="1">
        <v>944.41</v>
      </c>
      <c r="R311" s="1">
        <v>1038.8499999999999</v>
      </c>
      <c r="S311" s="1">
        <v>934.97</v>
      </c>
      <c r="T311" s="1">
        <v>1000.42</v>
      </c>
      <c r="U311" s="1">
        <v>850.36</v>
      </c>
      <c r="V311" s="1">
        <f t="shared" si="26"/>
        <v>1744.2366666666669</v>
      </c>
      <c r="W311" s="1">
        <f t="shared" si="27"/>
        <v>10465.420000000002</v>
      </c>
      <c r="X311" s="1">
        <f t="shared" si="28"/>
        <v>5906.8499999999995</v>
      </c>
      <c r="Y311" s="1">
        <f t="shared" si="29"/>
        <v>4558.5700000000024</v>
      </c>
      <c r="Z311" s="44">
        <f t="shared" si="30"/>
        <v>6138.9892049999999</v>
      </c>
    </row>
    <row r="312" spans="1:26" x14ac:dyDescent="0.3">
      <c r="A312" s="2">
        <v>1061</v>
      </c>
      <c r="B312" t="s">
        <v>4</v>
      </c>
      <c r="C312" t="s">
        <v>10</v>
      </c>
      <c r="D312" t="s">
        <v>11</v>
      </c>
      <c r="E312" t="s">
        <v>24</v>
      </c>
      <c r="F312" t="s">
        <v>56</v>
      </c>
      <c r="G312">
        <v>3</v>
      </c>
      <c r="H312">
        <v>1</v>
      </c>
      <c r="I312">
        <f t="shared" si="25"/>
        <v>4</v>
      </c>
      <c r="J312" s="1">
        <v>5924.95</v>
      </c>
      <c r="K312" s="1">
        <v>6102.7</v>
      </c>
      <c r="L312" s="1">
        <v>4502.96</v>
      </c>
      <c r="M312" s="1">
        <v>6458.2</v>
      </c>
      <c r="N312" s="1">
        <v>6280.45</v>
      </c>
      <c r="O312" s="1">
        <v>6754.44</v>
      </c>
      <c r="P312" s="1">
        <v>2974.44</v>
      </c>
      <c r="Q312" s="1">
        <v>3182.65</v>
      </c>
      <c r="R312" s="1">
        <v>3055.34</v>
      </c>
      <c r="S312" s="1">
        <v>3574.75</v>
      </c>
      <c r="T312" s="1">
        <v>3896.48</v>
      </c>
      <c r="U312" s="1">
        <v>3818.55</v>
      </c>
      <c r="V312" s="1">
        <f t="shared" si="26"/>
        <v>6003.9500000000007</v>
      </c>
      <c r="W312" s="1">
        <f t="shared" si="27"/>
        <v>36023.700000000004</v>
      </c>
      <c r="X312" s="1">
        <f t="shared" si="28"/>
        <v>20502.21</v>
      </c>
      <c r="Y312" s="1">
        <f t="shared" si="29"/>
        <v>15521.490000000005</v>
      </c>
      <c r="Z312" s="44">
        <f t="shared" si="30"/>
        <v>21307.946852999998</v>
      </c>
    </row>
    <row r="313" spans="1:26" x14ac:dyDescent="0.3">
      <c r="A313" s="2">
        <v>1064</v>
      </c>
      <c r="B313" t="s">
        <v>6</v>
      </c>
      <c r="C313" t="s">
        <v>9</v>
      </c>
      <c r="D313" t="s">
        <v>12</v>
      </c>
      <c r="E313" t="s">
        <v>24</v>
      </c>
      <c r="F313" t="s">
        <v>17</v>
      </c>
      <c r="G313">
        <v>2</v>
      </c>
      <c r="H313">
        <v>1</v>
      </c>
      <c r="I313">
        <f t="shared" si="25"/>
        <v>3</v>
      </c>
      <c r="J313" s="1">
        <v>1279.81</v>
      </c>
      <c r="K313" s="1">
        <v>1049.44</v>
      </c>
      <c r="L313" s="1">
        <v>1254.21</v>
      </c>
      <c r="M313" s="1">
        <v>1394.99</v>
      </c>
      <c r="N313" s="1">
        <v>1036.6500000000001</v>
      </c>
      <c r="O313" s="1">
        <v>1561.37</v>
      </c>
      <c r="P313" s="1">
        <v>1814.82</v>
      </c>
      <c r="Q313" s="1">
        <v>1488.15</v>
      </c>
      <c r="R313" s="1">
        <v>1636.97</v>
      </c>
      <c r="S313" s="1">
        <v>1440.53</v>
      </c>
      <c r="T313" s="1">
        <v>1224.45</v>
      </c>
      <c r="U313" s="1">
        <v>1089.76</v>
      </c>
      <c r="V313" s="1">
        <f t="shared" si="26"/>
        <v>1262.7450000000001</v>
      </c>
      <c r="W313" s="1">
        <f t="shared" si="27"/>
        <v>7576.47</v>
      </c>
      <c r="X313" s="1">
        <f t="shared" si="28"/>
        <v>8694.68</v>
      </c>
      <c r="Y313" s="1">
        <f t="shared" si="29"/>
        <v>-1118.21</v>
      </c>
      <c r="Z313" s="44">
        <f t="shared" si="30"/>
        <v>9036.380924000001</v>
      </c>
    </row>
    <row r="314" spans="1:26" x14ac:dyDescent="0.3">
      <c r="A314" s="2">
        <v>1070</v>
      </c>
      <c r="B314" t="s">
        <v>6</v>
      </c>
      <c r="C314" t="s">
        <v>9</v>
      </c>
      <c r="D314" t="s">
        <v>12</v>
      </c>
      <c r="E314" t="s">
        <v>24</v>
      </c>
      <c r="F314" t="s">
        <v>15</v>
      </c>
      <c r="G314">
        <v>1</v>
      </c>
      <c r="H314">
        <v>1</v>
      </c>
      <c r="I314">
        <f t="shared" si="25"/>
        <v>2</v>
      </c>
      <c r="J314" s="1">
        <v>821.74750000000006</v>
      </c>
      <c r="K314" s="1">
        <v>945.01</v>
      </c>
      <c r="L314" s="1">
        <v>912.14</v>
      </c>
      <c r="M314" s="1">
        <v>1010.75</v>
      </c>
      <c r="N314" s="1">
        <v>706.7</v>
      </c>
      <c r="O314" s="1">
        <v>920.36</v>
      </c>
      <c r="P314" s="1">
        <v>524.28</v>
      </c>
      <c r="Q314" s="1">
        <v>414.18</v>
      </c>
      <c r="R314" s="1">
        <v>385.19</v>
      </c>
      <c r="S314" s="1">
        <v>327.41000000000003</v>
      </c>
      <c r="T314" s="1">
        <v>356.88</v>
      </c>
      <c r="U314" s="1">
        <v>371.16</v>
      </c>
      <c r="V314" s="1">
        <f t="shared" si="26"/>
        <v>886.11791666666659</v>
      </c>
      <c r="W314" s="1">
        <f t="shared" si="27"/>
        <v>5316.7074999999995</v>
      </c>
      <c r="X314" s="1">
        <f t="shared" si="28"/>
        <v>2379.1</v>
      </c>
      <c r="Y314" s="1">
        <f t="shared" si="29"/>
        <v>2937.6074999999996</v>
      </c>
      <c r="Z314" s="44">
        <f t="shared" si="30"/>
        <v>2472.59863</v>
      </c>
    </row>
    <row r="315" spans="1:26" x14ac:dyDescent="0.3">
      <c r="A315" s="2">
        <v>1071</v>
      </c>
      <c r="B315" t="s">
        <v>4</v>
      </c>
      <c r="C315" t="s">
        <v>10</v>
      </c>
      <c r="D315" t="s">
        <v>12</v>
      </c>
      <c r="E315" t="s">
        <v>23</v>
      </c>
      <c r="F315" t="s">
        <v>15</v>
      </c>
      <c r="G315">
        <v>1</v>
      </c>
      <c r="H315">
        <v>1</v>
      </c>
      <c r="I315">
        <f t="shared" si="25"/>
        <v>2</v>
      </c>
      <c r="J315" s="1">
        <v>5924.95</v>
      </c>
      <c r="K315" s="1">
        <v>5036.21</v>
      </c>
      <c r="L315" s="1">
        <v>5213.96</v>
      </c>
      <c r="M315" s="1">
        <v>6872.94</v>
      </c>
      <c r="N315" s="1">
        <v>5865.7</v>
      </c>
      <c r="O315" s="1">
        <v>7228.44</v>
      </c>
      <c r="P315" s="1">
        <v>1980.83</v>
      </c>
      <c r="Q315" s="1">
        <v>1842.17</v>
      </c>
      <c r="R315" s="1">
        <v>1786.9</v>
      </c>
      <c r="S315" s="1">
        <v>1786.9</v>
      </c>
      <c r="T315" s="1">
        <v>1608.21</v>
      </c>
      <c r="U315" s="1">
        <v>1366.98</v>
      </c>
      <c r="V315" s="1">
        <f t="shared" si="26"/>
        <v>6023.7</v>
      </c>
      <c r="W315" s="1">
        <f t="shared" si="27"/>
        <v>36142.199999999997</v>
      </c>
      <c r="X315" s="1">
        <f t="shared" si="28"/>
        <v>10371.989999999998</v>
      </c>
      <c r="Y315" s="1">
        <f t="shared" si="29"/>
        <v>25770.21</v>
      </c>
      <c r="Z315" s="44">
        <f t="shared" si="30"/>
        <v>10779.609206999998</v>
      </c>
    </row>
    <row r="316" spans="1:26" x14ac:dyDescent="0.3">
      <c r="A316" s="2">
        <v>1077</v>
      </c>
      <c r="B316" t="s">
        <v>6</v>
      </c>
      <c r="C316" t="s">
        <v>9</v>
      </c>
      <c r="D316" t="s">
        <v>12</v>
      </c>
      <c r="E316" t="s">
        <v>23</v>
      </c>
      <c r="F316" t="s">
        <v>13</v>
      </c>
      <c r="G316">
        <v>2</v>
      </c>
      <c r="H316">
        <v>1</v>
      </c>
      <c r="I316">
        <f t="shared" si="25"/>
        <v>3</v>
      </c>
      <c r="J316" s="1">
        <v>1662.7199999999998</v>
      </c>
      <c r="K316" s="1">
        <v>1712.6</v>
      </c>
      <c r="L316" s="1">
        <v>1928.76</v>
      </c>
      <c r="M316" s="1">
        <v>1496.45</v>
      </c>
      <c r="N316" s="1">
        <v>1296.92</v>
      </c>
      <c r="O316" s="1">
        <v>1479.82</v>
      </c>
      <c r="P316" s="1">
        <v>992.16</v>
      </c>
      <c r="Q316" s="1">
        <v>1091.3800000000001</v>
      </c>
      <c r="R316" s="1">
        <v>1113.21</v>
      </c>
      <c r="S316" s="1">
        <v>1068.68</v>
      </c>
      <c r="T316" s="1">
        <v>1175.55</v>
      </c>
      <c r="U316" s="1">
        <v>1304.8599999999999</v>
      </c>
      <c r="V316" s="1">
        <f t="shared" si="26"/>
        <v>1596.2116666666668</v>
      </c>
      <c r="W316" s="1">
        <f t="shared" si="27"/>
        <v>9577.27</v>
      </c>
      <c r="X316" s="1">
        <f t="shared" si="28"/>
        <v>6745.84</v>
      </c>
      <c r="Y316" s="1">
        <f t="shared" si="29"/>
        <v>2831.4300000000003</v>
      </c>
      <c r="Z316" s="44">
        <f t="shared" si="30"/>
        <v>7010.9515120000005</v>
      </c>
    </row>
    <row r="317" spans="1:26" x14ac:dyDescent="0.3">
      <c r="A317" s="2">
        <v>1078</v>
      </c>
      <c r="B317" t="s">
        <v>5</v>
      </c>
      <c r="C317" t="s">
        <v>7</v>
      </c>
      <c r="D317" t="s">
        <v>11</v>
      </c>
      <c r="E317" t="s">
        <v>24</v>
      </c>
      <c r="F317" t="s">
        <v>14</v>
      </c>
      <c r="G317">
        <v>2</v>
      </c>
      <c r="H317">
        <v>2</v>
      </c>
      <c r="I317">
        <f t="shared" si="25"/>
        <v>4</v>
      </c>
      <c r="J317" s="1">
        <v>1630.6</v>
      </c>
      <c r="K317" s="1">
        <v>1386.01</v>
      </c>
      <c r="L317" s="1">
        <v>1646.91</v>
      </c>
      <c r="M317" s="1">
        <v>1826.27</v>
      </c>
      <c r="N317" s="1">
        <v>2005.64</v>
      </c>
      <c r="O317" s="1">
        <v>1386.01</v>
      </c>
      <c r="P317" s="1">
        <v>1532.49</v>
      </c>
      <c r="Q317" s="1">
        <v>1287.29</v>
      </c>
      <c r="R317" s="1">
        <v>1287.29</v>
      </c>
      <c r="S317" s="1">
        <v>1145.69</v>
      </c>
      <c r="T317" s="1">
        <v>1271.72</v>
      </c>
      <c r="U317" s="1">
        <v>1424.33</v>
      </c>
      <c r="V317" s="1">
        <f t="shared" si="26"/>
        <v>1646.9066666666665</v>
      </c>
      <c r="W317" s="1">
        <f t="shared" si="27"/>
        <v>9881.4399999999987</v>
      </c>
      <c r="X317" s="1">
        <f t="shared" si="28"/>
        <v>7948.81</v>
      </c>
      <c r="Y317" s="1">
        <f t="shared" si="29"/>
        <v>1932.6299999999983</v>
      </c>
      <c r="Z317" s="44">
        <f t="shared" si="30"/>
        <v>8261.198233000001</v>
      </c>
    </row>
    <row r="318" spans="1:26" x14ac:dyDescent="0.3">
      <c r="A318" s="2">
        <v>1084</v>
      </c>
      <c r="B318" t="s">
        <v>4</v>
      </c>
      <c r="C318" t="s">
        <v>42</v>
      </c>
      <c r="D318" t="s">
        <v>12</v>
      </c>
      <c r="E318" t="s">
        <v>23</v>
      </c>
      <c r="F318" t="s">
        <v>15</v>
      </c>
      <c r="G318">
        <v>1</v>
      </c>
      <c r="H318">
        <v>1</v>
      </c>
      <c r="I318">
        <f t="shared" si="25"/>
        <v>2</v>
      </c>
      <c r="J318" s="1">
        <v>1177.2</v>
      </c>
      <c r="K318" s="1">
        <v>1188.97</v>
      </c>
      <c r="L318" s="1">
        <v>1177.2</v>
      </c>
      <c r="M318" s="1">
        <v>1188.97</v>
      </c>
      <c r="N318" s="1">
        <v>1177.2</v>
      </c>
      <c r="O318" s="1">
        <v>1188.97</v>
      </c>
      <c r="P318" s="1">
        <v>495.04</v>
      </c>
      <c r="Q318" s="1">
        <v>544.54</v>
      </c>
      <c r="R318" s="1">
        <v>500.98</v>
      </c>
      <c r="S318" s="1">
        <v>465.91</v>
      </c>
      <c r="T318" s="1">
        <v>479.89</v>
      </c>
      <c r="U318" s="1">
        <v>407.91</v>
      </c>
      <c r="V318" s="1">
        <f t="shared" si="26"/>
        <v>1183.085</v>
      </c>
      <c r="W318" s="1">
        <f t="shared" si="27"/>
        <v>7098.51</v>
      </c>
      <c r="X318" s="1">
        <f t="shared" si="28"/>
        <v>2894.27</v>
      </c>
      <c r="Y318" s="1">
        <f t="shared" si="29"/>
        <v>4204.24</v>
      </c>
      <c r="Z318" s="44">
        <f t="shared" si="30"/>
        <v>3008.014811</v>
      </c>
    </row>
    <row r="319" spans="1:26" x14ac:dyDescent="0.3">
      <c r="A319" s="2">
        <v>1085</v>
      </c>
      <c r="B319" t="s">
        <v>6</v>
      </c>
      <c r="C319" t="s">
        <v>9</v>
      </c>
      <c r="D319" t="s">
        <v>12</v>
      </c>
      <c r="E319" t="s">
        <v>24</v>
      </c>
      <c r="F319" t="s">
        <v>14</v>
      </c>
      <c r="G319">
        <v>2</v>
      </c>
      <c r="H319">
        <v>1</v>
      </c>
      <c r="I319">
        <f t="shared" si="25"/>
        <v>3</v>
      </c>
      <c r="J319" s="1">
        <v>3479.1575000000003</v>
      </c>
      <c r="K319" s="1">
        <v>4035.82</v>
      </c>
      <c r="L319" s="1">
        <v>4279.3599999999997</v>
      </c>
      <c r="M319" s="1">
        <v>4314.16</v>
      </c>
      <c r="N319" s="1">
        <v>3548.74</v>
      </c>
      <c r="O319" s="1">
        <v>3026.87</v>
      </c>
      <c r="P319" s="1">
        <v>1121.1500000000001</v>
      </c>
      <c r="Q319" s="1">
        <v>930.55</v>
      </c>
      <c r="R319" s="1">
        <v>911.94</v>
      </c>
      <c r="S319" s="1">
        <v>1057.8499999999999</v>
      </c>
      <c r="T319" s="1">
        <v>952.07</v>
      </c>
      <c r="U319" s="1">
        <v>1132.96</v>
      </c>
      <c r="V319" s="1">
        <f t="shared" si="26"/>
        <v>3780.6845833333336</v>
      </c>
      <c r="W319" s="1">
        <f t="shared" si="27"/>
        <v>22684.107500000002</v>
      </c>
      <c r="X319" s="1">
        <f t="shared" si="28"/>
        <v>6106.5199999999995</v>
      </c>
      <c r="Y319" s="1">
        <f t="shared" si="29"/>
        <v>16577.587500000001</v>
      </c>
      <c r="Z319" s="44">
        <f t="shared" si="30"/>
        <v>6346.5062359999993</v>
      </c>
    </row>
    <row r="320" spans="1:26" x14ac:dyDescent="0.3">
      <c r="A320" s="2">
        <v>1086</v>
      </c>
      <c r="B320" t="s">
        <v>6</v>
      </c>
      <c r="C320" t="s">
        <v>9</v>
      </c>
      <c r="D320" t="s">
        <v>12</v>
      </c>
      <c r="E320" t="s">
        <v>23</v>
      </c>
      <c r="F320" t="s">
        <v>21</v>
      </c>
      <c r="G320">
        <v>1</v>
      </c>
      <c r="H320">
        <v>1</v>
      </c>
      <c r="I320">
        <f t="shared" si="25"/>
        <v>2</v>
      </c>
      <c r="J320" s="1">
        <v>2961.7349999999997</v>
      </c>
      <c r="K320" s="1">
        <v>2517.4699999999998</v>
      </c>
      <c r="L320" s="1">
        <v>3317.14</v>
      </c>
      <c r="M320" s="1">
        <v>2547.09</v>
      </c>
      <c r="N320" s="1">
        <v>2991.35</v>
      </c>
      <c r="O320" s="1">
        <v>2458.2399999999998</v>
      </c>
      <c r="P320" s="1">
        <v>1414.95</v>
      </c>
      <c r="Q320" s="1">
        <v>1160.26</v>
      </c>
      <c r="R320" s="1">
        <v>1102.25</v>
      </c>
      <c r="S320" s="1">
        <v>1179.4100000000001</v>
      </c>
      <c r="T320" s="1">
        <v>1061.47</v>
      </c>
      <c r="U320" s="1">
        <v>987.17</v>
      </c>
      <c r="V320" s="1">
        <f t="shared" si="26"/>
        <v>2798.8375000000001</v>
      </c>
      <c r="W320" s="1">
        <f t="shared" si="27"/>
        <v>16793.025000000001</v>
      </c>
      <c r="X320" s="1">
        <f t="shared" si="28"/>
        <v>6905.51</v>
      </c>
      <c r="Y320" s="1">
        <f t="shared" si="29"/>
        <v>9887.5150000000012</v>
      </c>
      <c r="Z320" s="44">
        <f t="shared" si="30"/>
        <v>7176.8965429999998</v>
      </c>
    </row>
    <row r="321" spans="1:26" x14ac:dyDescent="0.3">
      <c r="A321" s="2">
        <v>1087</v>
      </c>
      <c r="B321" t="s">
        <v>6</v>
      </c>
      <c r="C321" t="s">
        <v>9</v>
      </c>
      <c r="D321" t="s">
        <v>12</v>
      </c>
      <c r="E321" t="s">
        <v>23</v>
      </c>
      <c r="F321" t="s">
        <v>19</v>
      </c>
      <c r="G321">
        <v>2</v>
      </c>
      <c r="H321">
        <v>1</v>
      </c>
      <c r="I321">
        <f t="shared" si="25"/>
        <v>3</v>
      </c>
      <c r="J321" s="1">
        <v>3604.8</v>
      </c>
      <c r="K321" s="1">
        <v>4397.8599999999997</v>
      </c>
      <c r="L321" s="1">
        <v>3496.66</v>
      </c>
      <c r="M321" s="1">
        <v>4506</v>
      </c>
      <c r="N321" s="1">
        <v>4109.47</v>
      </c>
      <c r="O321" s="1">
        <v>3136.18</v>
      </c>
      <c r="P321" s="1">
        <v>3361.58</v>
      </c>
      <c r="Q321" s="1">
        <v>2588.42</v>
      </c>
      <c r="R321" s="1">
        <v>2277.81</v>
      </c>
      <c r="S321" s="1">
        <v>2050.0300000000002</v>
      </c>
      <c r="T321" s="1">
        <v>1845.03</v>
      </c>
      <c r="U321" s="1">
        <v>1863.48</v>
      </c>
      <c r="V321" s="1">
        <f t="shared" si="26"/>
        <v>3875.1616666666669</v>
      </c>
      <c r="W321" s="1">
        <f t="shared" si="27"/>
        <v>23250.97</v>
      </c>
      <c r="X321" s="1">
        <f t="shared" si="28"/>
        <v>13986.35</v>
      </c>
      <c r="Y321" s="1">
        <f t="shared" si="29"/>
        <v>9264.6200000000008</v>
      </c>
      <c r="Z321" s="44">
        <f t="shared" si="30"/>
        <v>14536.013555000001</v>
      </c>
    </row>
    <row r="322" spans="1:26" x14ac:dyDescent="0.3">
      <c r="A322" s="2">
        <v>1090</v>
      </c>
      <c r="B322" t="s">
        <v>4</v>
      </c>
      <c r="C322" t="s">
        <v>10</v>
      </c>
      <c r="D322" t="s">
        <v>11</v>
      </c>
      <c r="E322" t="s">
        <v>23</v>
      </c>
      <c r="F322" t="s">
        <v>17</v>
      </c>
      <c r="G322">
        <v>2</v>
      </c>
      <c r="H322">
        <v>1</v>
      </c>
      <c r="I322">
        <f t="shared" si="25"/>
        <v>3</v>
      </c>
      <c r="J322" s="1">
        <v>5129.625</v>
      </c>
      <c r="K322" s="1">
        <v>3847.22</v>
      </c>
      <c r="L322" s="1">
        <v>6360.74</v>
      </c>
      <c r="M322" s="1">
        <v>4667.96</v>
      </c>
      <c r="N322" s="1">
        <v>6206.85</v>
      </c>
      <c r="O322" s="1">
        <v>6258.14</v>
      </c>
      <c r="P322" s="1">
        <v>4274.72</v>
      </c>
      <c r="Q322" s="1">
        <v>4103.7299999999996</v>
      </c>
      <c r="R322" s="1">
        <v>4637.21</v>
      </c>
      <c r="S322" s="1">
        <v>4637.21</v>
      </c>
      <c r="T322" s="1">
        <v>5471.91</v>
      </c>
      <c r="U322" s="1">
        <v>5581.35</v>
      </c>
      <c r="V322" s="1">
        <f t="shared" si="26"/>
        <v>5411.7558333333327</v>
      </c>
      <c r="W322" s="1">
        <f t="shared" si="27"/>
        <v>32470.534999999996</v>
      </c>
      <c r="X322" s="1">
        <f t="shared" si="28"/>
        <v>28706.129999999997</v>
      </c>
      <c r="Y322" s="1">
        <f t="shared" si="29"/>
        <v>3764.4049999999988</v>
      </c>
      <c r="Z322" s="44">
        <f t="shared" si="30"/>
        <v>29834.280908999997</v>
      </c>
    </row>
    <row r="323" spans="1:26" x14ac:dyDescent="0.3">
      <c r="A323" s="2">
        <v>1091</v>
      </c>
      <c r="B323" t="s">
        <v>6</v>
      </c>
      <c r="C323" t="s">
        <v>7</v>
      </c>
      <c r="D323" t="s">
        <v>11</v>
      </c>
      <c r="E323" t="s">
        <v>23</v>
      </c>
      <c r="F323" t="s">
        <v>19</v>
      </c>
      <c r="G323">
        <v>1</v>
      </c>
      <c r="H323">
        <v>1</v>
      </c>
      <c r="I323">
        <f t="shared" si="25"/>
        <v>2</v>
      </c>
      <c r="J323" s="1">
        <v>739.46</v>
      </c>
      <c r="K323" s="1">
        <v>591.57000000000005</v>
      </c>
      <c r="L323" s="1">
        <v>606.36</v>
      </c>
      <c r="M323" s="1">
        <v>776.43</v>
      </c>
      <c r="N323" s="1">
        <v>687.7</v>
      </c>
      <c r="O323" s="1">
        <v>909.54</v>
      </c>
      <c r="P323" s="1">
        <v>1379.08</v>
      </c>
      <c r="Q323" s="1">
        <v>1337.71</v>
      </c>
      <c r="R323" s="1">
        <v>1605.25</v>
      </c>
      <c r="S323" s="1">
        <v>1653.41</v>
      </c>
      <c r="T323" s="1">
        <v>1868.35</v>
      </c>
      <c r="U323" s="1">
        <v>1793.62</v>
      </c>
      <c r="V323" s="1">
        <f t="shared" si="26"/>
        <v>718.5100000000001</v>
      </c>
      <c r="W323" s="1">
        <f t="shared" si="27"/>
        <v>4311.0600000000004</v>
      </c>
      <c r="X323" s="1">
        <f t="shared" si="28"/>
        <v>9637.4199999999983</v>
      </c>
      <c r="Y323" s="1">
        <f t="shared" si="29"/>
        <v>-5326.3599999999979</v>
      </c>
      <c r="Z323" s="44">
        <f t="shared" si="30"/>
        <v>10016.170605999998</v>
      </c>
    </row>
    <row r="324" spans="1:26" x14ac:dyDescent="0.3">
      <c r="A324" s="2">
        <v>1092</v>
      </c>
      <c r="B324" t="s">
        <v>6</v>
      </c>
      <c r="C324" t="s">
        <v>9</v>
      </c>
      <c r="D324" t="s">
        <v>12</v>
      </c>
      <c r="E324" t="s">
        <v>24</v>
      </c>
      <c r="F324" t="s">
        <v>15</v>
      </c>
      <c r="G324">
        <v>1</v>
      </c>
      <c r="H324">
        <v>1</v>
      </c>
      <c r="I324">
        <f t="shared" si="25"/>
        <v>2</v>
      </c>
      <c r="J324" s="1">
        <v>1915.4099999999999</v>
      </c>
      <c r="K324" s="1">
        <v>1953.72</v>
      </c>
      <c r="L324" s="1">
        <v>1723.87</v>
      </c>
      <c r="M324" s="1">
        <v>1513.17</v>
      </c>
      <c r="N324" s="1">
        <v>2202.7199999999998</v>
      </c>
      <c r="O324" s="1">
        <v>2106.9499999999998</v>
      </c>
      <c r="P324" s="1">
        <v>1859.73</v>
      </c>
      <c r="Q324" s="1">
        <v>1710.95</v>
      </c>
      <c r="R324" s="1">
        <v>1864.94</v>
      </c>
      <c r="S324" s="1">
        <v>2219.2800000000002</v>
      </c>
      <c r="T324" s="1">
        <v>2574.36</v>
      </c>
      <c r="U324" s="1">
        <v>2780.31</v>
      </c>
      <c r="V324" s="1">
        <f t="shared" si="26"/>
        <v>1902.64</v>
      </c>
      <c r="W324" s="1">
        <f t="shared" si="27"/>
        <v>11415.84</v>
      </c>
      <c r="X324" s="1">
        <f t="shared" si="28"/>
        <v>13009.570000000002</v>
      </c>
      <c r="Y324" s="1">
        <f t="shared" si="29"/>
        <v>-1593.7300000000014</v>
      </c>
      <c r="Z324" s="44">
        <f t="shared" si="30"/>
        <v>13520.846101000001</v>
      </c>
    </row>
    <row r="325" spans="1:26" x14ac:dyDescent="0.3">
      <c r="A325" s="2">
        <v>1093</v>
      </c>
      <c r="B325" t="s">
        <v>37</v>
      </c>
      <c r="C325" t="s">
        <v>10</v>
      </c>
      <c r="D325" t="s">
        <v>12</v>
      </c>
      <c r="E325" t="s">
        <v>24</v>
      </c>
      <c r="F325" t="s">
        <v>56</v>
      </c>
      <c r="G325">
        <v>1</v>
      </c>
      <c r="H325">
        <v>1</v>
      </c>
      <c r="I325">
        <f t="shared" si="25"/>
        <v>2</v>
      </c>
      <c r="J325" s="1">
        <v>1523.15</v>
      </c>
      <c r="K325" s="1">
        <v>1782.09</v>
      </c>
      <c r="L325" s="1">
        <v>1690.7</v>
      </c>
      <c r="M325" s="1">
        <v>1218.52</v>
      </c>
      <c r="N325" s="1">
        <v>1660.23</v>
      </c>
      <c r="O325" s="1">
        <v>1629.77</v>
      </c>
      <c r="P325" s="1">
        <v>1357.54</v>
      </c>
      <c r="Q325" s="1">
        <v>1086.03</v>
      </c>
      <c r="R325" s="1">
        <v>1205.49</v>
      </c>
      <c r="S325" s="1">
        <v>1277.82</v>
      </c>
      <c r="T325" s="1">
        <v>1367.27</v>
      </c>
      <c r="U325" s="1">
        <v>1203.2</v>
      </c>
      <c r="V325" s="1">
        <f t="shared" si="26"/>
        <v>1584.0766666666666</v>
      </c>
      <c r="W325" s="1">
        <f t="shared" si="27"/>
        <v>9504.4599999999991</v>
      </c>
      <c r="X325" s="1">
        <f t="shared" si="28"/>
        <v>7497.3499999999995</v>
      </c>
      <c r="Y325" s="1">
        <f t="shared" si="29"/>
        <v>2007.1099999999997</v>
      </c>
      <c r="Z325" s="44">
        <f t="shared" si="30"/>
        <v>7791.9958549999992</v>
      </c>
    </row>
    <row r="326" spans="1:26" x14ac:dyDescent="0.3">
      <c r="A326" s="2">
        <v>1095</v>
      </c>
      <c r="B326" t="s">
        <v>4</v>
      </c>
      <c r="C326" t="s">
        <v>7</v>
      </c>
      <c r="D326" t="s">
        <v>12</v>
      </c>
      <c r="E326" t="s">
        <v>23</v>
      </c>
      <c r="F326" t="s">
        <v>18</v>
      </c>
      <c r="G326">
        <v>3</v>
      </c>
      <c r="H326">
        <v>3</v>
      </c>
      <c r="I326">
        <f t="shared" ref="I326:I389" si="31">H326+G326</f>
        <v>6</v>
      </c>
      <c r="J326" s="1">
        <v>5924.95</v>
      </c>
      <c r="K326" s="1">
        <v>5213.96</v>
      </c>
      <c r="L326" s="1">
        <v>5095.46</v>
      </c>
      <c r="M326" s="1">
        <v>6221.2</v>
      </c>
      <c r="N326" s="1">
        <v>6043.45</v>
      </c>
      <c r="O326" s="1">
        <v>6339.7</v>
      </c>
      <c r="P326" s="1">
        <v>4836.87</v>
      </c>
      <c r="Q326" s="1">
        <v>4595.03</v>
      </c>
      <c r="R326" s="1">
        <v>4916.68</v>
      </c>
      <c r="S326" s="1">
        <v>5359.18</v>
      </c>
      <c r="T326" s="1">
        <v>4930.45</v>
      </c>
      <c r="U326" s="1">
        <v>5423.5</v>
      </c>
      <c r="V326" s="1">
        <f t="shared" ref="V326:V389" si="32">AVERAGE(J326:O326)</f>
        <v>5806.4533333333338</v>
      </c>
      <c r="W326" s="1">
        <f t="shared" ref="W326:W389" si="33">SUM(J326:O326)</f>
        <v>34838.720000000001</v>
      </c>
      <c r="X326" s="1">
        <f t="shared" ref="X326:X389" si="34">SUM(P326:U326)</f>
        <v>30061.710000000003</v>
      </c>
      <c r="Y326" s="1">
        <f t="shared" ref="Y326:Y389" si="35">W326-X326</f>
        <v>4777.0099999999984</v>
      </c>
      <c r="Z326" s="44">
        <f t="shared" ref="Z326:Z389" si="36">X326*$Z$2+X326</f>
        <v>31243.135203000002</v>
      </c>
    </row>
    <row r="327" spans="1:26" x14ac:dyDescent="0.3">
      <c r="A327" s="2">
        <v>1098</v>
      </c>
      <c r="B327" t="s">
        <v>4</v>
      </c>
      <c r="C327" t="s">
        <v>42</v>
      </c>
      <c r="D327" t="s">
        <v>12</v>
      </c>
      <c r="E327" t="s">
        <v>24</v>
      </c>
      <c r="F327" t="s">
        <v>56</v>
      </c>
      <c r="G327">
        <v>3</v>
      </c>
      <c r="H327">
        <v>1</v>
      </c>
      <c r="I327">
        <f t="shared" si="31"/>
        <v>4</v>
      </c>
      <c r="J327" s="1">
        <v>5924.95</v>
      </c>
      <c r="K327" s="1">
        <v>6576.69</v>
      </c>
      <c r="L327" s="1">
        <v>4739.96</v>
      </c>
      <c r="M327" s="1">
        <v>6398.95</v>
      </c>
      <c r="N327" s="1">
        <v>5687.95</v>
      </c>
      <c r="O327" s="1">
        <v>5687.95</v>
      </c>
      <c r="P327" s="1">
        <v>2944.31</v>
      </c>
      <c r="Q327" s="1">
        <v>2738.21</v>
      </c>
      <c r="R327" s="1">
        <v>3121.56</v>
      </c>
      <c r="S327" s="1">
        <v>3371.28</v>
      </c>
      <c r="T327" s="1">
        <v>3337.57</v>
      </c>
      <c r="U327" s="1">
        <v>3704.7</v>
      </c>
      <c r="V327" s="1">
        <f t="shared" si="32"/>
        <v>5836.0749999999998</v>
      </c>
      <c r="W327" s="1">
        <f t="shared" si="33"/>
        <v>35016.449999999997</v>
      </c>
      <c r="X327" s="1">
        <f t="shared" si="34"/>
        <v>19217.63</v>
      </c>
      <c r="Y327" s="1">
        <f t="shared" si="35"/>
        <v>15798.819999999996</v>
      </c>
      <c r="Z327" s="44">
        <f t="shared" si="36"/>
        <v>19972.882859000001</v>
      </c>
    </row>
    <row r="328" spans="1:26" x14ac:dyDescent="0.3">
      <c r="A328" s="2">
        <v>1099</v>
      </c>
      <c r="B328" t="s">
        <v>6</v>
      </c>
      <c r="C328" t="s">
        <v>9</v>
      </c>
      <c r="D328" t="s">
        <v>12</v>
      </c>
      <c r="E328" t="s">
        <v>24</v>
      </c>
      <c r="F328" t="s">
        <v>56</v>
      </c>
      <c r="G328">
        <v>1</v>
      </c>
      <c r="H328">
        <v>1</v>
      </c>
      <c r="I328">
        <f t="shared" si="31"/>
        <v>2</v>
      </c>
      <c r="J328" s="1">
        <v>1791.96</v>
      </c>
      <c r="K328" s="1">
        <v>1612.76</v>
      </c>
      <c r="L328" s="1">
        <v>1899.48</v>
      </c>
      <c r="M328" s="1">
        <v>1774.04</v>
      </c>
      <c r="N328" s="1">
        <v>2168.27</v>
      </c>
      <c r="O328" s="1">
        <v>1487.33</v>
      </c>
      <c r="P328" s="1">
        <v>1376.52</v>
      </c>
      <c r="Q328" s="1">
        <v>1307.69</v>
      </c>
      <c r="R328" s="1">
        <v>1503.84</v>
      </c>
      <c r="S328" s="1">
        <v>1609.11</v>
      </c>
      <c r="T328" s="1">
        <v>1786.11</v>
      </c>
      <c r="U328" s="1">
        <v>1893.28</v>
      </c>
      <c r="V328" s="1">
        <f t="shared" si="32"/>
        <v>1788.9733333333334</v>
      </c>
      <c r="W328" s="1">
        <f t="shared" si="33"/>
        <v>10733.84</v>
      </c>
      <c r="X328" s="1">
        <f t="shared" si="34"/>
        <v>9476.5499999999993</v>
      </c>
      <c r="Y328" s="1">
        <f t="shared" si="35"/>
        <v>1257.2900000000009</v>
      </c>
      <c r="Z328" s="44">
        <f t="shared" si="36"/>
        <v>9848.9784149999996</v>
      </c>
    </row>
    <row r="329" spans="1:26" x14ac:dyDescent="0.3">
      <c r="A329" s="2">
        <v>1104</v>
      </c>
      <c r="B329" t="s">
        <v>4</v>
      </c>
      <c r="C329" t="s">
        <v>10</v>
      </c>
      <c r="D329" t="s">
        <v>12</v>
      </c>
      <c r="E329" t="s">
        <v>23</v>
      </c>
      <c r="F329" t="s">
        <v>19</v>
      </c>
      <c r="G329">
        <v>2</v>
      </c>
      <c r="H329">
        <v>2</v>
      </c>
      <c r="I329">
        <f t="shared" si="31"/>
        <v>4</v>
      </c>
      <c r="J329" s="1">
        <v>3951.7128205128201</v>
      </c>
      <c r="K329" s="1">
        <v>3991.23</v>
      </c>
      <c r="L329" s="1">
        <v>3951.71</v>
      </c>
      <c r="M329" s="1">
        <v>3951.71</v>
      </c>
      <c r="N329" s="1">
        <v>3951.71</v>
      </c>
      <c r="O329" s="1">
        <v>3991.23</v>
      </c>
      <c r="P329" s="1">
        <v>2837.31</v>
      </c>
      <c r="Q329" s="1">
        <v>2326.59</v>
      </c>
      <c r="R329" s="1">
        <v>2024.13</v>
      </c>
      <c r="S329" s="1">
        <v>1943.16</v>
      </c>
      <c r="T329" s="1">
        <v>1884.87</v>
      </c>
      <c r="U329" s="1">
        <v>1903.72</v>
      </c>
      <c r="V329" s="1">
        <f t="shared" si="32"/>
        <v>3964.8838034188029</v>
      </c>
      <c r="W329" s="1">
        <f t="shared" si="33"/>
        <v>23789.302820512818</v>
      </c>
      <c r="X329" s="1">
        <f t="shared" si="34"/>
        <v>12919.78</v>
      </c>
      <c r="Y329" s="1">
        <f t="shared" si="35"/>
        <v>10869.522820512817</v>
      </c>
      <c r="Z329" s="44">
        <f t="shared" si="36"/>
        <v>13427.527354</v>
      </c>
    </row>
    <row r="330" spans="1:26" x14ac:dyDescent="0.3">
      <c r="A330" s="2">
        <v>1107</v>
      </c>
      <c r="B330" t="s">
        <v>6</v>
      </c>
      <c r="C330" t="s">
        <v>9</v>
      </c>
      <c r="D330" t="s">
        <v>11</v>
      </c>
      <c r="E330" t="s">
        <v>23</v>
      </c>
      <c r="F330" t="s">
        <v>18</v>
      </c>
      <c r="G330">
        <v>2</v>
      </c>
      <c r="H330">
        <v>1</v>
      </c>
      <c r="I330">
        <f t="shared" si="31"/>
        <v>3</v>
      </c>
      <c r="J330" s="1">
        <v>1505.47</v>
      </c>
      <c r="K330" s="1">
        <v>1866.78</v>
      </c>
      <c r="L330" s="1">
        <v>1535.58</v>
      </c>
      <c r="M330" s="1">
        <v>1234.49</v>
      </c>
      <c r="N330" s="1">
        <v>1475.36</v>
      </c>
      <c r="O330" s="1">
        <v>1324.81</v>
      </c>
      <c r="P330" s="1">
        <v>1284.56</v>
      </c>
      <c r="Q330" s="1">
        <v>1233.18</v>
      </c>
      <c r="R330" s="1">
        <v>1048.2</v>
      </c>
      <c r="S330" s="1">
        <v>1090.1300000000001</v>
      </c>
      <c r="T330" s="1">
        <v>1297.25</v>
      </c>
      <c r="U330" s="1">
        <v>1530.76</v>
      </c>
      <c r="V330" s="1">
        <f t="shared" si="32"/>
        <v>1490.415</v>
      </c>
      <c r="W330" s="1">
        <f t="shared" si="33"/>
        <v>8942.49</v>
      </c>
      <c r="X330" s="1">
        <f t="shared" si="34"/>
        <v>7484.08</v>
      </c>
      <c r="Y330" s="1">
        <f t="shared" si="35"/>
        <v>1458.4099999999999</v>
      </c>
      <c r="Z330" s="44">
        <f t="shared" si="36"/>
        <v>7778.2043439999998</v>
      </c>
    </row>
    <row r="331" spans="1:26" x14ac:dyDescent="0.3">
      <c r="A331" s="2">
        <v>1108</v>
      </c>
      <c r="B331" t="s">
        <v>6</v>
      </c>
      <c r="C331" t="s">
        <v>9</v>
      </c>
      <c r="D331" t="s">
        <v>12</v>
      </c>
      <c r="E331" t="s">
        <v>23</v>
      </c>
      <c r="F331" t="s">
        <v>16</v>
      </c>
      <c r="G331">
        <v>3</v>
      </c>
      <c r="H331">
        <v>1</v>
      </c>
      <c r="I331">
        <f t="shared" si="31"/>
        <v>4</v>
      </c>
      <c r="J331" s="1">
        <v>2864.01</v>
      </c>
      <c r="K331" s="1">
        <v>3436.81</v>
      </c>
      <c r="L331" s="1">
        <v>2548.9699999999998</v>
      </c>
      <c r="M331" s="1">
        <v>2377.13</v>
      </c>
      <c r="N331" s="1">
        <v>2176.65</v>
      </c>
      <c r="O331" s="1">
        <v>2778.09</v>
      </c>
      <c r="P331" s="1">
        <v>2092.39</v>
      </c>
      <c r="Q331" s="1">
        <v>2029.62</v>
      </c>
      <c r="R331" s="1">
        <v>1867.25</v>
      </c>
      <c r="S331" s="1">
        <v>2222.0300000000002</v>
      </c>
      <c r="T331" s="1">
        <v>2666.44</v>
      </c>
      <c r="U331" s="1">
        <v>2826.43</v>
      </c>
      <c r="V331" s="1">
        <f t="shared" si="32"/>
        <v>2696.9433333333332</v>
      </c>
      <c r="W331" s="1">
        <f t="shared" si="33"/>
        <v>16181.659999999998</v>
      </c>
      <c r="X331" s="1">
        <f t="shared" si="34"/>
        <v>13704.160000000002</v>
      </c>
      <c r="Y331" s="1">
        <f t="shared" si="35"/>
        <v>2477.4999999999964</v>
      </c>
      <c r="Z331" s="44">
        <f t="shared" si="36"/>
        <v>14242.733488000002</v>
      </c>
    </row>
    <row r="332" spans="1:26" x14ac:dyDescent="0.3">
      <c r="A332" s="2">
        <v>1109</v>
      </c>
      <c r="B332" t="s">
        <v>6</v>
      </c>
      <c r="C332" t="s">
        <v>9</v>
      </c>
      <c r="D332" t="s">
        <v>12</v>
      </c>
      <c r="E332" t="s">
        <v>23</v>
      </c>
      <c r="F332" t="s">
        <v>15</v>
      </c>
      <c r="G332">
        <v>2</v>
      </c>
      <c r="H332">
        <v>1</v>
      </c>
      <c r="I332">
        <f t="shared" si="31"/>
        <v>3</v>
      </c>
      <c r="J332" s="1">
        <v>1195.3700000000001</v>
      </c>
      <c r="K332" s="1">
        <v>1374.68</v>
      </c>
      <c r="L332" s="1">
        <v>1422.49</v>
      </c>
      <c r="M332" s="1">
        <v>1243.18</v>
      </c>
      <c r="N332" s="1">
        <v>1386.63</v>
      </c>
      <c r="O332" s="1">
        <v>1004.11</v>
      </c>
      <c r="P332" s="1">
        <v>1272.75</v>
      </c>
      <c r="Q332" s="1">
        <v>1043.6600000000001</v>
      </c>
      <c r="R332" s="1">
        <v>1106.28</v>
      </c>
      <c r="S332" s="1">
        <v>1073.0899999999999</v>
      </c>
      <c r="T332" s="1">
        <v>1201.8599999999999</v>
      </c>
      <c r="U332" s="1">
        <v>1418.19</v>
      </c>
      <c r="V332" s="1">
        <f t="shared" si="32"/>
        <v>1271.0766666666666</v>
      </c>
      <c r="W332" s="1">
        <f t="shared" si="33"/>
        <v>7626.46</v>
      </c>
      <c r="X332" s="1">
        <f t="shared" si="34"/>
        <v>7115.83</v>
      </c>
      <c r="Y332" s="1">
        <f t="shared" si="35"/>
        <v>510.63000000000011</v>
      </c>
      <c r="Z332" s="44">
        <f t="shared" si="36"/>
        <v>7395.4821190000002</v>
      </c>
    </row>
    <row r="333" spans="1:26" x14ac:dyDescent="0.3">
      <c r="A333" s="2">
        <v>1112</v>
      </c>
      <c r="B333" t="s">
        <v>4</v>
      </c>
      <c r="C333" t="s">
        <v>7</v>
      </c>
      <c r="D333" t="s">
        <v>12</v>
      </c>
      <c r="E333" t="s">
        <v>23</v>
      </c>
      <c r="F333" t="s">
        <v>21</v>
      </c>
      <c r="G333">
        <v>2</v>
      </c>
      <c r="H333">
        <v>2</v>
      </c>
      <c r="I333">
        <f t="shared" si="31"/>
        <v>4</v>
      </c>
      <c r="J333" s="1">
        <v>2028.5374999999999</v>
      </c>
      <c r="K333" s="1">
        <v>2048.8200000000002</v>
      </c>
      <c r="L333" s="1">
        <v>2048.8200000000002</v>
      </c>
      <c r="M333" s="1">
        <v>2028.54</v>
      </c>
      <c r="N333" s="1">
        <v>2028.54</v>
      </c>
      <c r="O333" s="1">
        <v>2048.8200000000002</v>
      </c>
      <c r="P333" s="1">
        <v>2418.9899999999998</v>
      </c>
      <c r="Q333" s="1">
        <v>2056.14</v>
      </c>
      <c r="R333" s="1">
        <v>1994.46</v>
      </c>
      <c r="S333" s="1">
        <v>2014.4</v>
      </c>
      <c r="T333" s="1">
        <v>1974.11</v>
      </c>
      <c r="U333" s="1">
        <v>2092.56</v>
      </c>
      <c r="V333" s="1">
        <f t="shared" si="32"/>
        <v>2038.6795833333333</v>
      </c>
      <c r="W333" s="1">
        <f t="shared" si="33"/>
        <v>12232.077499999999</v>
      </c>
      <c r="X333" s="1">
        <f t="shared" si="34"/>
        <v>12550.66</v>
      </c>
      <c r="Y333" s="1">
        <f t="shared" si="35"/>
        <v>-318.58250000000044</v>
      </c>
      <c r="Z333" s="44">
        <f t="shared" si="36"/>
        <v>13043.900938000001</v>
      </c>
    </row>
    <row r="334" spans="1:26" x14ac:dyDescent="0.3">
      <c r="A334" s="2">
        <v>1113</v>
      </c>
      <c r="B334" t="s">
        <v>5</v>
      </c>
      <c r="C334" t="s">
        <v>42</v>
      </c>
      <c r="D334" t="s">
        <v>12</v>
      </c>
      <c r="E334" t="s">
        <v>24</v>
      </c>
      <c r="F334" t="s">
        <v>16</v>
      </c>
      <c r="G334">
        <v>1</v>
      </c>
      <c r="H334">
        <v>1</v>
      </c>
      <c r="I334">
        <f t="shared" si="31"/>
        <v>2</v>
      </c>
      <c r="J334" s="1">
        <v>4002.6499999999996</v>
      </c>
      <c r="K334" s="1">
        <v>3442.28</v>
      </c>
      <c r="L334" s="1">
        <v>5003.3100000000004</v>
      </c>
      <c r="M334" s="1">
        <v>4923.26</v>
      </c>
      <c r="N334" s="1">
        <v>3522.33</v>
      </c>
      <c r="O334" s="1">
        <v>3402.25</v>
      </c>
      <c r="P334" s="1">
        <v>4502.45</v>
      </c>
      <c r="Q334" s="1">
        <v>3692.01</v>
      </c>
      <c r="R334" s="1">
        <v>3987.37</v>
      </c>
      <c r="S334" s="1">
        <v>3748.13</v>
      </c>
      <c r="T334" s="1">
        <v>4272.87</v>
      </c>
      <c r="U334" s="1">
        <v>3888.31</v>
      </c>
      <c r="V334" s="1">
        <f t="shared" si="32"/>
        <v>4049.3466666666668</v>
      </c>
      <c r="W334" s="1">
        <f t="shared" si="33"/>
        <v>24296.080000000002</v>
      </c>
      <c r="X334" s="1">
        <f t="shared" si="34"/>
        <v>24091.14</v>
      </c>
      <c r="Y334" s="1">
        <f t="shared" si="35"/>
        <v>204.94000000000233</v>
      </c>
      <c r="Z334" s="44">
        <f t="shared" si="36"/>
        <v>25037.921802000001</v>
      </c>
    </row>
    <row r="335" spans="1:26" x14ac:dyDescent="0.3">
      <c r="A335" s="2">
        <v>1115</v>
      </c>
      <c r="B335" t="s">
        <v>6</v>
      </c>
      <c r="C335" t="s">
        <v>8</v>
      </c>
      <c r="D335" t="s">
        <v>11</v>
      </c>
      <c r="E335" t="s">
        <v>23</v>
      </c>
      <c r="F335" t="s">
        <v>22</v>
      </c>
      <c r="G335">
        <v>1</v>
      </c>
      <c r="H335">
        <v>1</v>
      </c>
      <c r="I335">
        <f t="shared" si="31"/>
        <v>2</v>
      </c>
      <c r="J335" s="1">
        <v>250</v>
      </c>
      <c r="K335" s="1">
        <v>257.5</v>
      </c>
      <c r="L335" s="1">
        <v>210</v>
      </c>
      <c r="M335" s="1">
        <v>282.5</v>
      </c>
      <c r="N335" s="1">
        <v>207.5</v>
      </c>
      <c r="O335" s="1">
        <v>250</v>
      </c>
      <c r="P335" s="1">
        <v>575.08000000000004</v>
      </c>
      <c r="Q335" s="1">
        <v>592.33000000000004</v>
      </c>
      <c r="R335" s="1">
        <v>539.02</v>
      </c>
      <c r="S335" s="1">
        <v>549.79999999999995</v>
      </c>
      <c r="T335" s="1">
        <v>632.27</v>
      </c>
      <c r="U335" s="1">
        <v>739.76</v>
      </c>
      <c r="V335" s="1">
        <f t="shared" si="32"/>
        <v>242.91666666666666</v>
      </c>
      <c r="W335" s="1">
        <f t="shared" si="33"/>
        <v>1457.5</v>
      </c>
      <c r="X335" s="1">
        <f t="shared" si="34"/>
        <v>3628.26</v>
      </c>
      <c r="Y335" s="1">
        <f t="shared" si="35"/>
        <v>-2170.7600000000002</v>
      </c>
      <c r="Z335" s="44">
        <f t="shared" si="36"/>
        <v>3770.8506180000004</v>
      </c>
    </row>
    <row r="336" spans="1:26" x14ac:dyDescent="0.3">
      <c r="A336" s="2">
        <v>1117</v>
      </c>
      <c r="B336" t="s">
        <v>4</v>
      </c>
      <c r="C336" t="s">
        <v>10</v>
      </c>
      <c r="D336" t="s">
        <v>11</v>
      </c>
      <c r="E336" t="s">
        <v>24</v>
      </c>
      <c r="F336" t="s">
        <v>17</v>
      </c>
      <c r="G336">
        <v>1</v>
      </c>
      <c r="H336">
        <v>1</v>
      </c>
      <c r="I336">
        <f t="shared" si="31"/>
        <v>2</v>
      </c>
      <c r="J336" s="1">
        <v>4387.25</v>
      </c>
      <c r="K336" s="1">
        <v>3290.44</v>
      </c>
      <c r="L336" s="1">
        <v>3948.53</v>
      </c>
      <c r="M336" s="1">
        <v>4475</v>
      </c>
      <c r="N336" s="1">
        <v>5484.06</v>
      </c>
      <c r="O336" s="1">
        <v>4650.49</v>
      </c>
      <c r="P336" s="1">
        <v>1465.55</v>
      </c>
      <c r="Q336" s="1">
        <v>1216.4100000000001</v>
      </c>
      <c r="R336" s="1">
        <v>1082.5999999999999</v>
      </c>
      <c r="S336" s="1">
        <v>1266.6400000000001</v>
      </c>
      <c r="T336" s="1">
        <v>1405.97</v>
      </c>
      <c r="U336" s="1">
        <v>1195.07</v>
      </c>
      <c r="V336" s="1">
        <f t="shared" si="32"/>
        <v>4372.628333333334</v>
      </c>
      <c r="W336" s="1">
        <f t="shared" si="33"/>
        <v>26235.770000000004</v>
      </c>
      <c r="X336" s="1">
        <f t="shared" si="34"/>
        <v>7632.24</v>
      </c>
      <c r="Y336" s="1">
        <f t="shared" si="35"/>
        <v>18603.530000000006</v>
      </c>
      <c r="Z336" s="44">
        <f t="shared" si="36"/>
        <v>7932.1870319999998</v>
      </c>
    </row>
    <row r="337" spans="1:26" x14ac:dyDescent="0.3">
      <c r="A337" s="2">
        <v>1120</v>
      </c>
      <c r="B337" t="s">
        <v>6</v>
      </c>
      <c r="C337" t="s">
        <v>9</v>
      </c>
      <c r="D337" t="s">
        <v>12</v>
      </c>
      <c r="E337" t="s">
        <v>23</v>
      </c>
      <c r="F337" t="s">
        <v>20</v>
      </c>
      <c r="G337">
        <v>1</v>
      </c>
      <c r="H337">
        <v>1</v>
      </c>
      <c r="I337">
        <f t="shared" si="31"/>
        <v>2</v>
      </c>
      <c r="J337" s="1">
        <v>1637.5350000000001</v>
      </c>
      <c r="K337" s="1">
        <v>1703.04</v>
      </c>
      <c r="L337" s="1">
        <v>1915.92</v>
      </c>
      <c r="M337" s="1">
        <v>1784.91</v>
      </c>
      <c r="N337" s="1">
        <v>1408.28</v>
      </c>
      <c r="O337" s="1">
        <v>1768.54</v>
      </c>
      <c r="P337" s="1">
        <v>871.15</v>
      </c>
      <c r="Q337" s="1">
        <v>906</v>
      </c>
      <c r="R337" s="1">
        <v>788.22</v>
      </c>
      <c r="S337" s="1">
        <v>748.81</v>
      </c>
      <c r="T337" s="1">
        <v>741.32</v>
      </c>
      <c r="U337" s="1">
        <v>845.1</v>
      </c>
      <c r="V337" s="1">
        <f t="shared" si="32"/>
        <v>1703.0374999999997</v>
      </c>
      <c r="W337" s="1">
        <f t="shared" si="33"/>
        <v>10218.224999999999</v>
      </c>
      <c r="X337" s="1">
        <f t="shared" si="34"/>
        <v>4900.6000000000004</v>
      </c>
      <c r="Y337" s="1">
        <f t="shared" si="35"/>
        <v>5317.6249999999982</v>
      </c>
      <c r="Z337" s="44">
        <f t="shared" si="36"/>
        <v>5093.1935800000001</v>
      </c>
    </row>
    <row r="338" spans="1:26" x14ac:dyDescent="0.3">
      <c r="A338" s="2">
        <v>1121</v>
      </c>
      <c r="B338" t="s">
        <v>4</v>
      </c>
      <c r="C338" t="s">
        <v>10</v>
      </c>
      <c r="D338" t="s">
        <v>12</v>
      </c>
      <c r="E338" t="s">
        <v>24</v>
      </c>
      <c r="F338" t="s">
        <v>20</v>
      </c>
      <c r="G338">
        <v>2</v>
      </c>
      <c r="H338">
        <v>1</v>
      </c>
      <c r="I338">
        <f t="shared" si="31"/>
        <v>3</v>
      </c>
      <c r="J338" s="1">
        <v>5924.95</v>
      </c>
      <c r="K338" s="1">
        <v>5391.7</v>
      </c>
      <c r="L338" s="1">
        <v>5036.21</v>
      </c>
      <c r="M338" s="1">
        <v>6932.19</v>
      </c>
      <c r="N338" s="1">
        <v>5687.95</v>
      </c>
      <c r="O338" s="1">
        <v>7287.69</v>
      </c>
      <c r="P338" s="1">
        <v>3456.49</v>
      </c>
      <c r="Q338" s="1">
        <v>3352.8</v>
      </c>
      <c r="R338" s="1">
        <v>3688.08</v>
      </c>
      <c r="S338" s="1">
        <v>4167.53</v>
      </c>
      <c r="T338" s="1">
        <v>3792.45</v>
      </c>
      <c r="U338" s="1">
        <v>3223.58</v>
      </c>
      <c r="V338" s="1">
        <f t="shared" si="32"/>
        <v>6043.4483333333337</v>
      </c>
      <c r="W338" s="1">
        <f t="shared" si="33"/>
        <v>36260.69</v>
      </c>
      <c r="X338" s="1">
        <f t="shared" si="34"/>
        <v>21680.93</v>
      </c>
      <c r="Y338" s="1">
        <f t="shared" si="35"/>
        <v>14579.760000000002</v>
      </c>
      <c r="Z338" s="44">
        <f t="shared" si="36"/>
        <v>22532.990549000002</v>
      </c>
    </row>
    <row r="339" spans="1:26" x14ac:dyDescent="0.3">
      <c r="A339" s="2">
        <v>1122</v>
      </c>
      <c r="B339" t="s">
        <v>6</v>
      </c>
      <c r="C339" t="s">
        <v>9</v>
      </c>
      <c r="D339" t="s">
        <v>12</v>
      </c>
      <c r="E339" t="s">
        <v>23</v>
      </c>
      <c r="F339" t="s">
        <v>18</v>
      </c>
      <c r="G339">
        <v>2</v>
      </c>
      <c r="H339">
        <v>1</v>
      </c>
      <c r="I339">
        <f t="shared" si="31"/>
        <v>3</v>
      </c>
      <c r="J339" s="1">
        <v>4537.8325000000004</v>
      </c>
      <c r="K339" s="1">
        <v>5490.78</v>
      </c>
      <c r="L339" s="1">
        <v>3947.91</v>
      </c>
      <c r="M339" s="1">
        <v>3448.75</v>
      </c>
      <c r="N339" s="1">
        <v>5309.26</v>
      </c>
      <c r="O339" s="1">
        <v>5445.4</v>
      </c>
      <c r="P339" s="1">
        <v>2711.04</v>
      </c>
      <c r="Q339" s="1">
        <v>2548.38</v>
      </c>
      <c r="R339" s="1">
        <v>2446.44</v>
      </c>
      <c r="S339" s="1">
        <v>2177.33</v>
      </c>
      <c r="T339" s="1">
        <v>2569.25</v>
      </c>
      <c r="U339" s="1">
        <v>3057.41</v>
      </c>
      <c r="V339" s="1">
        <f t="shared" si="32"/>
        <v>4696.6554166666674</v>
      </c>
      <c r="W339" s="1">
        <f t="shared" si="33"/>
        <v>28179.932500000003</v>
      </c>
      <c r="X339" s="1">
        <f t="shared" si="34"/>
        <v>15509.85</v>
      </c>
      <c r="Y339" s="1">
        <f t="shared" si="35"/>
        <v>12670.082500000002</v>
      </c>
      <c r="Z339" s="44">
        <f t="shared" si="36"/>
        <v>16119.387105</v>
      </c>
    </row>
    <row r="340" spans="1:26" x14ac:dyDescent="0.3">
      <c r="A340" s="2">
        <v>1123</v>
      </c>
      <c r="B340" t="s">
        <v>4</v>
      </c>
      <c r="C340" t="s">
        <v>10</v>
      </c>
      <c r="D340" t="s">
        <v>11</v>
      </c>
      <c r="E340" t="s">
        <v>23</v>
      </c>
      <c r="F340" t="s">
        <v>14</v>
      </c>
      <c r="G340">
        <v>1</v>
      </c>
      <c r="H340">
        <v>1</v>
      </c>
      <c r="I340">
        <f t="shared" si="31"/>
        <v>2</v>
      </c>
      <c r="J340" s="1">
        <v>3173.2999999999997</v>
      </c>
      <c r="K340" s="1">
        <v>3173.3</v>
      </c>
      <c r="L340" s="1">
        <v>3173.3</v>
      </c>
      <c r="M340" s="1">
        <v>3205.03</v>
      </c>
      <c r="N340" s="1">
        <v>3205.03</v>
      </c>
      <c r="O340" s="1">
        <v>3205.03</v>
      </c>
      <c r="P340" s="1">
        <v>2148.42</v>
      </c>
      <c r="Q340" s="1">
        <v>1955.06</v>
      </c>
      <c r="R340" s="1">
        <v>2267.87</v>
      </c>
      <c r="S340" s="1">
        <v>2721.44</v>
      </c>
      <c r="T340" s="1">
        <v>3156.87</v>
      </c>
      <c r="U340" s="1">
        <v>3220.01</v>
      </c>
      <c r="V340" s="1">
        <f t="shared" si="32"/>
        <v>3189.1650000000004</v>
      </c>
      <c r="W340" s="1">
        <f t="shared" si="33"/>
        <v>19134.990000000002</v>
      </c>
      <c r="X340" s="1">
        <f t="shared" si="34"/>
        <v>15469.67</v>
      </c>
      <c r="Y340" s="1">
        <f t="shared" si="35"/>
        <v>3665.3200000000015</v>
      </c>
      <c r="Z340" s="44">
        <f t="shared" si="36"/>
        <v>16077.628031</v>
      </c>
    </row>
    <row r="341" spans="1:26" x14ac:dyDescent="0.3">
      <c r="A341" s="2">
        <v>1124</v>
      </c>
      <c r="B341" t="s">
        <v>4</v>
      </c>
      <c r="C341" t="s">
        <v>7</v>
      </c>
      <c r="D341" t="s">
        <v>11</v>
      </c>
      <c r="E341" t="s">
        <v>24</v>
      </c>
      <c r="F341" t="s">
        <v>22</v>
      </c>
      <c r="G341">
        <v>1</v>
      </c>
      <c r="H341">
        <v>1</v>
      </c>
      <c r="I341">
        <f t="shared" si="31"/>
        <v>2</v>
      </c>
      <c r="J341" s="1">
        <v>1444.7</v>
      </c>
      <c r="K341" s="1">
        <v>1444.7</v>
      </c>
      <c r="L341" s="1">
        <v>1444.7</v>
      </c>
      <c r="M341" s="1">
        <v>1444.7</v>
      </c>
      <c r="N341" s="1">
        <v>1444.7</v>
      </c>
      <c r="O341" s="1">
        <v>1459.15</v>
      </c>
      <c r="P341" s="1">
        <v>906.28</v>
      </c>
      <c r="Q341" s="1">
        <v>806.59</v>
      </c>
      <c r="R341" s="1">
        <v>935.64</v>
      </c>
      <c r="S341" s="1">
        <v>888.86</v>
      </c>
      <c r="T341" s="1">
        <v>906.64</v>
      </c>
      <c r="U341" s="1">
        <v>1087.97</v>
      </c>
      <c r="V341" s="1">
        <f t="shared" si="32"/>
        <v>1447.1083333333333</v>
      </c>
      <c r="W341" s="1">
        <f t="shared" si="33"/>
        <v>8682.65</v>
      </c>
      <c r="X341" s="1">
        <f t="shared" si="34"/>
        <v>5531.9800000000005</v>
      </c>
      <c r="Y341" s="1">
        <f t="shared" si="35"/>
        <v>3150.6699999999992</v>
      </c>
      <c r="Z341" s="44">
        <f t="shared" si="36"/>
        <v>5749.3868140000004</v>
      </c>
    </row>
    <row r="342" spans="1:26" x14ac:dyDescent="0.3">
      <c r="A342" s="2">
        <v>1125</v>
      </c>
      <c r="B342" t="s">
        <v>6</v>
      </c>
      <c r="C342" t="s">
        <v>9</v>
      </c>
      <c r="D342" t="s">
        <v>12</v>
      </c>
      <c r="E342" t="s">
        <v>23</v>
      </c>
      <c r="F342" t="s">
        <v>56</v>
      </c>
      <c r="G342">
        <v>2</v>
      </c>
      <c r="H342">
        <v>1</v>
      </c>
      <c r="I342">
        <f t="shared" si="31"/>
        <v>3</v>
      </c>
      <c r="J342" s="1">
        <v>2317.02</v>
      </c>
      <c r="K342" s="1">
        <v>2780.42</v>
      </c>
      <c r="L342" s="1">
        <v>2317.02</v>
      </c>
      <c r="M342" s="1">
        <v>1899.96</v>
      </c>
      <c r="N342" s="1">
        <v>2849.93</v>
      </c>
      <c r="O342" s="1">
        <v>1784.11</v>
      </c>
      <c r="P342" s="1">
        <v>2065.81</v>
      </c>
      <c r="Q342" s="1">
        <v>1693.96</v>
      </c>
      <c r="R342" s="1">
        <v>1948.05</v>
      </c>
      <c r="S342" s="1">
        <v>1753.25</v>
      </c>
      <c r="T342" s="1">
        <v>1805.85</v>
      </c>
      <c r="U342" s="1">
        <v>2022.55</v>
      </c>
      <c r="V342" s="1">
        <f t="shared" si="32"/>
        <v>2324.7433333333338</v>
      </c>
      <c r="W342" s="1">
        <f t="shared" si="33"/>
        <v>13948.460000000003</v>
      </c>
      <c r="X342" s="1">
        <f t="shared" si="34"/>
        <v>11289.47</v>
      </c>
      <c r="Y342" s="1">
        <f t="shared" si="35"/>
        <v>2658.9900000000034</v>
      </c>
      <c r="Z342" s="44">
        <f t="shared" si="36"/>
        <v>11733.146170999999</v>
      </c>
    </row>
    <row r="343" spans="1:26" x14ac:dyDescent="0.3">
      <c r="A343" s="2">
        <v>1139</v>
      </c>
      <c r="B343" t="s">
        <v>6</v>
      </c>
      <c r="C343" t="s">
        <v>9</v>
      </c>
      <c r="D343" t="s">
        <v>12</v>
      </c>
      <c r="E343" t="s">
        <v>23</v>
      </c>
      <c r="F343" t="s">
        <v>17</v>
      </c>
      <c r="G343">
        <v>2</v>
      </c>
      <c r="H343">
        <v>1</v>
      </c>
      <c r="I343">
        <f t="shared" si="31"/>
        <v>3</v>
      </c>
      <c r="J343" s="1">
        <v>5924.95</v>
      </c>
      <c r="K343" s="1">
        <v>7169.19</v>
      </c>
      <c r="L343" s="1">
        <v>5569.45</v>
      </c>
      <c r="M343" s="1">
        <v>6576.69</v>
      </c>
      <c r="N343" s="1">
        <v>5569.45</v>
      </c>
      <c r="O343" s="1">
        <v>6695.19</v>
      </c>
      <c r="P343" s="1">
        <v>3344.56</v>
      </c>
      <c r="Q343" s="1">
        <v>3545.23</v>
      </c>
      <c r="R343" s="1">
        <v>3048.9</v>
      </c>
      <c r="S343" s="1">
        <v>2926.94</v>
      </c>
      <c r="T343" s="1">
        <v>3512.33</v>
      </c>
      <c r="U343" s="1">
        <v>3477.21</v>
      </c>
      <c r="V343" s="1">
        <f t="shared" si="32"/>
        <v>6250.82</v>
      </c>
      <c r="W343" s="1">
        <f t="shared" si="33"/>
        <v>37504.92</v>
      </c>
      <c r="X343" s="1">
        <f t="shared" si="34"/>
        <v>19855.170000000002</v>
      </c>
      <c r="Y343" s="1">
        <f t="shared" si="35"/>
        <v>17649.749999999996</v>
      </c>
      <c r="Z343" s="44">
        <f t="shared" si="36"/>
        <v>20635.478181000002</v>
      </c>
    </row>
    <row r="344" spans="1:26" x14ac:dyDescent="0.3">
      <c r="A344" s="2">
        <v>1140</v>
      </c>
      <c r="B344" t="s">
        <v>4</v>
      </c>
      <c r="C344" t="s">
        <v>10</v>
      </c>
      <c r="D344" t="s">
        <v>12</v>
      </c>
      <c r="E344" t="s">
        <v>23</v>
      </c>
      <c r="F344" t="s">
        <v>56</v>
      </c>
      <c r="G344">
        <v>2</v>
      </c>
      <c r="H344">
        <v>1</v>
      </c>
      <c r="I344">
        <f t="shared" si="31"/>
        <v>3</v>
      </c>
      <c r="J344" s="1">
        <v>5722.7999999999993</v>
      </c>
      <c r="K344" s="1">
        <v>4463.78</v>
      </c>
      <c r="L344" s="1">
        <v>6810.13</v>
      </c>
      <c r="M344" s="1">
        <v>6752.9</v>
      </c>
      <c r="N344" s="1">
        <v>6466.76</v>
      </c>
      <c r="O344" s="1">
        <v>6752.9</v>
      </c>
      <c r="P344" s="1">
        <v>3229.27</v>
      </c>
      <c r="Q344" s="1">
        <v>3455.32</v>
      </c>
      <c r="R344" s="1">
        <v>3973.62</v>
      </c>
      <c r="S344" s="1">
        <v>3457.05</v>
      </c>
      <c r="T344" s="1">
        <v>4044.75</v>
      </c>
      <c r="U344" s="1">
        <v>4570.57</v>
      </c>
      <c r="V344" s="1">
        <f t="shared" si="32"/>
        <v>6161.545000000001</v>
      </c>
      <c r="W344" s="1">
        <f t="shared" si="33"/>
        <v>36969.270000000004</v>
      </c>
      <c r="X344" s="1">
        <f t="shared" si="34"/>
        <v>22730.579999999998</v>
      </c>
      <c r="Y344" s="1">
        <f t="shared" si="35"/>
        <v>14238.690000000006</v>
      </c>
      <c r="Z344" s="44">
        <f t="shared" si="36"/>
        <v>23623.891793999999</v>
      </c>
    </row>
    <row r="345" spans="1:26" x14ac:dyDescent="0.3">
      <c r="A345" s="2">
        <v>1142</v>
      </c>
      <c r="B345" t="s">
        <v>6</v>
      </c>
      <c r="C345" t="s">
        <v>9</v>
      </c>
      <c r="D345" t="s">
        <v>12</v>
      </c>
      <c r="E345" t="s">
        <v>23</v>
      </c>
      <c r="F345" t="s">
        <v>14</v>
      </c>
      <c r="G345">
        <v>2</v>
      </c>
      <c r="H345">
        <v>1</v>
      </c>
      <c r="I345">
        <f t="shared" si="31"/>
        <v>3</v>
      </c>
      <c r="J345" s="1">
        <v>1136.56</v>
      </c>
      <c r="K345" s="1">
        <v>931.98</v>
      </c>
      <c r="L345" s="1">
        <v>1272.95</v>
      </c>
      <c r="M345" s="1">
        <v>1057</v>
      </c>
      <c r="N345" s="1">
        <v>1045.6400000000001</v>
      </c>
      <c r="O345" s="1">
        <v>1329.78</v>
      </c>
      <c r="P345" s="1">
        <v>1459.3</v>
      </c>
      <c r="Q345" s="1">
        <v>1473.89</v>
      </c>
      <c r="R345" s="1">
        <v>1414.93</v>
      </c>
      <c r="S345" s="1">
        <v>1358.33</v>
      </c>
      <c r="T345" s="1">
        <v>1168.1600000000001</v>
      </c>
      <c r="U345" s="1">
        <v>1390.11</v>
      </c>
      <c r="V345" s="1">
        <f t="shared" si="32"/>
        <v>1128.9849999999999</v>
      </c>
      <c r="W345" s="1">
        <f t="shared" si="33"/>
        <v>6773.91</v>
      </c>
      <c r="X345" s="1">
        <f t="shared" si="34"/>
        <v>8264.7199999999993</v>
      </c>
      <c r="Y345" s="1">
        <f t="shared" si="35"/>
        <v>-1490.8099999999995</v>
      </c>
      <c r="Z345" s="44">
        <f t="shared" si="36"/>
        <v>8589.5234959999998</v>
      </c>
    </row>
    <row r="346" spans="1:26" x14ac:dyDescent="0.3">
      <c r="A346" s="2">
        <v>1144</v>
      </c>
      <c r="B346" t="s">
        <v>5</v>
      </c>
      <c r="C346" t="s">
        <v>8</v>
      </c>
      <c r="D346" t="s">
        <v>11</v>
      </c>
      <c r="E346" t="s">
        <v>23</v>
      </c>
      <c r="F346" t="s">
        <v>14</v>
      </c>
      <c r="G346">
        <v>3</v>
      </c>
      <c r="H346">
        <v>1</v>
      </c>
      <c r="I346">
        <f t="shared" si="31"/>
        <v>4</v>
      </c>
      <c r="J346" s="1">
        <v>1925.05</v>
      </c>
      <c r="K346" s="1">
        <v>2059.8000000000002</v>
      </c>
      <c r="L346" s="1">
        <v>1790.3</v>
      </c>
      <c r="M346" s="1">
        <v>1617.04</v>
      </c>
      <c r="N346" s="1">
        <v>2194.56</v>
      </c>
      <c r="O346" s="1">
        <v>1963.55</v>
      </c>
      <c r="P346" s="1">
        <v>2390.25</v>
      </c>
      <c r="Q346" s="1">
        <v>1912.2</v>
      </c>
      <c r="R346" s="1">
        <v>1663.61</v>
      </c>
      <c r="S346" s="1">
        <v>1530.52</v>
      </c>
      <c r="T346" s="1">
        <v>1622.35</v>
      </c>
      <c r="U346" s="1">
        <v>1898.15</v>
      </c>
      <c r="V346" s="1">
        <f t="shared" si="32"/>
        <v>1925.05</v>
      </c>
      <c r="W346" s="1">
        <f t="shared" si="33"/>
        <v>11550.3</v>
      </c>
      <c r="X346" s="1">
        <f t="shared" si="34"/>
        <v>11017.08</v>
      </c>
      <c r="Y346" s="1">
        <f t="shared" si="35"/>
        <v>533.21999999999935</v>
      </c>
      <c r="Z346" s="44">
        <f t="shared" si="36"/>
        <v>11450.051244</v>
      </c>
    </row>
    <row r="347" spans="1:26" x14ac:dyDescent="0.3">
      <c r="A347" s="2">
        <v>1145</v>
      </c>
      <c r="B347" t="s">
        <v>4</v>
      </c>
      <c r="C347" t="s">
        <v>10</v>
      </c>
      <c r="D347" t="s">
        <v>12</v>
      </c>
      <c r="E347" t="s">
        <v>23</v>
      </c>
      <c r="F347" t="s">
        <v>18</v>
      </c>
      <c r="G347">
        <v>2</v>
      </c>
      <c r="H347">
        <v>1</v>
      </c>
      <c r="I347">
        <f t="shared" si="31"/>
        <v>3</v>
      </c>
      <c r="J347" s="1">
        <v>5924.95</v>
      </c>
      <c r="K347" s="1">
        <v>5687.95</v>
      </c>
      <c r="L347" s="1">
        <v>5865.7</v>
      </c>
      <c r="M347" s="1">
        <v>5332.46</v>
      </c>
      <c r="N347" s="1">
        <v>5036.21</v>
      </c>
      <c r="O347" s="1">
        <v>6813.69</v>
      </c>
      <c r="P347" s="1">
        <v>3649.92</v>
      </c>
      <c r="Q347" s="1">
        <v>3868.92</v>
      </c>
      <c r="R347" s="1">
        <v>4526.6400000000003</v>
      </c>
      <c r="S347" s="1">
        <v>4662.4399999999996</v>
      </c>
      <c r="T347" s="1">
        <v>5175.3100000000004</v>
      </c>
      <c r="U347" s="1">
        <v>5382.32</v>
      </c>
      <c r="V347" s="1">
        <f t="shared" si="32"/>
        <v>5776.8266666666668</v>
      </c>
      <c r="W347" s="1">
        <f t="shared" si="33"/>
        <v>34660.959999999999</v>
      </c>
      <c r="X347" s="1">
        <f t="shared" si="34"/>
        <v>27265.55</v>
      </c>
      <c r="Y347" s="1">
        <f t="shared" si="35"/>
        <v>7395.41</v>
      </c>
      <c r="Z347" s="44">
        <f t="shared" si="36"/>
        <v>28337.086114999998</v>
      </c>
    </row>
    <row r="348" spans="1:26" x14ac:dyDescent="0.3">
      <c r="A348" s="2">
        <v>1147</v>
      </c>
      <c r="B348" t="s">
        <v>6</v>
      </c>
      <c r="C348" t="s">
        <v>8</v>
      </c>
      <c r="D348" t="s">
        <v>11</v>
      </c>
      <c r="E348" t="s">
        <v>23</v>
      </c>
      <c r="F348" t="s">
        <v>21</v>
      </c>
      <c r="G348">
        <v>1</v>
      </c>
      <c r="H348">
        <v>1</v>
      </c>
      <c r="I348">
        <f t="shared" si="31"/>
        <v>2</v>
      </c>
      <c r="J348" s="1">
        <v>991.91000000000008</v>
      </c>
      <c r="K348" s="1">
        <v>1081.18</v>
      </c>
      <c r="L348" s="1">
        <v>952.23</v>
      </c>
      <c r="M348" s="1">
        <v>892.72</v>
      </c>
      <c r="N348" s="1">
        <v>1071.26</v>
      </c>
      <c r="O348" s="1">
        <v>1200.21</v>
      </c>
      <c r="P348" s="1">
        <v>350.89</v>
      </c>
      <c r="Q348" s="1">
        <v>382.47</v>
      </c>
      <c r="R348" s="1">
        <v>386.29</v>
      </c>
      <c r="S348" s="1">
        <v>463.55</v>
      </c>
      <c r="T348" s="1">
        <v>398.65</v>
      </c>
      <c r="U348" s="1">
        <v>470.41</v>
      </c>
      <c r="V348" s="1">
        <f t="shared" si="32"/>
        <v>1031.585</v>
      </c>
      <c r="W348" s="1">
        <f t="shared" si="33"/>
        <v>6189.51</v>
      </c>
      <c r="X348" s="1">
        <f t="shared" si="34"/>
        <v>2452.2599999999998</v>
      </c>
      <c r="Y348" s="1">
        <f t="shared" si="35"/>
        <v>3737.2500000000005</v>
      </c>
      <c r="Z348" s="44">
        <f t="shared" si="36"/>
        <v>2548.6338179999998</v>
      </c>
    </row>
    <row r="349" spans="1:26" x14ac:dyDescent="0.3">
      <c r="A349" s="2">
        <v>1152</v>
      </c>
      <c r="B349" t="s">
        <v>6</v>
      </c>
      <c r="C349" t="s">
        <v>9</v>
      </c>
      <c r="D349" t="s">
        <v>12</v>
      </c>
      <c r="E349" t="s">
        <v>23</v>
      </c>
      <c r="F349" t="s">
        <v>15</v>
      </c>
      <c r="G349">
        <v>2</v>
      </c>
      <c r="H349">
        <v>1</v>
      </c>
      <c r="I349">
        <f t="shared" si="31"/>
        <v>3</v>
      </c>
      <c r="J349" s="1">
        <v>1106.1199999999999</v>
      </c>
      <c r="K349" s="1">
        <v>1150.3599999999999</v>
      </c>
      <c r="L349" s="1">
        <v>1238.8499999999999</v>
      </c>
      <c r="M349" s="1">
        <v>1061.8800000000001</v>
      </c>
      <c r="N349" s="1">
        <v>1283.0999999999999</v>
      </c>
      <c r="O349" s="1">
        <v>1338.41</v>
      </c>
      <c r="P349" s="1">
        <v>741.93</v>
      </c>
      <c r="Q349" s="1">
        <v>712.25</v>
      </c>
      <c r="R349" s="1">
        <v>633.9</v>
      </c>
      <c r="S349" s="1">
        <v>741.66</v>
      </c>
      <c r="T349" s="1">
        <v>823.24</v>
      </c>
      <c r="U349" s="1">
        <v>790.31</v>
      </c>
      <c r="V349" s="1">
        <f t="shared" si="32"/>
        <v>1196.4533333333331</v>
      </c>
      <c r="W349" s="1">
        <f t="shared" si="33"/>
        <v>7178.7199999999993</v>
      </c>
      <c r="X349" s="1">
        <f t="shared" si="34"/>
        <v>4443.2899999999991</v>
      </c>
      <c r="Y349" s="1">
        <f t="shared" si="35"/>
        <v>2735.4300000000003</v>
      </c>
      <c r="Z349" s="44">
        <f t="shared" si="36"/>
        <v>4617.9112969999987</v>
      </c>
    </row>
    <row r="350" spans="1:26" x14ac:dyDescent="0.3">
      <c r="A350" s="2">
        <v>1158</v>
      </c>
      <c r="B350" t="s">
        <v>6</v>
      </c>
      <c r="C350" t="s">
        <v>10</v>
      </c>
      <c r="D350" t="s">
        <v>12</v>
      </c>
      <c r="E350" t="s">
        <v>23</v>
      </c>
      <c r="F350" t="s">
        <v>17</v>
      </c>
      <c r="G350">
        <v>2</v>
      </c>
      <c r="H350">
        <v>1</v>
      </c>
      <c r="I350">
        <f t="shared" si="31"/>
        <v>3</v>
      </c>
      <c r="J350" s="1">
        <v>1026.1125</v>
      </c>
      <c r="K350" s="1">
        <v>882.46</v>
      </c>
      <c r="L350" s="1">
        <v>1149.25</v>
      </c>
      <c r="M350" s="1">
        <v>1169.77</v>
      </c>
      <c r="N350" s="1">
        <v>1056.9000000000001</v>
      </c>
      <c r="O350" s="1">
        <v>1097.94</v>
      </c>
      <c r="P350" s="1">
        <v>2508.1</v>
      </c>
      <c r="Q350" s="1">
        <v>2508.1</v>
      </c>
      <c r="R350" s="1">
        <v>2257.29</v>
      </c>
      <c r="S350" s="1">
        <v>2528.16</v>
      </c>
      <c r="T350" s="1">
        <v>2578.7199999999998</v>
      </c>
      <c r="U350" s="1">
        <v>3042.89</v>
      </c>
      <c r="V350" s="1">
        <f t="shared" si="32"/>
        <v>1063.7387500000002</v>
      </c>
      <c r="W350" s="1">
        <f t="shared" si="33"/>
        <v>6382.4325000000008</v>
      </c>
      <c r="X350" s="1">
        <f t="shared" si="34"/>
        <v>15423.259999999998</v>
      </c>
      <c r="Y350" s="1">
        <f t="shared" si="35"/>
        <v>-9040.8274999999976</v>
      </c>
      <c r="Z350" s="44">
        <f t="shared" si="36"/>
        <v>16029.394117999998</v>
      </c>
    </row>
    <row r="351" spans="1:26" x14ac:dyDescent="0.3">
      <c r="A351" s="2">
        <v>1160</v>
      </c>
      <c r="B351" t="s">
        <v>4</v>
      </c>
      <c r="C351" t="s">
        <v>7</v>
      </c>
      <c r="D351" t="s">
        <v>12</v>
      </c>
      <c r="E351" t="s">
        <v>23</v>
      </c>
      <c r="F351" t="s">
        <v>56</v>
      </c>
      <c r="G351">
        <v>2</v>
      </c>
      <c r="H351">
        <v>1</v>
      </c>
      <c r="I351">
        <f t="shared" si="31"/>
        <v>3</v>
      </c>
      <c r="J351" s="1">
        <v>1211.3</v>
      </c>
      <c r="K351" s="1">
        <v>1223.4100000000001</v>
      </c>
      <c r="L351" s="1">
        <v>1223.4100000000001</v>
      </c>
      <c r="M351" s="1">
        <v>1211.3</v>
      </c>
      <c r="N351" s="1">
        <v>1211.3</v>
      </c>
      <c r="O351" s="1">
        <v>1211.3</v>
      </c>
      <c r="P351" s="1">
        <v>1761.27</v>
      </c>
      <c r="Q351" s="1">
        <v>1373.79</v>
      </c>
      <c r="R351" s="1">
        <v>1524.91</v>
      </c>
      <c r="S351" s="1">
        <v>1509.66</v>
      </c>
      <c r="T351" s="1">
        <v>1615.34</v>
      </c>
      <c r="U351" s="1">
        <v>1373.04</v>
      </c>
      <c r="V351" s="1">
        <f t="shared" si="32"/>
        <v>1215.3366666666668</v>
      </c>
      <c r="W351" s="1">
        <f t="shared" si="33"/>
        <v>7292.02</v>
      </c>
      <c r="X351" s="1">
        <f t="shared" si="34"/>
        <v>9158.01</v>
      </c>
      <c r="Y351" s="1">
        <f t="shared" si="35"/>
        <v>-1865.9899999999998</v>
      </c>
      <c r="Z351" s="44">
        <f t="shared" si="36"/>
        <v>9517.9197930000009</v>
      </c>
    </row>
    <row r="352" spans="1:26" x14ac:dyDescent="0.3">
      <c r="A352" s="2">
        <v>1162</v>
      </c>
      <c r="B352" t="s">
        <v>4</v>
      </c>
      <c r="C352" t="s">
        <v>10</v>
      </c>
      <c r="D352" t="s">
        <v>12</v>
      </c>
      <c r="E352" t="s">
        <v>23</v>
      </c>
      <c r="F352" t="s">
        <v>14</v>
      </c>
      <c r="G352">
        <v>2</v>
      </c>
      <c r="H352">
        <v>3</v>
      </c>
      <c r="I352">
        <f t="shared" si="31"/>
        <v>5</v>
      </c>
      <c r="J352" s="1">
        <v>3039.7000000000003</v>
      </c>
      <c r="K352" s="1">
        <v>3070.1</v>
      </c>
      <c r="L352" s="1">
        <v>3070.1</v>
      </c>
      <c r="M352" s="1">
        <v>3039.7</v>
      </c>
      <c r="N352" s="1">
        <v>3039.7</v>
      </c>
      <c r="O352" s="1">
        <v>3070.1</v>
      </c>
      <c r="P352" s="1">
        <v>5875</v>
      </c>
      <c r="Q352" s="1">
        <v>5052.5</v>
      </c>
      <c r="R352" s="1">
        <v>4900.93</v>
      </c>
      <c r="S352" s="1">
        <v>5194.99</v>
      </c>
      <c r="T352" s="1">
        <v>4987.1899999999996</v>
      </c>
      <c r="U352" s="1">
        <v>5485.91</v>
      </c>
      <c r="V352" s="1">
        <f t="shared" si="32"/>
        <v>3054.8999999999996</v>
      </c>
      <c r="W352" s="1">
        <f t="shared" si="33"/>
        <v>18329.399999999998</v>
      </c>
      <c r="X352" s="1">
        <f t="shared" si="34"/>
        <v>31496.519999999997</v>
      </c>
      <c r="Y352" s="1">
        <f t="shared" si="35"/>
        <v>-13167.119999999999</v>
      </c>
      <c r="Z352" s="44">
        <f t="shared" si="36"/>
        <v>32734.333235999999</v>
      </c>
    </row>
    <row r="353" spans="1:26" x14ac:dyDescent="0.3">
      <c r="A353" s="2">
        <v>1185</v>
      </c>
      <c r="B353" t="s">
        <v>6</v>
      </c>
      <c r="C353" t="s">
        <v>9</v>
      </c>
      <c r="D353" t="s">
        <v>12</v>
      </c>
      <c r="E353" t="s">
        <v>24</v>
      </c>
      <c r="F353" t="s">
        <v>21</v>
      </c>
      <c r="G353">
        <v>1</v>
      </c>
      <c r="H353">
        <v>1</v>
      </c>
      <c r="I353">
        <f t="shared" si="31"/>
        <v>2</v>
      </c>
      <c r="J353" s="1">
        <v>2331.5974999999999</v>
      </c>
      <c r="K353" s="1">
        <v>1888.59</v>
      </c>
      <c r="L353" s="1">
        <v>2238.33</v>
      </c>
      <c r="M353" s="1">
        <v>2401.5500000000002</v>
      </c>
      <c r="N353" s="1">
        <v>1958.54</v>
      </c>
      <c r="O353" s="1">
        <v>1841.96</v>
      </c>
      <c r="P353" s="1">
        <v>1108.78</v>
      </c>
      <c r="Q353" s="1">
        <v>920.29</v>
      </c>
      <c r="R353" s="1">
        <v>892.68</v>
      </c>
      <c r="S353" s="1">
        <v>758.78</v>
      </c>
      <c r="T353" s="1">
        <v>713.25</v>
      </c>
      <c r="U353" s="1">
        <v>770.31</v>
      </c>
      <c r="V353" s="1">
        <f t="shared" si="32"/>
        <v>2110.0945833333335</v>
      </c>
      <c r="W353" s="1">
        <f t="shared" si="33"/>
        <v>12660.567500000001</v>
      </c>
      <c r="X353" s="1">
        <f t="shared" si="34"/>
        <v>5164.09</v>
      </c>
      <c r="Y353" s="1">
        <f t="shared" si="35"/>
        <v>7496.4775000000009</v>
      </c>
      <c r="Z353" s="44">
        <f t="shared" si="36"/>
        <v>5367.0387369999999</v>
      </c>
    </row>
    <row r="354" spans="1:26" x14ac:dyDescent="0.3">
      <c r="A354" s="2">
        <v>1187</v>
      </c>
      <c r="B354" t="s">
        <v>4</v>
      </c>
      <c r="C354" t="s">
        <v>10</v>
      </c>
      <c r="D354" t="s">
        <v>12</v>
      </c>
      <c r="E354" t="s">
        <v>23</v>
      </c>
      <c r="F354" t="s">
        <v>19</v>
      </c>
      <c r="G354">
        <v>2</v>
      </c>
      <c r="H354">
        <v>3</v>
      </c>
      <c r="I354">
        <f t="shared" si="31"/>
        <v>5</v>
      </c>
      <c r="J354" s="1">
        <v>5924.95</v>
      </c>
      <c r="K354" s="1">
        <v>5687.95</v>
      </c>
      <c r="L354" s="1">
        <v>5450.95</v>
      </c>
      <c r="M354" s="1">
        <v>5984.2</v>
      </c>
      <c r="N354" s="1">
        <v>5865.7</v>
      </c>
      <c r="O354" s="1">
        <v>4680.71</v>
      </c>
      <c r="P354" s="1">
        <v>4054.16</v>
      </c>
      <c r="Q354" s="1">
        <v>3446.04</v>
      </c>
      <c r="R354" s="1">
        <v>3342.66</v>
      </c>
      <c r="S354" s="1">
        <v>3008.39</v>
      </c>
      <c r="T354" s="1">
        <v>3279.15</v>
      </c>
      <c r="U354" s="1">
        <v>3738.23</v>
      </c>
      <c r="V354" s="1">
        <f t="shared" si="32"/>
        <v>5599.0766666666668</v>
      </c>
      <c r="W354" s="1">
        <f t="shared" si="33"/>
        <v>33594.46</v>
      </c>
      <c r="X354" s="1">
        <f t="shared" si="34"/>
        <v>20868.63</v>
      </c>
      <c r="Y354" s="1">
        <f t="shared" si="35"/>
        <v>12725.829999999998</v>
      </c>
      <c r="Z354" s="44">
        <f t="shared" si="36"/>
        <v>21688.767159000003</v>
      </c>
    </row>
    <row r="355" spans="1:26" x14ac:dyDescent="0.3">
      <c r="A355" s="2">
        <v>1191</v>
      </c>
      <c r="B355" t="s">
        <v>4</v>
      </c>
      <c r="C355" t="s">
        <v>10</v>
      </c>
      <c r="D355" t="s">
        <v>12</v>
      </c>
      <c r="E355" t="s">
        <v>23</v>
      </c>
      <c r="F355" t="s">
        <v>17</v>
      </c>
      <c r="G355">
        <v>1</v>
      </c>
      <c r="H355">
        <v>1</v>
      </c>
      <c r="I355">
        <f t="shared" si="31"/>
        <v>2</v>
      </c>
      <c r="J355" s="1">
        <v>5022.55</v>
      </c>
      <c r="K355" s="1">
        <v>5323.9</v>
      </c>
      <c r="L355" s="1">
        <v>5323.9</v>
      </c>
      <c r="M355" s="1">
        <v>4972.32</v>
      </c>
      <c r="N355" s="1">
        <v>5926.61</v>
      </c>
      <c r="O355" s="1">
        <v>5625.26</v>
      </c>
      <c r="P355" s="1">
        <v>1468.79</v>
      </c>
      <c r="Q355" s="1">
        <v>1204.4100000000001</v>
      </c>
      <c r="R355" s="1">
        <v>1083.97</v>
      </c>
      <c r="S355" s="1">
        <v>1040.6099999999999</v>
      </c>
      <c r="T355" s="1">
        <v>1227.92</v>
      </c>
      <c r="U355" s="1">
        <v>1215.6400000000001</v>
      </c>
      <c r="V355" s="1">
        <f t="shared" si="32"/>
        <v>5365.7566666666671</v>
      </c>
      <c r="W355" s="1">
        <f t="shared" si="33"/>
        <v>32194.54</v>
      </c>
      <c r="X355" s="1">
        <f t="shared" si="34"/>
        <v>7241.34</v>
      </c>
      <c r="Y355" s="1">
        <f t="shared" si="35"/>
        <v>24953.200000000001</v>
      </c>
      <c r="Z355" s="44">
        <f t="shared" si="36"/>
        <v>7525.9246620000004</v>
      </c>
    </row>
    <row r="356" spans="1:26" x14ac:dyDescent="0.3">
      <c r="A356" s="2">
        <v>1192</v>
      </c>
      <c r="B356" t="s">
        <v>4</v>
      </c>
      <c r="C356" t="s">
        <v>42</v>
      </c>
      <c r="D356" t="s">
        <v>12</v>
      </c>
      <c r="E356" t="s">
        <v>23</v>
      </c>
      <c r="F356" t="s">
        <v>56</v>
      </c>
      <c r="G356">
        <v>2</v>
      </c>
      <c r="H356">
        <v>2</v>
      </c>
      <c r="I356">
        <f t="shared" si="31"/>
        <v>4</v>
      </c>
      <c r="J356" s="1">
        <v>3628.2</v>
      </c>
      <c r="K356" s="1">
        <v>3628.2</v>
      </c>
      <c r="L356" s="1">
        <v>3628.2</v>
      </c>
      <c r="M356" s="1">
        <v>3664.48</v>
      </c>
      <c r="N356" s="1">
        <v>3664.48</v>
      </c>
      <c r="O356" s="1">
        <v>3628.2</v>
      </c>
      <c r="P356" s="1">
        <v>3253.35</v>
      </c>
      <c r="Q356" s="1">
        <v>2862.95</v>
      </c>
      <c r="R356" s="1">
        <v>2519.4</v>
      </c>
      <c r="S356" s="1">
        <v>2897.31</v>
      </c>
      <c r="T356" s="1">
        <v>2781.42</v>
      </c>
      <c r="U356" s="1">
        <v>3226.45</v>
      </c>
      <c r="V356" s="1">
        <f t="shared" si="32"/>
        <v>3640.2933333333331</v>
      </c>
      <c r="W356" s="1">
        <f t="shared" si="33"/>
        <v>21841.759999999998</v>
      </c>
      <c r="X356" s="1">
        <f t="shared" si="34"/>
        <v>17540.879999999997</v>
      </c>
      <c r="Y356" s="1">
        <f t="shared" si="35"/>
        <v>4300.880000000001</v>
      </c>
      <c r="Z356" s="44">
        <f t="shared" si="36"/>
        <v>18230.236583999998</v>
      </c>
    </row>
    <row r="357" spans="1:26" x14ac:dyDescent="0.3">
      <c r="A357" s="2">
        <v>1193</v>
      </c>
      <c r="B357" t="s">
        <v>4</v>
      </c>
      <c r="C357" t="s">
        <v>7</v>
      </c>
      <c r="D357" t="s">
        <v>12</v>
      </c>
      <c r="E357" t="s">
        <v>23</v>
      </c>
      <c r="F357" t="s">
        <v>15</v>
      </c>
      <c r="G357">
        <v>2</v>
      </c>
      <c r="H357">
        <v>2</v>
      </c>
      <c r="I357">
        <f t="shared" si="31"/>
        <v>4</v>
      </c>
      <c r="J357" s="1">
        <v>2240.35</v>
      </c>
      <c r="K357" s="1">
        <v>2240.35</v>
      </c>
      <c r="L357" s="1">
        <v>2240.35</v>
      </c>
      <c r="M357" s="1">
        <v>2240.35</v>
      </c>
      <c r="N357" s="1">
        <v>2262.75</v>
      </c>
      <c r="O357" s="1">
        <v>2262.75</v>
      </c>
      <c r="P357" s="1">
        <v>2665.41</v>
      </c>
      <c r="Q357" s="1">
        <v>2345.56</v>
      </c>
      <c r="R357" s="1">
        <v>2040.64</v>
      </c>
      <c r="S357" s="1">
        <v>2244.6999999999998</v>
      </c>
      <c r="T357" s="1">
        <v>2244.6999999999998</v>
      </c>
      <c r="U357" s="1">
        <v>2267.15</v>
      </c>
      <c r="V357" s="1">
        <f t="shared" si="32"/>
        <v>2247.8166666666666</v>
      </c>
      <c r="W357" s="1">
        <f t="shared" si="33"/>
        <v>13486.9</v>
      </c>
      <c r="X357" s="1">
        <f t="shared" si="34"/>
        <v>13808.159999999998</v>
      </c>
      <c r="Y357" s="1">
        <f t="shared" si="35"/>
        <v>-321.2599999999984</v>
      </c>
      <c r="Z357" s="44">
        <f t="shared" si="36"/>
        <v>14350.820687999998</v>
      </c>
    </row>
    <row r="358" spans="1:26" x14ac:dyDescent="0.3">
      <c r="A358" s="2">
        <v>1194</v>
      </c>
      <c r="B358" t="s">
        <v>4</v>
      </c>
      <c r="C358" t="s">
        <v>42</v>
      </c>
      <c r="D358" t="s">
        <v>12</v>
      </c>
      <c r="E358" t="s">
        <v>23</v>
      </c>
      <c r="F358" t="s">
        <v>19</v>
      </c>
      <c r="G358">
        <v>2</v>
      </c>
      <c r="H358">
        <v>1</v>
      </c>
      <c r="I358">
        <f t="shared" si="31"/>
        <v>3</v>
      </c>
      <c r="J358" s="1">
        <v>3227.1499999999996</v>
      </c>
      <c r="K358" s="1">
        <v>3227.15</v>
      </c>
      <c r="L358" s="1">
        <v>3259.42</v>
      </c>
      <c r="M358" s="1">
        <v>3259.42</v>
      </c>
      <c r="N358" s="1">
        <v>3227.15</v>
      </c>
      <c r="O358" s="1">
        <v>3259.42</v>
      </c>
      <c r="P358" s="1">
        <v>1821.73</v>
      </c>
      <c r="Q358" s="1">
        <v>1967.47</v>
      </c>
      <c r="R358" s="1">
        <v>2105.19</v>
      </c>
      <c r="S358" s="1">
        <v>1831.52</v>
      </c>
      <c r="T358" s="1">
        <v>2051.3000000000002</v>
      </c>
      <c r="U358" s="1">
        <v>1743.61</v>
      </c>
      <c r="V358" s="1">
        <f t="shared" si="32"/>
        <v>3243.2849999999999</v>
      </c>
      <c r="W358" s="1">
        <f t="shared" si="33"/>
        <v>19459.71</v>
      </c>
      <c r="X358" s="1">
        <f t="shared" si="34"/>
        <v>11520.82</v>
      </c>
      <c r="Y358" s="1">
        <f t="shared" si="35"/>
        <v>7938.8899999999994</v>
      </c>
      <c r="Z358" s="44">
        <f t="shared" si="36"/>
        <v>11973.588226</v>
      </c>
    </row>
    <row r="359" spans="1:26" x14ac:dyDescent="0.3">
      <c r="A359" s="2">
        <v>1195</v>
      </c>
      <c r="B359" t="s">
        <v>4</v>
      </c>
      <c r="C359" t="s">
        <v>10</v>
      </c>
      <c r="D359" t="s">
        <v>12</v>
      </c>
      <c r="E359" t="s">
        <v>24</v>
      </c>
      <c r="F359" t="s">
        <v>18</v>
      </c>
      <c r="G359">
        <v>2</v>
      </c>
      <c r="H359">
        <v>1</v>
      </c>
      <c r="I359">
        <f t="shared" si="31"/>
        <v>3</v>
      </c>
      <c r="J359" s="1">
        <v>5750.5</v>
      </c>
      <c r="K359" s="1">
        <v>4830.42</v>
      </c>
      <c r="L359" s="1">
        <v>5405.47</v>
      </c>
      <c r="M359" s="1">
        <v>4887.93</v>
      </c>
      <c r="N359" s="1">
        <v>5117.95</v>
      </c>
      <c r="O359" s="1">
        <v>6210.54</v>
      </c>
      <c r="P359" s="1">
        <v>2761.8</v>
      </c>
      <c r="Q359" s="1">
        <v>2927.51</v>
      </c>
      <c r="R359" s="1">
        <v>3337.36</v>
      </c>
      <c r="S359" s="1">
        <v>3137.12</v>
      </c>
      <c r="T359" s="1">
        <v>3764.54</v>
      </c>
      <c r="U359" s="1">
        <v>3689.25</v>
      </c>
      <c r="V359" s="1">
        <f t="shared" si="32"/>
        <v>5367.1350000000002</v>
      </c>
      <c r="W359" s="1">
        <f t="shared" si="33"/>
        <v>32202.81</v>
      </c>
      <c r="X359" s="1">
        <f t="shared" si="34"/>
        <v>19617.580000000002</v>
      </c>
      <c r="Y359" s="1">
        <f t="shared" si="35"/>
        <v>12585.23</v>
      </c>
      <c r="Z359" s="44">
        <f t="shared" si="36"/>
        <v>20388.550894</v>
      </c>
    </row>
    <row r="360" spans="1:26" x14ac:dyDescent="0.3">
      <c r="A360" s="2">
        <v>1204</v>
      </c>
      <c r="B360" t="s">
        <v>4</v>
      </c>
      <c r="C360" t="s">
        <v>7</v>
      </c>
      <c r="D360" t="s">
        <v>12</v>
      </c>
      <c r="E360" t="s">
        <v>23</v>
      </c>
      <c r="F360" t="s">
        <v>18</v>
      </c>
      <c r="G360">
        <v>2</v>
      </c>
      <c r="H360">
        <v>1</v>
      </c>
      <c r="I360">
        <f t="shared" si="31"/>
        <v>3</v>
      </c>
      <c r="J360" s="1">
        <v>3902.7749999999996</v>
      </c>
      <c r="K360" s="1">
        <v>3902.78</v>
      </c>
      <c r="L360" s="1">
        <v>3941.8</v>
      </c>
      <c r="M360" s="1">
        <v>3902.78</v>
      </c>
      <c r="N360" s="1">
        <v>3941.8</v>
      </c>
      <c r="O360" s="1">
        <v>3902.78</v>
      </c>
      <c r="P360" s="1">
        <v>2930.07</v>
      </c>
      <c r="Q360" s="1">
        <v>2607.7600000000002</v>
      </c>
      <c r="R360" s="1">
        <v>2738.15</v>
      </c>
      <c r="S360" s="1">
        <v>3285.78</v>
      </c>
      <c r="T360" s="1">
        <v>3384.35</v>
      </c>
      <c r="U360" s="1">
        <v>3688.94</v>
      </c>
      <c r="V360" s="1">
        <f t="shared" si="32"/>
        <v>3915.7858333333334</v>
      </c>
      <c r="W360" s="1">
        <f t="shared" si="33"/>
        <v>23494.715</v>
      </c>
      <c r="X360" s="1">
        <f t="shared" si="34"/>
        <v>18635.05</v>
      </c>
      <c r="Y360" s="1">
        <f t="shared" si="35"/>
        <v>4859.6650000000009</v>
      </c>
      <c r="Z360" s="44">
        <f t="shared" si="36"/>
        <v>19367.407465</v>
      </c>
    </row>
    <row r="361" spans="1:26" x14ac:dyDescent="0.3">
      <c r="A361" s="2">
        <v>1205</v>
      </c>
      <c r="B361" t="s">
        <v>6</v>
      </c>
      <c r="C361" t="s">
        <v>9</v>
      </c>
      <c r="D361" t="s">
        <v>12</v>
      </c>
      <c r="E361" t="s">
        <v>23</v>
      </c>
      <c r="F361" t="s">
        <v>18</v>
      </c>
      <c r="G361">
        <v>3</v>
      </c>
      <c r="H361">
        <v>1</v>
      </c>
      <c r="I361">
        <f t="shared" si="31"/>
        <v>4</v>
      </c>
      <c r="J361" s="1">
        <v>2211.645</v>
      </c>
      <c r="K361" s="1">
        <v>2366.46</v>
      </c>
      <c r="L361" s="1">
        <v>2145.3000000000002</v>
      </c>
      <c r="M361" s="1">
        <v>2012.6</v>
      </c>
      <c r="N361" s="1">
        <v>2720.32</v>
      </c>
      <c r="O361" s="1">
        <v>2300.11</v>
      </c>
      <c r="P361" s="1">
        <v>1258.3599999999999</v>
      </c>
      <c r="Q361" s="1">
        <v>943.77</v>
      </c>
      <c r="R361" s="1">
        <v>972.08</v>
      </c>
      <c r="S361" s="1">
        <v>894.31</v>
      </c>
      <c r="T361" s="1">
        <v>992.68</v>
      </c>
      <c r="U361" s="1">
        <v>943.05</v>
      </c>
      <c r="V361" s="1">
        <f t="shared" si="32"/>
        <v>2292.7391666666667</v>
      </c>
      <c r="W361" s="1">
        <f t="shared" si="33"/>
        <v>13756.434999999999</v>
      </c>
      <c r="X361" s="1">
        <f t="shared" si="34"/>
        <v>6004.25</v>
      </c>
      <c r="Y361" s="1">
        <f t="shared" si="35"/>
        <v>7752.1849999999995</v>
      </c>
      <c r="Z361" s="44">
        <f t="shared" si="36"/>
        <v>6240.2170249999999</v>
      </c>
    </row>
    <row r="362" spans="1:26" x14ac:dyDescent="0.3">
      <c r="A362" s="2">
        <v>1207</v>
      </c>
      <c r="B362" t="s">
        <v>4</v>
      </c>
      <c r="C362" t="s">
        <v>42</v>
      </c>
      <c r="D362" t="s">
        <v>11</v>
      </c>
      <c r="E362" t="s">
        <v>24</v>
      </c>
      <c r="F362" t="s">
        <v>17</v>
      </c>
      <c r="G362">
        <v>1</v>
      </c>
      <c r="H362">
        <v>1</v>
      </c>
      <c r="I362">
        <f t="shared" si="31"/>
        <v>2</v>
      </c>
      <c r="J362" s="1">
        <v>1888.1999999999998</v>
      </c>
      <c r="K362" s="1">
        <v>1888.2</v>
      </c>
      <c r="L362" s="1">
        <v>1907.08</v>
      </c>
      <c r="M362" s="1">
        <v>1888.2</v>
      </c>
      <c r="N362" s="1">
        <v>1907.08</v>
      </c>
      <c r="O362" s="1">
        <v>1907.08</v>
      </c>
      <c r="P362" s="1">
        <v>1168.79</v>
      </c>
      <c r="Q362" s="1">
        <v>1168.79</v>
      </c>
      <c r="R362" s="1">
        <v>1086.97</v>
      </c>
      <c r="S362" s="1">
        <v>1239.1500000000001</v>
      </c>
      <c r="T362" s="1">
        <v>1090.45</v>
      </c>
      <c r="U362" s="1">
        <v>959.6</v>
      </c>
      <c r="V362" s="1">
        <f t="shared" si="32"/>
        <v>1897.6399999999996</v>
      </c>
      <c r="W362" s="1">
        <f t="shared" si="33"/>
        <v>11385.839999999998</v>
      </c>
      <c r="X362" s="1">
        <f t="shared" si="34"/>
        <v>6713.7500000000009</v>
      </c>
      <c r="Y362" s="1">
        <f t="shared" si="35"/>
        <v>4672.0899999999974</v>
      </c>
      <c r="Z362" s="44">
        <f t="shared" si="36"/>
        <v>6977.6003750000009</v>
      </c>
    </row>
    <row r="363" spans="1:26" x14ac:dyDescent="0.3">
      <c r="A363" s="2">
        <v>1210</v>
      </c>
      <c r="B363" t="s">
        <v>6</v>
      </c>
      <c r="C363" t="s">
        <v>9</v>
      </c>
      <c r="D363" t="s">
        <v>12</v>
      </c>
      <c r="E363" t="s">
        <v>23</v>
      </c>
      <c r="F363" t="s">
        <v>16</v>
      </c>
      <c r="G363">
        <v>2</v>
      </c>
      <c r="H363">
        <v>1</v>
      </c>
      <c r="I363">
        <f t="shared" si="31"/>
        <v>3</v>
      </c>
      <c r="J363" s="1">
        <v>4107.3824999999997</v>
      </c>
      <c r="K363" s="1">
        <v>3737.72</v>
      </c>
      <c r="L363" s="1">
        <v>5093.1499999999996</v>
      </c>
      <c r="M363" s="1">
        <v>5134.2299999999996</v>
      </c>
      <c r="N363" s="1">
        <v>4107.38</v>
      </c>
      <c r="O363" s="1">
        <v>4435.97</v>
      </c>
      <c r="P363" s="1">
        <v>2648.03</v>
      </c>
      <c r="Q363" s="1">
        <v>2859.87</v>
      </c>
      <c r="R363" s="1">
        <v>3317.45</v>
      </c>
      <c r="S363" s="1">
        <v>3682.37</v>
      </c>
      <c r="T363" s="1">
        <v>3682.37</v>
      </c>
      <c r="U363" s="1">
        <v>3792.84</v>
      </c>
      <c r="V363" s="1">
        <f t="shared" si="32"/>
        <v>4435.9720833333331</v>
      </c>
      <c r="W363" s="1">
        <f t="shared" si="33"/>
        <v>26615.8325</v>
      </c>
      <c r="X363" s="1">
        <f t="shared" si="34"/>
        <v>19982.929999999997</v>
      </c>
      <c r="Y363" s="1">
        <f t="shared" si="35"/>
        <v>6632.9025000000038</v>
      </c>
      <c r="Z363" s="44">
        <f t="shared" si="36"/>
        <v>20768.259148999998</v>
      </c>
    </row>
    <row r="364" spans="1:26" x14ac:dyDescent="0.3">
      <c r="A364" s="2">
        <v>1211</v>
      </c>
      <c r="B364" t="s">
        <v>6</v>
      </c>
      <c r="C364" t="s">
        <v>7</v>
      </c>
      <c r="D364" t="s">
        <v>11</v>
      </c>
      <c r="E364" t="s">
        <v>24</v>
      </c>
      <c r="F364" t="s">
        <v>56</v>
      </c>
      <c r="G364">
        <v>2</v>
      </c>
      <c r="H364">
        <v>3</v>
      </c>
      <c r="I364">
        <f t="shared" si="31"/>
        <v>5</v>
      </c>
      <c r="J364" s="1">
        <v>1307.2</v>
      </c>
      <c r="K364" s="1">
        <v>1045.76</v>
      </c>
      <c r="L364" s="1">
        <v>1228.77</v>
      </c>
      <c r="M364" s="1">
        <v>1594.78</v>
      </c>
      <c r="N364" s="1">
        <v>1006.54</v>
      </c>
      <c r="O364" s="1">
        <v>1084.98</v>
      </c>
      <c r="P364" s="1">
        <v>1453.7</v>
      </c>
      <c r="Q364" s="1">
        <v>1555.46</v>
      </c>
      <c r="R364" s="1">
        <v>1462.13</v>
      </c>
      <c r="S364" s="1">
        <v>1389.02</v>
      </c>
      <c r="T364" s="1">
        <v>1194.56</v>
      </c>
      <c r="U364" s="1">
        <v>1361.8</v>
      </c>
      <c r="V364" s="1">
        <f t="shared" si="32"/>
        <v>1211.3383333333334</v>
      </c>
      <c r="W364" s="1">
        <f t="shared" si="33"/>
        <v>7268.0300000000007</v>
      </c>
      <c r="X364" s="1">
        <f t="shared" si="34"/>
        <v>8416.6699999999983</v>
      </c>
      <c r="Y364" s="1">
        <f t="shared" si="35"/>
        <v>-1148.6399999999976</v>
      </c>
      <c r="Z364" s="44">
        <f t="shared" si="36"/>
        <v>8747.4451309999986</v>
      </c>
    </row>
    <row r="365" spans="1:26" x14ac:dyDescent="0.3">
      <c r="A365" s="2">
        <v>1213</v>
      </c>
      <c r="B365" t="s">
        <v>5</v>
      </c>
      <c r="C365" t="s">
        <v>42</v>
      </c>
      <c r="D365" t="s">
        <v>12</v>
      </c>
      <c r="E365" t="s">
        <v>24</v>
      </c>
      <c r="F365" t="s">
        <v>21</v>
      </c>
      <c r="G365">
        <v>2</v>
      </c>
      <c r="H365">
        <v>3</v>
      </c>
      <c r="I365">
        <f t="shared" si="31"/>
        <v>5</v>
      </c>
      <c r="J365" s="1">
        <v>3321.5</v>
      </c>
      <c r="K365" s="1">
        <v>2790.06</v>
      </c>
      <c r="L365" s="1">
        <v>3454.36</v>
      </c>
      <c r="M365" s="1">
        <v>3952.59</v>
      </c>
      <c r="N365" s="1">
        <v>3786.51</v>
      </c>
      <c r="O365" s="1">
        <v>3587.22</v>
      </c>
      <c r="P365" s="1">
        <v>2101.9899999999998</v>
      </c>
      <c r="Q365" s="1">
        <v>1681.59</v>
      </c>
      <c r="R365" s="1">
        <v>1496.62</v>
      </c>
      <c r="S365" s="1">
        <v>1691.18</v>
      </c>
      <c r="T365" s="1">
        <v>1555.89</v>
      </c>
      <c r="U365" s="1">
        <v>1742.6</v>
      </c>
      <c r="V365" s="1">
        <f t="shared" si="32"/>
        <v>3482.0400000000004</v>
      </c>
      <c r="W365" s="1">
        <f t="shared" si="33"/>
        <v>20892.240000000002</v>
      </c>
      <c r="X365" s="1">
        <f t="shared" si="34"/>
        <v>10269.870000000001</v>
      </c>
      <c r="Y365" s="1">
        <f t="shared" si="35"/>
        <v>10622.37</v>
      </c>
      <c r="Z365" s="44">
        <f t="shared" si="36"/>
        <v>10673.475891</v>
      </c>
    </row>
    <row r="366" spans="1:26" x14ac:dyDescent="0.3">
      <c r="A366" s="2">
        <v>1214</v>
      </c>
      <c r="B366" t="s">
        <v>37</v>
      </c>
      <c r="C366" t="s">
        <v>7</v>
      </c>
      <c r="D366" t="s">
        <v>11</v>
      </c>
      <c r="E366" t="s">
        <v>24</v>
      </c>
      <c r="F366" t="s">
        <v>16</v>
      </c>
      <c r="G366">
        <v>3</v>
      </c>
      <c r="H366">
        <v>3</v>
      </c>
      <c r="I366">
        <f t="shared" si="31"/>
        <v>6</v>
      </c>
      <c r="J366" s="1">
        <v>1724.8500000000001</v>
      </c>
      <c r="K366" s="1">
        <v>1448.87</v>
      </c>
      <c r="L366" s="1">
        <v>1949.08</v>
      </c>
      <c r="M366" s="1">
        <v>1586.86</v>
      </c>
      <c r="N366" s="1">
        <v>1552.37</v>
      </c>
      <c r="O366" s="1">
        <v>1845.59</v>
      </c>
      <c r="P366" s="1">
        <v>991.81</v>
      </c>
      <c r="Q366" s="1">
        <v>803.37</v>
      </c>
      <c r="R366" s="1">
        <v>690.9</v>
      </c>
      <c r="S366" s="1">
        <v>690.9</v>
      </c>
      <c r="T366" s="1">
        <v>801.44</v>
      </c>
      <c r="U366" s="1">
        <v>825.48</v>
      </c>
      <c r="V366" s="1">
        <f t="shared" si="32"/>
        <v>1684.6033333333332</v>
      </c>
      <c r="W366" s="1">
        <f t="shared" si="33"/>
        <v>10107.619999999999</v>
      </c>
      <c r="X366" s="1">
        <f t="shared" si="34"/>
        <v>4803.8999999999996</v>
      </c>
      <c r="Y366" s="1">
        <f t="shared" si="35"/>
        <v>5303.7199999999993</v>
      </c>
      <c r="Z366" s="44">
        <f t="shared" si="36"/>
        <v>4992.6932699999998</v>
      </c>
    </row>
    <row r="367" spans="1:26" x14ac:dyDescent="0.3">
      <c r="A367" s="2">
        <v>1218</v>
      </c>
      <c r="B367" t="s">
        <v>4</v>
      </c>
      <c r="C367" t="s">
        <v>7</v>
      </c>
      <c r="D367" t="s">
        <v>11</v>
      </c>
      <c r="E367" t="s">
        <v>23</v>
      </c>
      <c r="F367" t="s">
        <v>56</v>
      </c>
      <c r="G367">
        <v>2</v>
      </c>
      <c r="H367">
        <v>1</v>
      </c>
      <c r="I367">
        <f t="shared" si="31"/>
        <v>3</v>
      </c>
      <c r="J367" s="1">
        <v>2243.75</v>
      </c>
      <c r="K367" s="1">
        <v>2266.19</v>
      </c>
      <c r="L367" s="1">
        <v>2266.19</v>
      </c>
      <c r="M367" s="1">
        <v>2243.75</v>
      </c>
      <c r="N367" s="1">
        <v>2266.19</v>
      </c>
      <c r="O367" s="1">
        <v>2266.19</v>
      </c>
      <c r="P367" s="1">
        <v>1808.67</v>
      </c>
      <c r="Q367" s="1">
        <v>1465.02</v>
      </c>
      <c r="R367" s="1">
        <v>1479.67</v>
      </c>
      <c r="S367" s="1">
        <v>1316.91</v>
      </c>
      <c r="T367" s="1">
        <v>1264.23</v>
      </c>
      <c r="U367" s="1">
        <v>1302.1600000000001</v>
      </c>
      <c r="V367" s="1">
        <f t="shared" si="32"/>
        <v>2258.7100000000005</v>
      </c>
      <c r="W367" s="1">
        <f t="shared" si="33"/>
        <v>13552.260000000002</v>
      </c>
      <c r="X367" s="1">
        <f t="shared" si="34"/>
        <v>8636.66</v>
      </c>
      <c r="Y367" s="1">
        <f t="shared" si="35"/>
        <v>4915.6000000000022</v>
      </c>
      <c r="Z367" s="44">
        <f t="shared" si="36"/>
        <v>8976.0807380000006</v>
      </c>
    </row>
    <row r="368" spans="1:26" x14ac:dyDescent="0.3">
      <c r="A368" s="2">
        <v>1220</v>
      </c>
      <c r="B368" t="s">
        <v>4</v>
      </c>
      <c r="C368" t="s">
        <v>7</v>
      </c>
      <c r="D368" t="s">
        <v>11</v>
      </c>
      <c r="E368" t="s">
        <v>23</v>
      </c>
      <c r="F368" t="s">
        <v>21</v>
      </c>
      <c r="G368">
        <v>2</v>
      </c>
      <c r="H368">
        <v>3</v>
      </c>
      <c r="I368">
        <f t="shared" si="31"/>
        <v>5</v>
      </c>
      <c r="J368" s="1">
        <v>1145.1500000000001</v>
      </c>
      <c r="K368" s="1">
        <v>1156.5999999999999</v>
      </c>
      <c r="L368" s="1">
        <v>1156.5999999999999</v>
      </c>
      <c r="M368" s="1">
        <v>1156.5999999999999</v>
      </c>
      <c r="N368" s="1">
        <v>1145.1500000000001</v>
      </c>
      <c r="O368" s="1">
        <v>1156.5999999999999</v>
      </c>
      <c r="P368" s="1">
        <v>1185.53</v>
      </c>
      <c r="Q368" s="1">
        <v>960.28</v>
      </c>
      <c r="R368" s="1">
        <v>1008.29</v>
      </c>
      <c r="S368" s="1">
        <v>1159.53</v>
      </c>
      <c r="T368" s="1">
        <v>1229.0999999999999</v>
      </c>
      <c r="U368" s="1">
        <v>1253.68</v>
      </c>
      <c r="V368" s="1">
        <f t="shared" si="32"/>
        <v>1152.7833333333335</v>
      </c>
      <c r="W368" s="1">
        <f t="shared" si="33"/>
        <v>6916.7000000000007</v>
      </c>
      <c r="X368" s="1">
        <f t="shared" si="34"/>
        <v>6796.41</v>
      </c>
      <c r="Y368" s="1">
        <f t="shared" si="35"/>
        <v>120.29000000000087</v>
      </c>
      <c r="Z368" s="44">
        <f t="shared" si="36"/>
        <v>7063.5089129999997</v>
      </c>
    </row>
    <row r="369" spans="1:26" x14ac:dyDescent="0.3">
      <c r="A369" s="2">
        <v>1223</v>
      </c>
      <c r="B369" t="s">
        <v>5</v>
      </c>
      <c r="C369" t="s">
        <v>8</v>
      </c>
      <c r="D369" t="s">
        <v>11</v>
      </c>
      <c r="E369" t="s">
        <v>24</v>
      </c>
      <c r="F369" t="s">
        <v>15</v>
      </c>
      <c r="G369">
        <v>2</v>
      </c>
      <c r="H369">
        <v>1</v>
      </c>
      <c r="I369">
        <f t="shared" si="31"/>
        <v>3</v>
      </c>
      <c r="J369" s="1">
        <v>1176.5</v>
      </c>
      <c r="K369" s="1">
        <v>1105.9100000000001</v>
      </c>
      <c r="L369" s="1">
        <v>894.14</v>
      </c>
      <c r="M369" s="1">
        <v>1388.27</v>
      </c>
      <c r="N369" s="1">
        <v>1388.27</v>
      </c>
      <c r="O369" s="1">
        <v>1152.97</v>
      </c>
      <c r="P369" s="1">
        <v>2967.53</v>
      </c>
      <c r="Q369" s="1">
        <v>2255.3200000000002</v>
      </c>
      <c r="R369" s="1">
        <v>2661.28</v>
      </c>
      <c r="S369" s="1">
        <v>2714.51</v>
      </c>
      <c r="T369" s="1">
        <v>2741.66</v>
      </c>
      <c r="U369" s="1">
        <v>3125.49</v>
      </c>
      <c r="V369" s="1">
        <f t="shared" si="32"/>
        <v>1184.3433333333335</v>
      </c>
      <c r="W369" s="1">
        <f t="shared" si="33"/>
        <v>7106.06</v>
      </c>
      <c r="X369" s="1">
        <f t="shared" si="34"/>
        <v>16465.79</v>
      </c>
      <c r="Y369" s="1">
        <f t="shared" si="35"/>
        <v>-9359.73</v>
      </c>
      <c r="Z369" s="44">
        <f t="shared" si="36"/>
        <v>17112.895547</v>
      </c>
    </row>
    <row r="370" spans="1:26" x14ac:dyDescent="0.3">
      <c r="A370" s="2">
        <v>1224</v>
      </c>
      <c r="B370" t="s">
        <v>4</v>
      </c>
      <c r="C370" t="s">
        <v>7</v>
      </c>
      <c r="D370" t="s">
        <v>12</v>
      </c>
      <c r="E370" t="s">
        <v>23</v>
      </c>
      <c r="F370" t="s">
        <v>19</v>
      </c>
      <c r="G370">
        <v>2</v>
      </c>
      <c r="H370">
        <v>3</v>
      </c>
      <c r="I370">
        <f t="shared" si="31"/>
        <v>5</v>
      </c>
      <c r="J370" s="1">
        <v>3677.3500000000004</v>
      </c>
      <c r="K370" s="1">
        <v>3677.35</v>
      </c>
      <c r="L370" s="1">
        <v>3714.12</v>
      </c>
      <c r="M370" s="1">
        <v>3714.12</v>
      </c>
      <c r="N370" s="1">
        <v>3714.12</v>
      </c>
      <c r="O370" s="1">
        <v>3677.35</v>
      </c>
      <c r="P370" s="1">
        <v>2333.34</v>
      </c>
      <c r="Q370" s="1">
        <v>2520.0100000000002</v>
      </c>
      <c r="R370" s="1">
        <v>2570.41</v>
      </c>
      <c r="S370" s="1">
        <v>2853.16</v>
      </c>
      <c r="T370" s="1">
        <v>3423.79</v>
      </c>
      <c r="U370" s="1">
        <v>3012.94</v>
      </c>
      <c r="V370" s="1">
        <f t="shared" si="32"/>
        <v>3695.7349999999992</v>
      </c>
      <c r="W370" s="1">
        <f t="shared" si="33"/>
        <v>22174.409999999996</v>
      </c>
      <c r="X370" s="1">
        <f t="shared" si="34"/>
        <v>16713.649999999998</v>
      </c>
      <c r="Y370" s="1">
        <f t="shared" si="35"/>
        <v>5460.7599999999984</v>
      </c>
      <c r="Z370" s="44">
        <f t="shared" si="36"/>
        <v>17370.496444999997</v>
      </c>
    </row>
    <row r="371" spans="1:26" x14ac:dyDescent="0.3">
      <c r="A371" s="2">
        <v>1233</v>
      </c>
      <c r="B371" t="s">
        <v>4</v>
      </c>
      <c r="C371" t="s">
        <v>10</v>
      </c>
      <c r="D371" t="s">
        <v>11</v>
      </c>
      <c r="E371" t="s">
        <v>23</v>
      </c>
      <c r="F371" t="s">
        <v>16</v>
      </c>
      <c r="G371">
        <v>1</v>
      </c>
      <c r="H371">
        <v>1</v>
      </c>
      <c r="I371">
        <f t="shared" si="31"/>
        <v>2</v>
      </c>
      <c r="J371" s="1">
        <v>3060.75</v>
      </c>
      <c r="K371" s="1">
        <v>3060.75</v>
      </c>
      <c r="L371" s="1">
        <v>3060.75</v>
      </c>
      <c r="M371" s="1">
        <v>3060.75</v>
      </c>
      <c r="N371" s="1">
        <v>3091.36</v>
      </c>
      <c r="O371" s="1">
        <v>3060.75</v>
      </c>
      <c r="P371" s="1">
        <v>1623.45</v>
      </c>
      <c r="Q371" s="1">
        <v>1314.99</v>
      </c>
      <c r="R371" s="1">
        <v>1183.49</v>
      </c>
      <c r="S371" s="1">
        <v>1372.85</v>
      </c>
      <c r="T371" s="1">
        <v>1400.31</v>
      </c>
      <c r="U371" s="1">
        <v>1610.36</v>
      </c>
      <c r="V371" s="1">
        <f t="shared" si="32"/>
        <v>3065.8516666666669</v>
      </c>
      <c r="W371" s="1">
        <f t="shared" si="33"/>
        <v>18395.11</v>
      </c>
      <c r="X371" s="1">
        <f t="shared" si="34"/>
        <v>8505.4500000000007</v>
      </c>
      <c r="Y371" s="1">
        <f t="shared" si="35"/>
        <v>9889.66</v>
      </c>
      <c r="Z371" s="44">
        <f t="shared" si="36"/>
        <v>8839.7141850000007</v>
      </c>
    </row>
    <row r="372" spans="1:26" x14ac:dyDescent="0.3">
      <c r="A372" s="2">
        <v>1234</v>
      </c>
      <c r="B372" t="s">
        <v>5</v>
      </c>
      <c r="C372" t="s">
        <v>7</v>
      </c>
      <c r="D372" t="s">
        <v>12</v>
      </c>
      <c r="E372" t="s">
        <v>23</v>
      </c>
      <c r="F372" t="s">
        <v>56</v>
      </c>
      <c r="G372">
        <v>2</v>
      </c>
      <c r="H372">
        <v>3</v>
      </c>
      <c r="I372">
        <f t="shared" si="31"/>
        <v>5</v>
      </c>
      <c r="J372" s="1">
        <v>3157.9</v>
      </c>
      <c r="K372" s="1">
        <v>2936.85</v>
      </c>
      <c r="L372" s="1">
        <v>3852.64</v>
      </c>
      <c r="M372" s="1">
        <v>2968.43</v>
      </c>
      <c r="N372" s="1">
        <v>2557.9</v>
      </c>
      <c r="O372" s="1">
        <v>2368.4299999999998</v>
      </c>
      <c r="P372" s="1">
        <v>946.5</v>
      </c>
      <c r="Q372" s="1">
        <v>766.67</v>
      </c>
      <c r="R372" s="1">
        <v>874</v>
      </c>
      <c r="S372" s="1">
        <v>1031.32</v>
      </c>
      <c r="T372" s="1">
        <v>876.62</v>
      </c>
      <c r="U372" s="1">
        <v>990.58</v>
      </c>
      <c r="V372" s="1">
        <f t="shared" si="32"/>
        <v>2973.6916666666662</v>
      </c>
      <c r="W372" s="1">
        <f t="shared" si="33"/>
        <v>17842.149999999998</v>
      </c>
      <c r="X372" s="1">
        <f t="shared" si="34"/>
        <v>5485.69</v>
      </c>
      <c r="Y372" s="1">
        <f t="shared" si="35"/>
        <v>12356.46</v>
      </c>
      <c r="Z372" s="44">
        <f t="shared" si="36"/>
        <v>5701.2776169999997</v>
      </c>
    </row>
    <row r="373" spans="1:26" x14ac:dyDescent="0.3">
      <c r="A373" s="2">
        <v>1235</v>
      </c>
      <c r="B373" t="s">
        <v>4</v>
      </c>
      <c r="C373" t="s">
        <v>42</v>
      </c>
      <c r="D373" t="s">
        <v>12</v>
      </c>
      <c r="E373" t="s">
        <v>24</v>
      </c>
      <c r="F373" t="s">
        <v>18</v>
      </c>
      <c r="G373">
        <v>1</v>
      </c>
      <c r="H373">
        <v>1</v>
      </c>
      <c r="I373">
        <f t="shared" si="31"/>
        <v>2</v>
      </c>
      <c r="J373" s="1">
        <v>2166.75</v>
      </c>
      <c r="K373" s="1">
        <v>2188.42</v>
      </c>
      <c r="L373" s="1">
        <v>2188.42</v>
      </c>
      <c r="M373" s="1">
        <v>2188.42</v>
      </c>
      <c r="N373" s="1">
        <v>2188.42</v>
      </c>
      <c r="O373" s="1">
        <v>2166.75</v>
      </c>
      <c r="P373" s="1">
        <v>1804.07</v>
      </c>
      <c r="Q373" s="1">
        <v>1587.58</v>
      </c>
      <c r="R373" s="1">
        <v>1508.2</v>
      </c>
      <c r="S373" s="1">
        <v>1478.04</v>
      </c>
      <c r="T373" s="1">
        <v>1256.33</v>
      </c>
      <c r="U373" s="1">
        <v>1294.02</v>
      </c>
      <c r="V373" s="1">
        <f t="shared" si="32"/>
        <v>2181.1966666666667</v>
      </c>
      <c r="W373" s="1">
        <f t="shared" si="33"/>
        <v>13087.18</v>
      </c>
      <c r="X373" s="1">
        <f t="shared" si="34"/>
        <v>8928.24</v>
      </c>
      <c r="Y373" s="1">
        <f t="shared" si="35"/>
        <v>4158.9400000000005</v>
      </c>
      <c r="Z373" s="44">
        <f t="shared" si="36"/>
        <v>9279.1198320000003</v>
      </c>
    </row>
    <row r="374" spans="1:26" x14ac:dyDescent="0.3">
      <c r="A374" s="2">
        <v>1242</v>
      </c>
      <c r="B374" t="s">
        <v>6</v>
      </c>
      <c r="C374" t="s">
        <v>9</v>
      </c>
      <c r="D374" t="s">
        <v>12</v>
      </c>
      <c r="E374" t="s">
        <v>24</v>
      </c>
      <c r="F374" t="s">
        <v>15</v>
      </c>
      <c r="G374">
        <v>2</v>
      </c>
      <c r="H374">
        <v>1</v>
      </c>
      <c r="I374">
        <f t="shared" si="31"/>
        <v>3</v>
      </c>
      <c r="J374" s="1">
        <v>2165</v>
      </c>
      <c r="K374" s="1">
        <v>2338.1999999999998</v>
      </c>
      <c r="L374" s="1">
        <v>2468.1</v>
      </c>
      <c r="M374" s="1">
        <v>1861.9</v>
      </c>
      <c r="N374" s="1">
        <v>2641.3</v>
      </c>
      <c r="O374" s="1">
        <v>1883.55</v>
      </c>
      <c r="P374" s="1">
        <v>1203.25</v>
      </c>
      <c r="Q374" s="1">
        <v>1022.76</v>
      </c>
      <c r="R374" s="1">
        <v>879.57</v>
      </c>
      <c r="S374" s="1">
        <v>976.32</v>
      </c>
      <c r="T374" s="1">
        <v>986.08</v>
      </c>
      <c r="U374" s="1">
        <v>1163.57</v>
      </c>
      <c r="V374" s="1">
        <f t="shared" si="32"/>
        <v>2226.3416666666667</v>
      </c>
      <c r="W374" s="1">
        <f t="shared" si="33"/>
        <v>13358.05</v>
      </c>
      <c r="X374" s="1">
        <f t="shared" si="34"/>
        <v>6231.55</v>
      </c>
      <c r="Y374" s="1">
        <f t="shared" si="35"/>
        <v>7126.4999999999991</v>
      </c>
      <c r="Z374" s="44">
        <f t="shared" si="36"/>
        <v>6476.4499150000001</v>
      </c>
    </row>
    <row r="375" spans="1:26" x14ac:dyDescent="0.3">
      <c r="A375" s="2">
        <v>1247</v>
      </c>
      <c r="B375" t="s">
        <v>6</v>
      </c>
      <c r="C375" t="s">
        <v>9</v>
      </c>
      <c r="D375" t="s">
        <v>12</v>
      </c>
      <c r="E375" t="s">
        <v>23</v>
      </c>
      <c r="F375" t="s">
        <v>21</v>
      </c>
      <c r="G375">
        <v>2</v>
      </c>
      <c r="H375">
        <v>1</v>
      </c>
      <c r="I375">
        <f t="shared" si="31"/>
        <v>3</v>
      </c>
      <c r="J375" s="1">
        <v>2480.7325000000001</v>
      </c>
      <c r="K375" s="1">
        <v>2356.6999999999998</v>
      </c>
      <c r="L375" s="1">
        <v>2952.07</v>
      </c>
      <c r="M375" s="1">
        <v>1885.36</v>
      </c>
      <c r="N375" s="1">
        <v>2902.46</v>
      </c>
      <c r="O375" s="1">
        <v>2108.62</v>
      </c>
      <c r="P375" s="1">
        <v>3551.64</v>
      </c>
      <c r="Q375" s="1">
        <v>3338.54</v>
      </c>
      <c r="R375" s="1">
        <v>3805.94</v>
      </c>
      <c r="S375" s="1">
        <v>4148.47</v>
      </c>
      <c r="T375" s="1">
        <v>3733.62</v>
      </c>
      <c r="U375" s="1">
        <v>3210.91</v>
      </c>
      <c r="V375" s="1">
        <f t="shared" si="32"/>
        <v>2447.6570833333335</v>
      </c>
      <c r="W375" s="1">
        <f t="shared" si="33"/>
        <v>14685.942500000001</v>
      </c>
      <c r="X375" s="1">
        <f t="shared" si="34"/>
        <v>21789.119999999999</v>
      </c>
      <c r="Y375" s="1">
        <f t="shared" si="35"/>
        <v>-7103.177499999998</v>
      </c>
      <c r="Z375" s="44">
        <f t="shared" si="36"/>
        <v>22645.432416</v>
      </c>
    </row>
    <row r="376" spans="1:26" x14ac:dyDescent="0.3">
      <c r="A376" s="2">
        <v>1251</v>
      </c>
      <c r="B376" t="s">
        <v>4</v>
      </c>
      <c r="C376" t="s">
        <v>10</v>
      </c>
      <c r="D376" t="s">
        <v>12</v>
      </c>
      <c r="E376" t="s">
        <v>23</v>
      </c>
      <c r="F376" t="s">
        <v>16</v>
      </c>
      <c r="G376">
        <v>2</v>
      </c>
      <c r="H376">
        <v>1</v>
      </c>
      <c r="I376">
        <f t="shared" si="31"/>
        <v>3</v>
      </c>
      <c r="J376" s="1">
        <v>5887.9807692307495</v>
      </c>
      <c r="K376" s="1">
        <v>6182.38</v>
      </c>
      <c r="L376" s="1">
        <v>4710.38</v>
      </c>
      <c r="M376" s="1">
        <v>4769.26</v>
      </c>
      <c r="N376" s="1">
        <v>7359.98</v>
      </c>
      <c r="O376" s="1">
        <v>5946.86</v>
      </c>
      <c r="P376" s="1">
        <v>4182.2700000000004</v>
      </c>
      <c r="Q376" s="1">
        <v>4516.8500000000004</v>
      </c>
      <c r="R376" s="1">
        <v>4471.68</v>
      </c>
      <c r="S376" s="1">
        <v>3935.08</v>
      </c>
      <c r="T376" s="1">
        <v>3541.57</v>
      </c>
      <c r="U376" s="1">
        <v>3789.48</v>
      </c>
      <c r="V376" s="1">
        <f t="shared" si="32"/>
        <v>5809.4734615384577</v>
      </c>
      <c r="W376" s="1">
        <f t="shared" si="33"/>
        <v>34856.840769230745</v>
      </c>
      <c r="X376" s="1">
        <f t="shared" si="34"/>
        <v>24436.93</v>
      </c>
      <c r="Y376" s="1">
        <f t="shared" si="35"/>
        <v>10419.910769230744</v>
      </c>
      <c r="Z376" s="44">
        <f t="shared" si="36"/>
        <v>25397.301349000001</v>
      </c>
    </row>
    <row r="377" spans="1:26" x14ac:dyDescent="0.3">
      <c r="A377" s="2">
        <v>1252</v>
      </c>
      <c r="B377" t="s">
        <v>5</v>
      </c>
      <c r="C377" t="s">
        <v>7</v>
      </c>
      <c r="D377" t="s">
        <v>12</v>
      </c>
      <c r="E377" t="s">
        <v>23</v>
      </c>
      <c r="F377" t="s">
        <v>21</v>
      </c>
      <c r="G377">
        <v>2</v>
      </c>
      <c r="H377">
        <v>1</v>
      </c>
      <c r="I377">
        <f t="shared" si="31"/>
        <v>3</v>
      </c>
      <c r="J377" s="1">
        <v>3281.35</v>
      </c>
      <c r="K377" s="1">
        <v>3773.55</v>
      </c>
      <c r="L377" s="1">
        <v>3117.28</v>
      </c>
      <c r="M377" s="1">
        <v>2789.15</v>
      </c>
      <c r="N377" s="1">
        <v>2887.59</v>
      </c>
      <c r="O377" s="1">
        <v>2953.22</v>
      </c>
      <c r="P377" s="1">
        <v>4777.68</v>
      </c>
      <c r="Q377" s="1">
        <v>4108.8</v>
      </c>
      <c r="R377" s="1">
        <v>3615.74</v>
      </c>
      <c r="S377" s="1">
        <v>3073.38</v>
      </c>
      <c r="T377" s="1">
        <v>2981.18</v>
      </c>
      <c r="U377" s="1">
        <v>3338.92</v>
      </c>
      <c r="V377" s="1">
        <f t="shared" si="32"/>
        <v>3133.69</v>
      </c>
      <c r="W377" s="1">
        <f t="shared" si="33"/>
        <v>18802.14</v>
      </c>
      <c r="X377" s="1">
        <f t="shared" si="34"/>
        <v>21895.699999999997</v>
      </c>
      <c r="Y377" s="1">
        <f t="shared" si="35"/>
        <v>-3093.5599999999977</v>
      </c>
      <c r="Z377" s="44">
        <f t="shared" si="36"/>
        <v>22756.201009999997</v>
      </c>
    </row>
    <row r="378" spans="1:26" x14ac:dyDescent="0.3">
      <c r="A378" s="2">
        <v>1256</v>
      </c>
      <c r="B378" t="s">
        <v>6</v>
      </c>
      <c r="C378" t="s">
        <v>7</v>
      </c>
      <c r="D378" t="s">
        <v>11</v>
      </c>
      <c r="E378" t="s">
        <v>24</v>
      </c>
      <c r="F378" t="s">
        <v>19</v>
      </c>
      <c r="G378">
        <v>1</v>
      </c>
      <c r="H378">
        <v>1</v>
      </c>
      <c r="I378">
        <f t="shared" si="31"/>
        <v>2</v>
      </c>
      <c r="J378" s="1">
        <v>361.34999999999997</v>
      </c>
      <c r="K378" s="1">
        <v>339.67</v>
      </c>
      <c r="L378" s="1">
        <v>281.85000000000002</v>
      </c>
      <c r="M378" s="1">
        <v>411.94</v>
      </c>
      <c r="N378" s="1">
        <v>278.24</v>
      </c>
      <c r="O378" s="1">
        <v>339.67</v>
      </c>
      <c r="P378" s="1">
        <v>233.88</v>
      </c>
      <c r="Q378" s="1">
        <v>196.46</v>
      </c>
      <c r="R378" s="1">
        <v>188.6</v>
      </c>
      <c r="S378" s="1">
        <v>171.63</v>
      </c>
      <c r="T378" s="1">
        <v>183.64</v>
      </c>
      <c r="U378" s="1">
        <v>198.33</v>
      </c>
      <c r="V378" s="1">
        <f t="shared" si="32"/>
        <v>335.45333333333332</v>
      </c>
      <c r="W378" s="1">
        <f t="shared" si="33"/>
        <v>2012.72</v>
      </c>
      <c r="X378" s="1">
        <f t="shared" si="34"/>
        <v>1172.54</v>
      </c>
      <c r="Y378" s="1">
        <f t="shared" si="35"/>
        <v>840.18000000000006</v>
      </c>
      <c r="Z378" s="44">
        <f t="shared" si="36"/>
        <v>1218.6208219999999</v>
      </c>
    </row>
    <row r="379" spans="1:26" x14ac:dyDescent="0.3">
      <c r="A379" s="2">
        <v>1259</v>
      </c>
      <c r="B379" t="s">
        <v>6</v>
      </c>
      <c r="C379" t="s">
        <v>7</v>
      </c>
      <c r="D379" t="s">
        <v>11</v>
      </c>
      <c r="E379" t="s">
        <v>24</v>
      </c>
      <c r="F379" t="s">
        <v>56</v>
      </c>
      <c r="G379">
        <v>1</v>
      </c>
      <c r="H379">
        <v>2</v>
      </c>
      <c r="I379">
        <f t="shared" si="31"/>
        <v>3</v>
      </c>
      <c r="J379" s="1">
        <v>731.5</v>
      </c>
      <c r="K379" s="1">
        <v>731.5</v>
      </c>
      <c r="L379" s="1">
        <v>629.09</v>
      </c>
      <c r="M379" s="1">
        <v>585.20000000000005</v>
      </c>
      <c r="N379" s="1">
        <v>694.93</v>
      </c>
      <c r="O379" s="1">
        <v>731.5</v>
      </c>
      <c r="P379" s="1">
        <v>1152.25</v>
      </c>
      <c r="Q379" s="1">
        <v>1013.98</v>
      </c>
      <c r="R379" s="1">
        <v>1044.4000000000001</v>
      </c>
      <c r="S379" s="1">
        <v>887.74</v>
      </c>
      <c r="T379" s="1">
        <v>1038.6600000000001</v>
      </c>
      <c r="U379" s="1">
        <v>1007.5</v>
      </c>
      <c r="V379" s="1">
        <f t="shared" si="32"/>
        <v>683.95333333333326</v>
      </c>
      <c r="W379" s="1">
        <f t="shared" si="33"/>
        <v>4103.7199999999993</v>
      </c>
      <c r="X379" s="1">
        <f t="shared" si="34"/>
        <v>6144.53</v>
      </c>
      <c r="Y379" s="1">
        <f t="shared" si="35"/>
        <v>-2040.8100000000004</v>
      </c>
      <c r="Z379" s="44">
        <f t="shared" si="36"/>
        <v>6386.010029</v>
      </c>
    </row>
    <row r="380" spans="1:26" x14ac:dyDescent="0.3">
      <c r="A380" s="2">
        <v>1261</v>
      </c>
      <c r="B380" t="s">
        <v>4</v>
      </c>
      <c r="C380" t="s">
        <v>42</v>
      </c>
      <c r="D380" t="s">
        <v>12</v>
      </c>
      <c r="E380" t="s">
        <v>23</v>
      </c>
      <c r="F380" t="s">
        <v>14</v>
      </c>
      <c r="G380">
        <v>1</v>
      </c>
      <c r="H380">
        <v>1</v>
      </c>
      <c r="I380">
        <f t="shared" si="31"/>
        <v>2</v>
      </c>
      <c r="J380" s="1">
        <v>2430.5625</v>
      </c>
      <c r="K380" s="1">
        <v>2430.56</v>
      </c>
      <c r="L380" s="1">
        <v>2454.87</v>
      </c>
      <c r="M380" s="1">
        <v>2430.56</v>
      </c>
      <c r="N380" s="1">
        <v>2454.87</v>
      </c>
      <c r="O380" s="1">
        <v>2430.56</v>
      </c>
      <c r="P380" s="1">
        <v>2030.13</v>
      </c>
      <c r="Q380" s="1">
        <v>1644.41</v>
      </c>
      <c r="R380" s="1">
        <v>1808.85</v>
      </c>
      <c r="S380" s="1">
        <v>2170.62</v>
      </c>
      <c r="T380" s="1">
        <v>1845.03</v>
      </c>
      <c r="U380" s="1">
        <v>1697.43</v>
      </c>
      <c r="V380" s="1">
        <f t="shared" si="32"/>
        <v>2438.6637500000002</v>
      </c>
      <c r="W380" s="1">
        <f t="shared" si="33"/>
        <v>14631.9825</v>
      </c>
      <c r="X380" s="1">
        <f t="shared" si="34"/>
        <v>11196.47</v>
      </c>
      <c r="Y380" s="1">
        <f t="shared" si="35"/>
        <v>3435.5125000000007</v>
      </c>
      <c r="Z380" s="44">
        <f t="shared" si="36"/>
        <v>11636.491270999999</v>
      </c>
    </row>
    <row r="381" spans="1:26" x14ac:dyDescent="0.3">
      <c r="A381" s="2">
        <v>1267</v>
      </c>
      <c r="B381" t="s">
        <v>4</v>
      </c>
      <c r="C381" t="s">
        <v>42</v>
      </c>
      <c r="D381" t="s">
        <v>12</v>
      </c>
      <c r="E381" t="s">
        <v>23</v>
      </c>
      <c r="F381" t="s">
        <v>13</v>
      </c>
      <c r="G381">
        <v>3</v>
      </c>
      <c r="H381">
        <v>3</v>
      </c>
      <c r="I381">
        <f t="shared" si="31"/>
        <v>6</v>
      </c>
      <c r="J381" s="1">
        <v>5924.95</v>
      </c>
      <c r="K381" s="1">
        <v>5687.95</v>
      </c>
      <c r="L381" s="1">
        <v>6695.19</v>
      </c>
      <c r="M381" s="1">
        <v>5154.71</v>
      </c>
      <c r="N381" s="1">
        <v>7169.19</v>
      </c>
      <c r="O381" s="1">
        <v>5510.2</v>
      </c>
      <c r="P381" s="1">
        <v>5875</v>
      </c>
      <c r="Q381" s="1">
        <v>6110</v>
      </c>
      <c r="R381" s="1">
        <v>6659.9</v>
      </c>
      <c r="S381" s="1">
        <v>6260.31</v>
      </c>
      <c r="T381" s="1">
        <v>5884.69</v>
      </c>
      <c r="U381" s="1">
        <v>6943.93</v>
      </c>
      <c r="V381" s="1">
        <f t="shared" si="32"/>
        <v>6023.6983333333328</v>
      </c>
      <c r="W381" s="1">
        <f t="shared" si="33"/>
        <v>36142.189999999995</v>
      </c>
      <c r="X381" s="1">
        <f t="shared" si="34"/>
        <v>37733.83</v>
      </c>
      <c r="Y381" s="1">
        <f t="shared" si="35"/>
        <v>-1591.6400000000067</v>
      </c>
      <c r="Z381" s="44">
        <f t="shared" si="36"/>
        <v>39216.769519000001</v>
      </c>
    </row>
    <row r="382" spans="1:26" x14ac:dyDescent="0.3">
      <c r="A382" s="2">
        <v>1269</v>
      </c>
      <c r="B382" t="s">
        <v>4</v>
      </c>
      <c r="C382" t="s">
        <v>10</v>
      </c>
      <c r="D382" t="s">
        <v>12</v>
      </c>
      <c r="E382" t="s">
        <v>23</v>
      </c>
      <c r="F382" t="s">
        <v>15</v>
      </c>
      <c r="G382">
        <v>2</v>
      </c>
      <c r="H382">
        <v>3</v>
      </c>
      <c r="I382">
        <f t="shared" si="31"/>
        <v>5</v>
      </c>
      <c r="J382" s="1">
        <v>5924.95</v>
      </c>
      <c r="K382" s="1">
        <v>5569.45</v>
      </c>
      <c r="L382" s="1">
        <v>4502.96</v>
      </c>
      <c r="M382" s="1">
        <v>7406.19</v>
      </c>
      <c r="N382" s="1">
        <v>6813.69</v>
      </c>
      <c r="O382" s="1">
        <v>5036.21</v>
      </c>
      <c r="P382" s="1">
        <v>3326.05</v>
      </c>
      <c r="Q382" s="1">
        <v>3326.05</v>
      </c>
      <c r="R382" s="1">
        <v>3658.66</v>
      </c>
      <c r="S382" s="1">
        <v>3219.62</v>
      </c>
      <c r="T382" s="1">
        <v>3155.23</v>
      </c>
      <c r="U382" s="1">
        <v>3092.13</v>
      </c>
      <c r="V382" s="1">
        <f t="shared" si="32"/>
        <v>5875.5749999999998</v>
      </c>
      <c r="W382" s="1">
        <f t="shared" si="33"/>
        <v>35253.449999999997</v>
      </c>
      <c r="X382" s="1">
        <f t="shared" si="34"/>
        <v>19777.740000000002</v>
      </c>
      <c r="Y382" s="1">
        <f t="shared" si="35"/>
        <v>15475.709999999995</v>
      </c>
      <c r="Z382" s="44">
        <f t="shared" si="36"/>
        <v>20555.005182000001</v>
      </c>
    </row>
    <row r="383" spans="1:26" x14ac:dyDescent="0.3">
      <c r="A383" s="2">
        <v>1271</v>
      </c>
      <c r="B383" t="s">
        <v>6</v>
      </c>
      <c r="C383" t="s">
        <v>9</v>
      </c>
      <c r="D383" t="s">
        <v>12</v>
      </c>
      <c r="E383" t="s">
        <v>23</v>
      </c>
      <c r="F383" t="s">
        <v>14</v>
      </c>
      <c r="G383">
        <v>1</v>
      </c>
      <c r="H383">
        <v>1</v>
      </c>
      <c r="I383">
        <f t="shared" si="31"/>
        <v>2</v>
      </c>
      <c r="J383" s="1">
        <v>2337.4349999999999</v>
      </c>
      <c r="K383" s="1">
        <v>2711.42</v>
      </c>
      <c r="L383" s="1">
        <v>2197.19</v>
      </c>
      <c r="M383" s="1">
        <v>2056.94</v>
      </c>
      <c r="N383" s="1">
        <v>1846.57</v>
      </c>
      <c r="O383" s="1">
        <v>1893.32</v>
      </c>
      <c r="P383" s="1">
        <v>1032.3800000000001</v>
      </c>
      <c r="Q383" s="1">
        <v>815.58</v>
      </c>
      <c r="R383" s="1">
        <v>856.36</v>
      </c>
      <c r="S383" s="1">
        <v>839.23</v>
      </c>
      <c r="T383" s="1">
        <v>956.72</v>
      </c>
      <c r="U383" s="1">
        <v>947.15</v>
      </c>
      <c r="V383" s="1">
        <f t="shared" si="32"/>
        <v>2173.8125</v>
      </c>
      <c r="W383" s="1">
        <f t="shared" si="33"/>
        <v>13042.875</v>
      </c>
      <c r="X383" s="1">
        <f t="shared" si="34"/>
        <v>5447.42</v>
      </c>
      <c r="Y383" s="1">
        <f t="shared" si="35"/>
        <v>7595.4549999999999</v>
      </c>
      <c r="Z383" s="44">
        <f t="shared" si="36"/>
        <v>5661.5036060000002</v>
      </c>
    </row>
    <row r="384" spans="1:26" x14ac:dyDescent="0.3">
      <c r="A384" s="2">
        <v>1273</v>
      </c>
      <c r="B384" t="s">
        <v>4</v>
      </c>
      <c r="C384" t="s">
        <v>42</v>
      </c>
      <c r="D384" t="s">
        <v>12</v>
      </c>
      <c r="E384" t="s">
        <v>23</v>
      </c>
      <c r="F384" t="s">
        <v>14</v>
      </c>
      <c r="G384">
        <v>2</v>
      </c>
      <c r="H384">
        <v>3</v>
      </c>
      <c r="I384">
        <f t="shared" si="31"/>
        <v>5</v>
      </c>
      <c r="J384" s="1">
        <v>5159.0499999999993</v>
      </c>
      <c r="K384" s="1">
        <v>5829.73</v>
      </c>
      <c r="L384" s="1">
        <v>4282.01</v>
      </c>
      <c r="M384" s="1">
        <v>4075.65</v>
      </c>
      <c r="N384" s="1">
        <v>6242.45</v>
      </c>
      <c r="O384" s="1">
        <v>4333.6000000000004</v>
      </c>
      <c r="P384" s="1">
        <v>4145.8900000000003</v>
      </c>
      <c r="Q384" s="1">
        <v>4436.1000000000004</v>
      </c>
      <c r="R384" s="1">
        <v>4391.74</v>
      </c>
      <c r="S384" s="1">
        <v>4611.33</v>
      </c>
      <c r="T384" s="1">
        <v>4749.67</v>
      </c>
      <c r="U384" s="1">
        <v>5034.6499999999996</v>
      </c>
      <c r="V384" s="1">
        <f t="shared" si="32"/>
        <v>4987.081666666666</v>
      </c>
      <c r="W384" s="1">
        <f t="shared" si="33"/>
        <v>29922.489999999998</v>
      </c>
      <c r="X384" s="1">
        <f t="shared" si="34"/>
        <v>27369.380000000005</v>
      </c>
      <c r="Y384" s="1">
        <f t="shared" si="35"/>
        <v>2553.1099999999933</v>
      </c>
      <c r="Z384" s="44">
        <f t="shared" si="36"/>
        <v>28444.996634000006</v>
      </c>
    </row>
    <row r="385" spans="1:26" x14ac:dyDescent="0.3">
      <c r="A385" s="2">
        <v>1275</v>
      </c>
      <c r="B385" t="s">
        <v>6</v>
      </c>
      <c r="C385" t="s">
        <v>9</v>
      </c>
      <c r="D385" t="s">
        <v>12</v>
      </c>
      <c r="E385" t="s">
        <v>24</v>
      </c>
      <c r="F385" t="s">
        <v>56</v>
      </c>
      <c r="G385">
        <v>1</v>
      </c>
      <c r="H385">
        <v>1</v>
      </c>
      <c r="I385">
        <f t="shared" si="31"/>
        <v>2</v>
      </c>
      <c r="J385" s="1">
        <v>848.01</v>
      </c>
      <c r="K385" s="1">
        <v>703.85</v>
      </c>
      <c r="L385" s="1">
        <v>703.85</v>
      </c>
      <c r="M385" s="1">
        <v>966.73</v>
      </c>
      <c r="N385" s="1">
        <v>881.93</v>
      </c>
      <c r="O385" s="1">
        <v>839.53</v>
      </c>
      <c r="P385" s="1">
        <v>360.08</v>
      </c>
      <c r="Q385" s="1">
        <v>360.08</v>
      </c>
      <c r="R385" s="1">
        <v>327.67</v>
      </c>
      <c r="S385" s="1">
        <v>308.01</v>
      </c>
      <c r="T385" s="1">
        <v>286.45</v>
      </c>
      <c r="U385" s="1">
        <v>252.08</v>
      </c>
      <c r="V385" s="1">
        <f t="shared" si="32"/>
        <v>823.98333333333323</v>
      </c>
      <c r="W385" s="1">
        <f t="shared" si="33"/>
        <v>4943.8999999999996</v>
      </c>
      <c r="X385" s="1">
        <f t="shared" si="34"/>
        <v>1894.37</v>
      </c>
      <c r="Y385" s="1">
        <f t="shared" si="35"/>
        <v>3049.5299999999997</v>
      </c>
      <c r="Z385" s="44">
        <f t="shared" si="36"/>
        <v>1968.8187409999998</v>
      </c>
    </row>
    <row r="386" spans="1:26" x14ac:dyDescent="0.3">
      <c r="A386" s="2">
        <v>1291</v>
      </c>
      <c r="B386" t="s">
        <v>4</v>
      </c>
      <c r="C386" t="s">
        <v>10</v>
      </c>
      <c r="D386" t="s">
        <v>12</v>
      </c>
      <c r="E386" t="s">
        <v>24</v>
      </c>
      <c r="F386" t="s">
        <v>18</v>
      </c>
      <c r="G386">
        <v>2</v>
      </c>
      <c r="H386">
        <v>2</v>
      </c>
      <c r="I386">
        <f t="shared" si="31"/>
        <v>4</v>
      </c>
      <c r="J386" s="1">
        <v>5924.95</v>
      </c>
      <c r="K386" s="1">
        <v>6576.69</v>
      </c>
      <c r="L386" s="1">
        <v>4799.21</v>
      </c>
      <c r="M386" s="1">
        <v>7109.94</v>
      </c>
      <c r="N386" s="1">
        <v>7406.19</v>
      </c>
      <c r="O386" s="1">
        <v>6576.69</v>
      </c>
      <c r="P386" s="1">
        <v>4820.9799999999996</v>
      </c>
      <c r="Q386" s="1">
        <v>4917.3999999999996</v>
      </c>
      <c r="R386" s="1">
        <v>5359.97</v>
      </c>
      <c r="S386" s="1">
        <v>5413.57</v>
      </c>
      <c r="T386" s="1">
        <v>5575.98</v>
      </c>
      <c r="U386" s="1">
        <v>6691.18</v>
      </c>
      <c r="V386" s="1">
        <f t="shared" si="32"/>
        <v>6398.9449999999997</v>
      </c>
      <c r="W386" s="1">
        <f t="shared" si="33"/>
        <v>38393.67</v>
      </c>
      <c r="X386" s="1">
        <f t="shared" si="34"/>
        <v>32779.08</v>
      </c>
      <c r="Y386" s="1">
        <f t="shared" si="35"/>
        <v>5614.5899999999965</v>
      </c>
      <c r="Z386" s="44">
        <f t="shared" si="36"/>
        <v>34067.297844000001</v>
      </c>
    </row>
    <row r="387" spans="1:26" x14ac:dyDescent="0.3">
      <c r="A387" s="2">
        <v>1313</v>
      </c>
      <c r="B387" t="s">
        <v>4</v>
      </c>
      <c r="C387" t="s">
        <v>10</v>
      </c>
      <c r="D387" t="s">
        <v>12</v>
      </c>
      <c r="E387" t="s">
        <v>24</v>
      </c>
      <c r="F387" t="s">
        <v>17</v>
      </c>
      <c r="G387">
        <v>2</v>
      </c>
      <c r="H387">
        <v>1</v>
      </c>
      <c r="I387">
        <f t="shared" si="31"/>
        <v>3</v>
      </c>
      <c r="J387" s="1">
        <v>4050.6750000000002</v>
      </c>
      <c r="K387" s="1">
        <v>4334.22</v>
      </c>
      <c r="L387" s="1">
        <v>5063.34</v>
      </c>
      <c r="M387" s="1">
        <v>3726.62</v>
      </c>
      <c r="N387" s="1">
        <v>4050.68</v>
      </c>
      <c r="O387" s="1">
        <v>3281.05</v>
      </c>
      <c r="P387" s="1">
        <v>3728.76</v>
      </c>
      <c r="Q387" s="1">
        <v>2833.86</v>
      </c>
      <c r="R387" s="1">
        <v>2890.54</v>
      </c>
      <c r="S387" s="1">
        <v>3468.65</v>
      </c>
      <c r="T387" s="1">
        <v>3156.47</v>
      </c>
      <c r="U387" s="1">
        <v>3061.78</v>
      </c>
      <c r="V387" s="1">
        <f t="shared" si="32"/>
        <v>4084.4308333333333</v>
      </c>
      <c r="W387" s="1">
        <f t="shared" si="33"/>
        <v>24506.584999999999</v>
      </c>
      <c r="X387" s="1">
        <f t="shared" si="34"/>
        <v>19140.059999999998</v>
      </c>
      <c r="Y387" s="1">
        <f t="shared" si="35"/>
        <v>5366.5250000000015</v>
      </c>
      <c r="Z387" s="44">
        <f t="shared" si="36"/>
        <v>19892.264357999997</v>
      </c>
    </row>
    <row r="388" spans="1:26" x14ac:dyDescent="0.3">
      <c r="A388" s="2">
        <v>1315</v>
      </c>
      <c r="B388" t="s">
        <v>5</v>
      </c>
      <c r="C388" t="s">
        <v>10</v>
      </c>
      <c r="D388" t="s">
        <v>12</v>
      </c>
      <c r="E388" t="s">
        <v>24</v>
      </c>
      <c r="F388" t="s">
        <v>18</v>
      </c>
      <c r="G388">
        <v>1</v>
      </c>
      <c r="H388">
        <v>1</v>
      </c>
      <c r="I388">
        <f t="shared" si="31"/>
        <v>2</v>
      </c>
      <c r="J388" s="1">
        <v>2019.4</v>
      </c>
      <c r="K388" s="1">
        <v>1837.65</v>
      </c>
      <c r="L388" s="1">
        <v>2524.25</v>
      </c>
      <c r="M388" s="1">
        <v>1676.1</v>
      </c>
      <c r="N388" s="1">
        <v>1857.85</v>
      </c>
      <c r="O388" s="1">
        <v>2140.56</v>
      </c>
      <c r="P388" s="1">
        <v>1370.25</v>
      </c>
      <c r="Q388" s="1">
        <v>1096.2</v>
      </c>
      <c r="R388" s="1">
        <v>1118.1199999999999</v>
      </c>
      <c r="S388" s="1">
        <v>1151.6600000000001</v>
      </c>
      <c r="T388" s="1">
        <v>1347.44</v>
      </c>
      <c r="U388" s="1">
        <v>1212.7</v>
      </c>
      <c r="V388" s="1">
        <f t="shared" si="32"/>
        <v>2009.3016666666665</v>
      </c>
      <c r="W388" s="1">
        <f t="shared" si="33"/>
        <v>12055.81</v>
      </c>
      <c r="X388" s="1">
        <f t="shared" si="34"/>
        <v>7296.37</v>
      </c>
      <c r="Y388" s="1">
        <f t="shared" si="35"/>
        <v>4759.4399999999996</v>
      </c>
      <c r="Z388" s="44">
        <f t="shared" si="36"/>
        <v>7583.1173410000001</v>
      </c>
    </row>
    <row r="389" spans="1:26" x14ac:dyDescent="0.3">
      <c r="A389" s="2">
        <v>1321</v>
      </c>
      <c r="B389" t="s">
        <v>4</v>
      </c>
      <c r="C389" t="s">
        <v>10</v>
      </c>
      <c r="D389" t="s">
        <v>12</v>
      </c>
      <c r="E389" t="s">
        <v>24</v>
      </c>
      <c r="F389" t="s">
        <v>19</v>
      </c>
      <c r="G389">
        <v>2</v>
      </c>
      <c r="H389">
        <v>1</v>
      </c>
      <c r="I389">
        <f t="shared" si="31"/>
        <v>3</v>
      </c>
      <c r="J389" s="1">
        <v>3920.7249999999999</v>
      </c>
      <c r="K389" s="1">
        <v>3920.73</v>
      </c>
      <c r="L389" s="1">
        <v>3920.73</v>
      </c>
      <c r="M389" s="1">
        <v>3920.73</v>
      </c>
      <c r="N389" s="1">
        <v>3959.93</v>
      </c>
      <c r="O389" s="1">
        <v>3959.93</v>
      </c>
      <c r="P389" s="1">
        <v>3544.52</v>
      </c>
      <c r="Q389" s="1">
        <v>3296.4</v>
      </c>
      <c r="R389" s="1">
        <v>2801.94</v>
      </c>
      <c r="S389" s="1">
        <v>2493.73</v>
      </c>
      <c r="T389" s="1">
        <v>2643.35</v>
      </c>
      <c r="U389" s="1">
        <v>2379.02</v>
      </c>
      <c r="V389" s="1">
        <f t="shared" si="32"/>
        <v>3933.7958333333331</v>
      </c>
      <c r="W389" s="1">
        <f t="shared" si="33"/>
        <v>23602.774999999998</v>
      </c>
      <c r="X389" s="1">
        <f t="shared" si="34"/>
        <v>17158.96</v>
      </c>
      <c r="Y389" s="1">
        <f t="shared" si="35"/>
        <v>6443.8149999999987</v>
      </c>
      <c r="Z389" s="44">
        <f t="shared" si="36"/>
        <v>17833.307128</v>
      </c>
    </row>
    <row r="390" spans="1:26" x14ac:dyDescent="0.3">
      <c r="A390" s="2">
        <v>1328</v>
      </c>
      <c r="B390" t="s">
        <v>6</v>
      </c>
      <c r="C390" t="s">
        <v>9</v>
      </c>
      <c r="D390" t="s">
        <v>12</v>
      </c>
      <c r="E390" t="s">
        <v>23</v>
      </c>
      <c r="F390" t="s">
        <v>56</v>
      </c>
      <c r="G390">
        <v>2</v>
      </c>
      <c r="H390">
        <v>1</v>
      </c>
      <c r="I390">
        <f t="shared" ref="I390:I453" si="37">H390+G390</f>
        <v>3</v>
      </c>
      <c r="J390" s="1">
        <v>2479.67</v>
      </c>
      <c r="K390" s="1">
        <v>2306.09</v>
      </c>
      <c r="L390" s="1">
        <v>2182.11</v>
      </c>
      <c r="M390" s="1">
        <v>2901.21</v>
      </c>
      <c r="N390" s="1">
        <v>2430.08</v>
      </c>
      <c r="O390" s="1">
        <v>2479.67</v>
      </c>
      <c r="P390" s="1">
        <v>1718.5</v>
      </c>
      <c r="Q390" s="1">
        <v>1426.36</v>
      </c>
      <c r="R390" s="1">
        <v>1226.67</v>
      </c>
      <c r="S390" s="1">
        <v>1079.47</v>
      </c>
      <c r="T390" s="1">
        <v>1176.6199999999999</v>
      </c>
      <c r="U390" s="1">
        <v>1176.6199999999999</v>
      </c>
      <c r="V390" s="1">
        <f t="shared" ref="V390:V453" si="38">AVERAGE(J390:O390)</f>
        <v>2463.1383333333338</v>
      </c>
      <c r="W390" s="1">
        <f t="shared" ref="W390:W453" si="39">SUM(J390:O390)</f>
        <v>14778.830000000002</v>
      </c>
      <c r="X390" s="1">
        <f t="shared" ref="X390:X453" si="40">SUM(P390:U390)</f>
        <v>7804.24</v>
      </c>
      <c r="Y390" s="1">
        <f t="shared" ref="Y390:Y453" si="41">W390-X390</f>
        <v>6974.590000000002</v>
      </c>
      <c r="Z390" s="44">
        <f t="shared" ref="Z390:Z453" si="42">X390*$Z$2+X390</f>
        <v>8110.9466320000001</v>
      </c>
    </row>
    <row r="391" spans="1:26" x14ac:dyDescent="0.3">
      <c r="A391" s="2">
        <v>1331</v>
      </c>
      <c r="B391" t="s">
        <v>5</v>
      </c>
      <c r="C391" t="s">
        <v>7</v>
      </c>
      <c r="D391" t="s">
        <v>12</v>
      </c>
      <c r="E391" t="s">
        <v>24</v>
      </c>
      <c r="F391" t="s">
        <v>14</v>
      </c>
      <c r="G391">
        <v>1</v>
      </c>
      <c r="H391">
        <v>1</v>
      </c>
      <c r="I391">
        <f t="shared" si="37"/>
        <v>2</v>
      </c>
      <c r="J391" s="1">
        <v>2098.7624999999998</v>
      </c>
      <c r="K391" s="1">
        <v>2182.71</v>
      </c>
      <c r="L391" s="1">
        <v>1741.97</v>
      </c>
      <c r="M391" s="1">
        <v>1825.92</v>
      </c>
      <c r="N391" s="1">
        <v>1909.87</v>
      </c>
      <c r="O391" s="1">
        <v>2476.54</v>
      </c>
      <c r="P391" s="1">
        <v>4987.71</v>
      </c>
      <c r="Q391" s="1">
        <v>4339.3100000000004</v>
      </c>
      <c r="R391" s="1">
        <v>4860.03</v>
      </c>
      <c r="S391" s="1">
        <v>5783.44</v>
      </c>
      <c r="T391" s="1">
        <v>4973.76</v>
      </c>
      <c r="U391" s="1">
        <v>5918.77</v>
      </c>
      <c r="V391" s="1">
        <f t="shared" si="38"/>
        <v>2039.2954166666666</v>
      </c>
      <c r="W391" s="1">
        <f t="shared" si="39"/>
        <v>12235.772499999999</v>
      </c>
      <c r="X391" s="1">
        <f t="shared" si="40"/>
        <v>30863.02</v>
      </c>
      <c r="Y391" s="1">
        <f t="shared" si="41"/>
        <v>-18627.247500000001</v>
      </c>
      <c r="Z391" s="44">
        <f t="shared" si="42"/>
        <v>32075.936686000001</v>
      </c>
    </row>
    <row r="392" spans="1:26" x14ac:dyDescent="0.3">
      <c r="A392" s="2">
        <v>1332</v>
      </c>
      <c r="B392" t="s">
        <v>6</v>
      </c>
      <c r="C392" t="s">
        <v>8</v>
      </c>
      <c r="D392" t="s">
        <v>11</v>
      </c>
      <c r="E392" t="s">
        <v>23</v>
      </c>
      <c r="F392" t="s">
        <v>17</v>
      </c>
      <c r="G392">
        <v>4</v>
      </c>
      <c r="H392">
        <v>1</v>
      </c>
      <c r="I392">
        <f t="shared" si="37"/>
        <v>5</v>
      </c>
      <c r="J392" s="1">
        <v>3102.3500000000004</v>
      </c>
      <c r="K392" s="1">
        <v>3412.59</v>
      </c>
      <c r="L392" s="1">
        <v>3288.49</v>
      </c>
      <c r="M392" s="1">
        <v>3009.28</v>
      </c>
      <c r="N392" s="1">
        <v>3629.75</v>
      </c>
      <c r="O392" s="1">
        <v>3381.56</v>
      </c>
      <c r="P392" s="1">
        <v>3206.22</v>
      </c>
      <c r="Q392" s="1">
        <v>2917.66</v>
      </c>
      <c r="R392" s="1">
        <v>3005.19</v>
      </c>
      <c r="S392" s="1">
        <v>3185.5</v>
      </c>
      <c r="T392" s="1">
        <v>3281.07</v>
      </c>
      <c r="U392" s="1">
        <v>3904.47</v>
      </c>
      <c r="V392" s="1">
        <f t="shared" si="38"/>
        <v>3304.0033333333336</v>
      </c>
      <c r="W392" s="1">
        <f t="shared" si="39"/>
        <v>19824.02</v>
      </c>
      <c r="X392" s="1">
        <f t="shared" si="40"/>
        <v>19500.11</v>
      </c>
      <c r="Y392" s="1">
        <f t="shared" si="41"/>
        <v>323.90999999999985</v>
      </c>
      <c r="Z392" s="44">
        <f t="shared" si="42"/>
        <v>20266.464323</v>
      </c>
    </row>
    <row r="393" spans="1:26" x14ac:dyDescent="0.3">
      <c r="A393" s="2">
        <v>1333</v>
      </c>
      <c r="B393" t="s">
        <v>6</v>
      </c>
      <c r="C393" t="s">
        <v>9</v>
      </c>
      <c r="D393" t="s">
        <v>12</v>
      </c>
      <c r="E393" t="s">
        <v>24</v>
      </c>
      <c r="F393" t="s">
        <v>16</v>
      </c>
      <c r="G393">
        <v>2</v>
      </c>
      <c r="H393">
        <v>1</v>
      </c>
      <c r="I393">
        <f t="shared" si="37"/>
        <v>3</v>
      </c>
      <c r="J393" s="1">
        <v>3770.76</v>
      </c>
      <c r="K393" s="1">
        <v>4147.84</v>
      </c>
      <c r="L393" s="1">
        <v>2828.07</v>
      </c>
      <c r="M393" s="1">
        <v>3808.47</v>
      </c>
      <c r="N393" s="1">
        <v>4638.03</v>
      </c>
      <c r="O393" s="1">
        <v>4147.84</v>
      </c>
      <c r="P393" s="1">
        <v>1245.6400000000001</v>
      </c>
      <c r="Q393" s="1">
        <v>1170.9000000000001</v>
      </c>
      <c r="R393" s="1">
        <v>1252.8599999999999</v>
      </c>
      <c r="S393" s="1">
        <v>1315.5</v>
      </c>
      <c r="T393" s="1">
        <v>1118.18</v>
      </c>
      <c r="U393" s="1">
        <v>1196.45</v>
      </c>
      <c r="V393" s="1">
        <f t="shared" si="38"/>
        <v>3890.1683333333331</v>
      </c>
      <c r="W393" s="1">
        <f t="shared" si="39"/>
        <v>23341.01</v>
      </c>
      <c r="X393" s="1">
        <f t="shared" si="40"/>
        <v>7299.53</v>
      </c>
      <c r="Y393" s="1">
        <f t="shared" si="41"/>
        <v>16041.48</v>
      </c>
      <c r="Z393" s="44">
        <f t="shared" si="42"/>
        <v>7586.4015289999998</v>
      </c>
    </row>
    <row r="394" spans="1:26" x14ac:dyDescent="0.3">
      <c r="A394" s="2">
        <v>1335</v>
      </c>
      <c r="B394" t="s">
        <v>4</v>
      </c>
      <c r="C394" t="s">
        <v>7</v>
      </c>
      <c r="D394" t="s">
        <v>12</v>
      </c>
      <c r="E394" t="s">
        <v>23</v>
      </c>
      <c r="F394" t="s">
        <v>15</v>
      </c>
      <c r="G394">
        <v>3</v>
      </c>
      <c r="H394">
        <v>1</v>
      </c>
      <c r="I394">
        <f t="shared" si="37"/>
        <v>4</v>
      </c>
      <c r="J394" s="1">
        <v>4203.1499999999996</v>
      </c>
      <c r="K394" s="1">
        <v>3866.9</v>
      </c>
      <c r="L394" s="1">
        <v>3362.52</v>
      </c>
      <c r="M394" s="1">
        <v>5085.8100000000004</v>
      </c>
      <c r="N394" s="1">
        <v>3530.65</v>
      </c>
      <c r="O394" s="1">
        <v>5169.87</v>
      </c>
      <c r="P394" s="1">
        <v>2129.4899999999998</v>
      </c>
      <c r="Q394" s="1">
        <v>1767.48</v>
      </c>
      <c r="R394" s="1">
        <v>1873.53</v>
      </c>
      <c r="S394" s="1">
        <v>1892.27</v>
      </c>
      <c r="T394" s="1">
        <v>1665.2</v>
      </c>
      <c r="U394" s="1">
        <v>1898.33</v>
      </c>
      <c r="V394" s="1">
        <f t="shared" si="38"/>
        <v>4203.1500000000005</v>
      </c>
      <c r="W394" s="1">
        <f t="shared" si="39"/>
        <v>25218.9</v>
      </c>
      <c r="X394" s="1">
        <f t="shared" si="40"/>
        <v>11226.300000000001</v>
      </c>
      <c r="Y394" s="1">
        <f t="shared" si="41"/>
        <v>13992.6</v>
      </c>
      <c r="Z394" s="44">
        <f t="shared" si="42"/>
        <v>11667.493590000002</v>
      </c>
    </row>
    <row r="395" spans="1:26" x14ac:dyDescent="0.3">
      <c r="A395" s="2">
        <v>1345</v>
      </c>
      <c r="B395" t="s">
        <v>6</v>
      </c>
      <c r="C395" t="s">
        <v>9</v>
      </c>
      <c r="D395" t="s">
        <v>12</v>
      </c>
      <c r="E395" t="s">
        <v>24</v>
      </c>
      <c r="F395" t="s">
        <v>17</v>
      </c>
      <c r="G395">
        <v>1</v>
      </c>
      <c r="H395">
        <v>1</v>
      </c>
      <c r="I395">
        <f t="shared" si="37"/>
        <v>2</v>
      </c>
      <c r="J395" s="1">
        <v>2720.6</v>
      </c>
      <c r="K395" s="1">
        <v>2176.48</v>
      </c>
      <c r="L395" s="1">
        <v>2965.45</v>
      </c>
      <c r="M395" s="1">
        <v>2448.54</v>
      </c>
      <c r="N395" s="1">
        <v>2149.27</v>
      </c>
      <c r="O395" s="1">
        <v>2720.6</v>
      </c>
      <c r="P395" s="1">
        <v>2049.33</v>
      </c>
      <c r="Q395" s="1">
        <v>1926.37</v>
      </c>
      <c r="R395" s="1">
        <v>1772.26</v>
      </c>
      <c r="S395" s="1">
        <v>1807.71</v>
      </c>
      <c r="T395" s="1">
        <v>1681.17</v>
      </c>
      <c r="U395" s="1">
        <v>1529.86</v>
      </c>
      <c r="V395" s="1">
        <f t="shared" si="38"/>
        <v>2530.1566666666668</v>
      </c>
      <c r="W395" s="1">
        <f t="shared" si="39"/>
        <v>15180.94</v>
      </c>
      <c r="X395" s="1">
        <f t="shared" si="40"/>
        <v>10766.7</v>
      </c>
      <c r="Y395" s="1">
        <f t="shared" si="41"/>
        <v>4414.24</v>
      </c>
      <c r="Z395" s="44">
        <f t="shared" si="42"/>
        <v>11189.831310000001</v>
      </c>
    </row>
    <row r="396" spans="1:26" x14ac:dyDescent="0.3">
      <c r="A396" s="2">
        <v>1346</v>
      </c>
      <c r="B396" t="s">
        <v>6</v>
      </c>
      <c r="C396" t="s">
        <v>9</v>
      </c>
      <c r="D396" t="s">
        <v>12</v>
      </c>
      <c r="E396" t="s">
        <v>23</v>
      </c>
      <c r="F396" t="s">
        <v>16</v>
      </c>
      <c r="G396">
        <v>2</v>
      </c>
      <c r="H396">
        <v>1</v>
      </c>
      <c r="I396">
        <f t="shared" si="37"/>
        <v>3</v>
      </c>
      <c r="J396" s="1">
        <v>3155.27</v>
      </c>
      <c r="K396" s="1">
        <v>3533.9</v>
      </c>
      <c r="L396" s="1">
        <v>3849.43</v>
      </c>
      <c r="M396" s="1">
        <v>3092.16</v>
      </c>
      <c r="N396" s="1">
        <v>2776.64</v>
      </c>
      <c r="O396" s="1">
        <v>3786.32</v>
      </c>
      <c r="P396" s="1">
        <v>5875</v>
      </c>
      <c r="Q396" s="1">
        <v>4993.75</v>
      </c>
      <c r="R396" s="1">
        <v>5343.31</v>
      </c>
      <c r="S396" s="1">
        <v>6144.81</v>
      </c>
      <c r="T396" s="1">
        <v>5223.09</v>
      </c>
      <c r="U396" s="1">
        <v>6111.02</v>
      </c>
      <c r="V396" s="1">
        <f t="shared" si="38"/>
        <v>3365.6200000000003</v>
      </c>
      <c r="W396" s="1">
        <f t="shared" si="39"/>
        <v>20193.72</v>
      </c>
      <c r="X396" s="1">
        <f t="shared" si="40"/>
        <v>33690.980000000003</v>
      </c>
      <c r="Y396" s="1">
        <f t="shared" si="41"/>
        <v>-13497.260000000002</v>
      </c>
      <c r="Z396" s="44">
        <f t="shared" si="42"/>
        <v>35015.035514000003</v>
      </c>
    </row>
    <row r="397" spans="1:26" x14ac:dyDescent="0.3">
      <c r="A397" s="2">
        <v>1349</v>
      </c>
      <c r="B397" t="s">
        <v>5</v>
      </c>
      <c r="C397" t="s">
        <v>8</v>
      </c>
      <c r="D397" t="s">
        <v>12</v>
      </c>
      <c r="E397" t="s">
        <v>24</v>
      </c>
      <c r="F397" t="s">
        <v>21</v>
      </c>
      <c r="G397">
        <v>2</v>
      </c>
      <c r="H397">
        <v>2</v>
      </c>
      <c r="I397">
        <f t="shared" si="37"/>
        <v>4</v>
      </c>
      <c r="J397" s="1">
        <v>4568.6499999999996</v>
      </c>
      <c r="K397" s="1">
        <v>4842.7700000000004</v>
      </c>
      <c r="L397" s="1">
        <v>5665.13</v>
      </c>
      <c r="M397" s="1">
        <v>3426.49</v>
      </c>
      <c r="N397" s="1">
        <v>5573.75</v>
      </c>
      <c r="O397" s="1">
        <v>3929.04</v>
      </c>
      <c r="P397" s="1">
        <v>2604.37</v>
      </c>
      <c r="Q397" s="1">
        <v>2682.5</v>
      </c>
      <c r="R397" s="1">
        <v>2843.45</v>
      </c>
      <c r="S397" s="1">
        <v>2701.28</v>
      </c>
      <c r="T397" s="1">
        <v>2566.2199999999998</v>
      </c>
      <c r="U397" s="1">
        <v>2283.94</v>
      </c>
      <c r="V397" s="1">
        <f t="shared" si="38"/>
        <v>4667.6383333333333</v>
      </c>
      <c r="W397" s="1">
        <f t="shared" si="39"/>
        <v>28005.83</v>
      </c>
      <c r="X397" s="1">
        <f t="shared" si="40"/>
        <v>15681.76</v>
      </c>
      <c r="Y397" s="1">
        <f t="shared" si="41"/>
        <v>12324.070000000002</v>
      </c>
      <c r="Z397" s="44">
        <f t="shared" si="42"/>
        <v>16298.053168</v>
      </c>
    </row>
    <row r="398" spans="1:26" x14ac:dyDescent="0.3">
      <c r="A398" s="2">
        <v>1352</v>
      </c>
      <c r="B398" t="s">
        <v>4</v>
      </c>
      <c r="C398" t="s">
        <v>10</v>
      </c>
      <c r="D398" t="s">
        <v>12</v>
      </c>
      <c r="E398" t="s">
        <v>23</v>
      </c>
      <c r="F398" t="s">
        <v>21</v>
      </c>
      <c r="G398">
        <v>2</v>
      </c>
      <c r="H398">
        <v>1</v>
      </c>
      <c r="I398">
        <f t="shared" si="37"/>
        <v>3</v>
      </c>
      <c r="J398" s="1">
        <v>5924.95</v>
      </c>
      <c r="K398" s="1">
        <v>6872.94</v>
      </c>
      <c r="L398" s="1">
        <v>5332.46</v>
      </c>
      <c r="M398" s="1">
        <v>4799.21</v>
      </c>
      <c r="N398" s="1">
        <v>4502.96</v>
      </c>
      <c r="O398" s="1">
        <v>4799.21</v>
      </c>
      <c r="P398" s="1">
        <v>5543.22</v>
      </c>
      <c r="Q398" s="1">
        <v>5155.1899999999996</v>
      </c>
      <c r="R398" s="1">
        <v>5361.4</v>
      </c>
      <c r="S398" s="1">
        <v>6112</v>
      </c>
      <c r="T398" s="1">
        <v>5378.56</v>
      </c>
      <c r="U398" s="1">
        <v>6400.49</v>
      </c>
      <c r="V398" s="1">
        <f t="shared" si="38"/>
        <v>5371.954999999999</v>
      </c>
      <c r="W398" s="1">
        <f t="shared" si="39"/>
        <v>32231.729999999996</v>
      </c>
      <c r="X398" s="1">
        <f t="shared" si="40"/>
        <v>33950.86</v>
      </c>
      <c r="Y398" s="1">
        <f t="shared" si="41"/>
        <v>-1719.1300000000047</v>
      </c>
      <c r="Z398" s="44">
        <f t="shared" si="42"/>
        <v>35285.128797999998</v>
      </c>
    </row>
    <row r="399" spans="1:26" x14ac:dyDescent="0.3">
      <c r="A399" s="2">
        <v>1360</v>
      </c>
      <c r="B399" t="s">
        <v>6</v>
      </c>
      <c r="C399" t="s">
        <v>9</v>
      </c>
      <c r="D399" t="s">
        <v>12</v>
      </c>
      <c r="E399" t="s">
        <v>23</v>
      </c>
      <c r="F399" t="s">
        <v>56</v>
      </c>
      <c r="G399">
        <v>1</v>
      </c>
      <c r="H399">
        <v>1</v>
      </c>
      <c r="I399">
        <f t="shared" si="37"/>
        <v>2</v>
      </c>
      <c r="J399" s="1">
        <v>673.63749999999993</v>
      </c>
      <c r="K399" s="1">
        <v>815.1</v>
      </c>
      <c r="L399" s="1">
        <v>720.79</v>
      </c>
      <c r="M399" s="1">
        <v>532.16999999999996</v>
      </c>
      <c r="N399" s="1">
        <v>559.12</v>
      </c>
      <c r="O399" s="1">
        <v>592.79999999999995</v>
      </c>
      <c r="P399" s="1">
        <v>1225.1500000000001</v>
      </c>
      <c r="Q399" s="1">
        <v>1225.1500000000001</v>
      </c>
      <c r="R399" s="1">
        <v>1372.17</v>
      </c>
      <c r="S399" s="1">
        <v>1331</v>
      </c>
      <c r="T399" s="1">
        <v>1357.62</v>
      </c>
      <c r="U399" s="1">
        <v>1466.23</v>
      </c>
      <c r="V399" s="1">
        <f t="shared" si="38"/>
        <v>648.93625000000009</v>
      </c>
      <c r="W399" s="1">
        <f t="shared" si="39"/>
        <v>3893.6175000000003</v>
      </c>
      <c r="X399" s="1">
        <f t="shared" si="40"/>
        <v>7977.32</v>
      </c>
      <c r="Y399" s="1">
        <f t="shared" si="41"/>
        <v>-4083.7024999999994</v>
      </c>
      <c r="Z399" s="44">
        <f t="shared" si="42"/>
        <v>8290.8286759999992</v>
      </c>
    </row>
    <row r="400" spans="1:26" x14ac:dyDescent="0.3">
      <c r="A400" s="2">
        <v>1364</v>
      </c>
      <c r="B400" t="s">
        <v>6</v>
      </c>
      <c r="C400" t="s">
        <v>9</v>
      </c>
      <c r="D400" t="s">
        <v>12</v>
      </c>
      <c r="E400" t="s">
        <v>24</v>
      </c>
      <c r="F400" t="s">
        <v>56</v>
      </c>
      <c r="G400">
        <v>1</v>
      </c>
      <c r="H400">
        <v>1</v>
      </c>
      <c r="I400">
        <f t="shared" si="37"/>
        <v>2</v>
      </c>
      <c r="J400" s="1">
        <v>2480.85</v>
      </c>
      <c r="K400" s="1">
        <v>2902.59</v>
      </c>
      <c r="L400" s="1">
        <v>2753.74</v>
      </c>
      <c r="M400" s="1">
        <v>2332</v>
      </c>
      <c r="N400" s="1">
        <v>2654.51</v>
      </c>
      <c r="O400" s="1">
        <v>2679.32</v>
      </c>
      <c r="P400" s="1">
        <v>2343.25</v>
      </c>
      <c r="Q400" s="1">
        <v>1898.03</v>
      </c>
      <c r="R400" s="1">
        <v>2049.87</v>
      </c>
      <c r="S400" s="1">
        <v>1885.88</v>
      </c>
      <c r="T400" s="1">
        <v>1603</v>
      </c>
      <c r="U400" s="1">
        <v>1699.18</v>
      </c>
      <c r="V400" s="1">
        <f t="shared" si="38"/>
        <v>2633.835</v>
      </c>
      <c r="W400" s="1">
        <f t="shared" si="39"/>
        <v>15803.01</v>
      </c>
      <c r="X400" s="1">
        <f t="shared" si="40"/>
        <v>11479.21</v>
      </c>
      <c r="Y400" s="1">
        <f t="shared" si="41"/>
        <v>4323.8000000000011</v>
      </c>
      <c r="Z400" s="44">
        <f t="shared" si="42"/>
        <v>11930.342952999999</v>
      </c>
    </row>
    <row r="401" spans="1:26" x14ac:dyDescent="0.3">
      <c r="A401" s="2">
        <v>1366</v>
      </c>
      <c r="B401" t="s">
        <v>6</v>
      </c>
      <c r="C401" t="s">
        <v>8</v>
      </c>
      <c r="D401" t="s">
        <v>11</v>
      </c>
      <c r="E401" t="s">
        <v>24</v>
      </c>
      <c r="F401" t="s">
        <v>21</v>
      </c>
      <c r="G401">
        <v>2</v>
      </c>
      <c r="H401">
        <v>1</v>
      </c>
      <c r="I401">
        <f t="shared" si="37"/>
        <v>3</v>
      </c>
      <c r="J401" s="1">
        <v>2211.5500000000002</v>
      </c>
      <c r="K401" s="1">
        <v>2476.94</v>
      </c>
      <c r="L401" s="1">
        <v>1990.4</v>
      </c>
      <c r="M401" s="1">
        <v>1857.7</v>
      </c>
      <c r="N401" s="1">
        <v>1769.24</v>
      </c>
      <c r="O401" s="1">
        <v>1968.28</v>
      </c>
      <c r="P401" s="1">
        <v>1631.83</v>
      </c>
      <c r="Q401" s="1">
        <v>1338.1</v>
      </c>
      <c r="R401" s="1">
        <v>1605.72</v>
      </c>
      <c r="S401" s="1">
        <v>1621.78</v>
      </c>
      <c r="T401" s="1">
        <v>1832.61</v>
      </c>
      <c r="U401" s="1">
        <v>2180.81</v>
      </c>
      <c r="V401" s="1">
        <f t="shared" si="38"/>
        <v>2045.6850000000002</v>
      </c>
      <c r="W401" s="1">
        <f t="shared" si="39"/>
        <v>12274.11</v>
      </c>
      <c r="X401" s="1">
        <f t="shared" si="40"/>
        <v>10210.849999999999</v>
      </c>
      <c r="Y401" s="1">
        <f t="shared" si="41"/>
        <v>2063.260000000002</v>
      </c>
      <c r="Z401" s="44">
        <f t="shared" si="42"/>
        <v>10612.136404999999</v>
      </c>
    </row>
    <row r="402" spans="1:26" x14ac:dyDescent="0.3">
      <c r="A402" s="2">
        <v>1369</v>
      </c>
      <c r="B402" t="s">
        <v>6</v>
      </c>
      <c r="C402" t="s">
        <v>9</v>
      </c>
      <c r="D402" t="s">
        <v>12</v>
      </c>
      <c r="E402" t="s">
        <v>23</v>
      </c>
      <c r="F402" t="s">
        <v>15</v>
      </c>
      <c r="G402">
        <v>2</v>
      </c>
      <c r="H402">
        <v>1</v>
      </c>
      <c r="I402">
        <f t="shared" si="37"/>
        <v>3</v>
      </c>
      <c r="J402" s="1">
        <v>3928.06</v>
      </c>
      <c r="K402" s="1">
        <v>3024.61</v>
      </c>
      <c r="L402" s="1">
        <v>4556.55</v>
      </c>
      <c r="M402" s="1">
        <v>4792.2299999999996</v>
      </c>
      <c r="N402" s="1">
        <v>4085.18</v>
      </c>
      <c r="O402" s="1">
        <v>3770.94</v>
      </c>
      <c r="P402" s="1">
        <v>5875</v>
      </c>
      <c r="Q402" s="1">
        <v>5228.75</v>
      </c>
      <c r="R402" s="1">
        <v>4915.03</v>
      </c>
      <c r="S402" s="1">
        <v>4226.93</v>
      </c>
      <c r="T402" s="1">
        <v>4480.55</v>
      </c>
      <c r="U402" s="1">
        <v>4614.97</v>
      </c>
      <c r="V402" s="1">
        <f t="shared" si="38"/>
        <v>4026.2616666666668</v>
      </c>
      <c r="W402" s="1">
        <f t="shared" si="39"/>
        <v>24157.57</v>
      </c>
      <c r="X402" s="1">
        <f t="shared" si="40"/>
        <v>29341.23</v>
      </c>
      <c r="Y402" s="1">
        <f t="shared" si="41"/>
        <v>-5183.66</v>
      </c>
      <c r="Z402" s="44">
        <f t="shared" si="42"/>
        <v>30494.340338999998</v>
      </c>
    </row>
    <row r="403" spans="1:26" x14ac:dyDescent="0.3">
      <c r="A403" s="2">
        <v>1371</v>
      </c>
      <c r="B403" t="s">
        <v>4</v>
      </c>
      <c r="C403" t="s">
        <v>10</v>
      </c>
      <c r="D403" t="s">
        <v>11</v>
      </c>
      <c r="E403" t="s">
        <v>23</v>
      </c>
      <c r="F403" t="s">
        <v>16</v>
      </c>
      <c r="G403">
        <v>2</v>
      </c>
      <c r="H403">
        <v>1</v>
      </c>
      <c r="I403">
        <f t="shared" si="37"/>
        <v>3</v>
      </c>
      <c r="J403" s="1">
        <v>4606.6500000000005</v>
      </c>
      <c r="K403" s="1">
        <v>3547.12</v>
      </c>
      <c r="L403" s="1">
        <v>5712.25</v>
      </c>
      <c r="M403" s="1">
        <v>3915.65</v>
      </c>
      <c r="N403" s="1">
        <v>5712.25</v>
      </c>
      <c r="O403" s="1">
        <v>5435.85</v>
      </c>
      <c r="P403" s="1">
        <v>2154.1</v>
      </c>
      <c r="Q403" s="1">
        <v>2046.4</v>
      </c>
      <c r="R403" s="1">
        <v>2025.94</v>
      </c>
      <c r="S403" s="1">
        <v>1985.42</v>
      </c>
      <c r="T403" s="1">
        <v>1965.57</v>
      </c>
      <c r="U403" s="1">
        <v>1690.39</v>
      </c>
      <c r="V403" s="1">
        <f t="shared" si="38"/>
        <v>4821.628333333334</v>
      </c>
      <c r="W403" s="1">
        <f t="shared" si="39"/>
        <v>28929.770000000004</v>
      </c>
      <c r="X403" s="1">
        <f t="shared" si="40"/>
        <v>11867.82</v>
      </c>
      <c r="Y403" s="1">
        <f t="shared" si="41"/>
        <v>17061.950000000004</v>
      </c>
      <c r="Z403" s="44">
        <f t="shared" si="42"/>
        <v>12334.225326</v>
      </c>
    </row>
    <row r="404" spans="1:26" x14ac:dyDescent="0.3">
      <c r="A404" s="2">
        <v>1372</v>
      </c>
      <c r="B404" t="s">
        <v>37</v>
      </c>
      <c r="C404" t="s">
        <v>8</v>
      </c>
      <c r="D404" t="s">
        <v>11</v>
      </c>
      <c r="E404" t="s">
        <v>23</v>
      </c>
      <c r="F404" t="s">
        <v>21</v>
      </c>
      <c r="G404">
        <v>1</v>
      </c>
      <c r="H404">
        <v>1</v>
      </c>
      <c r="I404">
        <f t="shared" si="37"/>
        <v>2</v>
      </c>
      <c r="J404" s="1">
        <v>450</v>
      </c>
      <c r="K404" s="1">
        <v>369</v>
      </c>
      <c r="L404" s="1">
        <v>373.5</v>
      </c>
      <c r="M404" s="1">
        <v>346.5</v>
      </c>
      <c r="N404" s="1">
        <v>346.5</v>
      </c>
      <c r="O404" s="1">
        <v>369</v>
      </c>
      <c r="P404" s="1">
        <v>656.1</v>
      </c>
      <c r="Q404" s="1">
        <v>616.73</v>
      </c>
      <c r="R404" s="1">
        <v>672.24</v>
      </c>
      <c r="S404" s="1">
        <v>692.41</v>
      </c>
      <c r="T404" s="1">
        <v>810.12</v>
      </c>
      <c r="U404" s="1">
        <v>866.83</v>
      </c>
      <c r="V404" s="1">
        <f t="shared" si="38"/>
        <v>375.75</v>
      </c>
      <c r="W404" s="1">
        <f t="shared" si="39"/>
        <v>2254.5</v>
      </c>
      <c r="X404" s="1">
        <f t="shared" si="40"/>
        <v>4314.43</v>
      </c>
      <c r="Y404" s="1">
        <f t="shared" si="41"/>
        <v>-2059.9300000000003</v>
      </c>
      <c r="Z404" s="44">
        <f t="shared" si="42"/>
        <v>4483.9870989999999</v>
      </c>
    </row>
    <row r="405" spans="1:26" x14ac:dyDescent="0.3">
      <c r="A405" s="2">
        <v>1375</v>
      </c>
      <c r="B405" t="s">
        <v>4</v>
      </c>
      <c r="C405" t="s">
        <v>10</v>
      </c>
      <c r="D405" t="s">
        <v>12</v>
      </c>
      <c r="E405" t="s">
        <v>24</v>
      </c>
      <c r="F405" t="s">
        <v>14</v>
      </c>
      <c r="G405">
        <v>2</v>
      </c>
      <c r="H405">
        <v>2</v>
      </c>
      <c r="I405">
        <f t="shared" si="37"/>
        <v>4</v>
      </c>
      <c r="J405" s="1">
        <v>3129.95</v>
      </c>
      <c r="K405" s="1">
        <v>3129.95</v>
      </c>
      <c r="L405" s="1">
        <v>3129.95</v>
      </c>
      <c r="M405" s="1">
        <v>3129.95</v>
      </c>
      <c r="N405" s="1">
        <v>3161.25</v>
      </c>
      <c r="O405" s="1">
        <v>3161.25</v>
      </c>
      <c r="P405" s="1">
        <v>1077.6500000000001</v>
      </c>
      <c r="Q405" s="1">
        <v>1142.31</v>
      </c>
      <c r="R405" s="1">
        <v>1085.19</v>
      </c>
      <c r="S405" s="1">
        <v>1030.93</v>
      </c>
      <c r="T405" s="1">
        <v>958.76</v>
      </c>
      <c r="U405" s="1">
        <v>1016.29</v>
      </c>
      <c r="V405" s="1">
        <f t="shared" si="38"/>
        <v>3140.3833333333332</v>
      </c>
      <c r="W405" s="1">
        <f t="shared" si="39"/>
        <v>18842.3</v>
      </c>
      <c r="X405" s="1">
        <f t="shared" si="40"/>
        <v>6311.13</v>
      </c>
      <c r="Y405" s="1">
        <f t="shared" si="41"/>
        <v>12531.169999999998</v>
      </c>
      <c r="Z405" s="44">
        <f t="shared" si="42"/>
        <v>6559.1574090000004</v>
      </c>
    </row>
    <row r="406" spans="1:26" x14ac:dyDescent="0.3">
      <c r="A406" s="2">
        <v>1377</v>
      </c>
      <c r="B406" t="s">
        <v>4</v>
      </c>
      <c r="C406" t="s">
        <v>10</v>
      </c>
      <c r="D406" t="s">
        <v>12</v>
      </c>
      <c r="E406" t="s">
        <v>23</v>
      </c>
      <c r="F406" t="s">
        <v>17</v>
      </c>
      <c r="G406">
        <v>2</v>
      </c>
      <c r="H406">
        <v>2</v>
      </c>
      <c r="I406">
        <f t="shared" si="37"/>
        <v>4</v>
      </c>
      <c r="J406" s="1">
        <v>5924.95</v>
      </c>
      <c r="K406" s="1">
        <v>6458.2</v>
      </c>
      <c r="L406" s="1">
        <v>4739.96</v>
      </c>
      <c r="M406" s="1">
        <v>4502.96</v>
      </c>
      <c r="N406" s="1">
        <v>7287.69</v>
      </c>
      <c r="O406" s="1">
        <v>6695.19</v>
      </c>
      <c r="P406" s="1">
        <v>5875</v>
      </c>
      <c r="Q406" s="1">
        <v>4817.5</v>
      </c>
      <c r="R406" s="1">
        <v>5106.55</v>
      </c>
      <c r="S406" s="1">
        <v>4902.29</v>
      </c>
      <c r="T406" s="1">
        <v>5098.38</v>
      </c>
      <c r="U406" s="1">
        <v>5659.2</v>
      </c>
      <c r="V406" s="1">
        <f t="shared" si="38"/>
        <v>5934.8249999999998</v>
      </c>
      <c r="W406" s="1">
        <f t="shared" si="39"/>
        <v>35608.949999999997</v>
      </c>
      <c r="X406" s="1">
        <f t="shared" si="40"/>
        <v>31458.920000000002</v>
      </c>
      <c r="Y406" s="1">
        <f t="shared" si="41"/>
        <v>4150.0299999999952</v>
      </c>
      <c r="Z406" s="44">
        <f t="shared" si="42"/>
        <v>32695.255556000004</v>
      </c>
    </row>
    <row r="407" spans="1:26" x14ac:dyDescent="0.3">
      <c r="A407" s="2">
        <v>1379</v>
      </c>
      <c r="B407" t="s">
        <v>6</v>
      </c>
      <c r="C407" t="s">
        <v>9</v>
      </c>
      <c r="D407" t="s">
        <v>12</v>
      </c>
      <c r="E407" t="s">
        <v>24</v>
      </c>
      <c r="F407" t="s">
        <v>22</v>
      </c>
      <c r="G407">
        <v>1</v>
      </c>
      <c r="H407">
        <v>1</v>
      </c>
      <c r="I407">
        <f t="shared" si="37"/>
        <v>2</v>
      </c>
      <c r="J407" s="1">
        <v>1006.7975</v>
      </c>
      <c r="K407" s="1">
        <v>1258.5</v>
      </c>
      <c r="L407" s="1">
        <v>1117.55</v>
      </c>
      <c r="M407" s="1">
        <v>1248.43</v>
      </c>
      <c r="N407" s="1">
        <v>1026.93</v>
      </c>
      <c r="O407" s="1">
        <v>996.73</v>
      </c>
      <c r="P407" s="1">
        <v>1812.25</v>
      </c>
      <c r="Q407" s="1">
        <v>1703.52</v>
      </c>
      <c r="R407" s="1">
        <v>1669.45</v>
      </c>
      <c r="S407" s="1">
        <v>1819.7</v>
      </c>
      <c r="T407" s="1">
        <v>1874.29</v>
      </c>
      <c r="U407" s="1">
        <v>1724.35</v>
      </c>
      <c r="V407" s="1">
        <f t="shared" si="38"/>
        <v>1109.15625</v>
      </c>
      <c r="W407" s="1">
        <f t="shared" si="39"/>
        <v>6654.9375</v>
      </c>
      <c r="X407" s="1">
        <f t="shared" si="40"/>
        <v>10603.56</v>
      </c>
      <c r="Y407" s="1">
        <f t="shared" si="41"/>
        <v>-3948.6224999999995</v>
      </c>
      <c r="Z407" s="44">
        <f t="shared" si="42"/>
        <v>11020.279907999999</v>
      </c>
    </row>
    <row r="408" spans="1:26" x14ac:dyDescent="0.3">
      <c r="A408" s="2">
        <v>1381</v>
      </c>
      <c r="B408" t="s">
        <v>4</v>
      </c>
      <c r="C408" t="s">
        <v>7</v>
      </c>
      <c r="D408" t="s">
        <v>12</v>
      </c>
      <c r="E408" t="s">
        <v>23</v>
      </c>
      <c r="F408" t="s">
        <v>15</v>
      </c>
      <c r="G408">
        <v>2</v>
      </c>
      <c r="H408">
        <v>1</v>
      </c>
      <c r="I408">
        <f t="shared" si="37"/>
        <v>3</v>
      </c>
      <c r="J408" s="1">
        <v>5801.5</v>
      </c>
      <c r="K408" s="1">
        <v>5395.4</v>
      </c>
      <c r="L408" s="1">
        <v>5859.52</v>
      </c>
      <c r="M408" s="1">
        <v>6787.76</v>
      </c>
      <c r="N408" s="1">
        <v>5801.5</v>
      </c>
      <c r="O408" s="1">
        <v>5337.38</v>
      </c>
      <c r="P408" s="1">
        <v>2471.23</v>
      </c>
      <c r="Q408" s="1">
        <v>2668.93</v>
      </c>
      <c r="R408" s="1">
        <v>2935.82</v>
      </c>
      <c r="S408" s="1">
        <v>2583.52</v>
      </c>
      <c r="T408" s="1">
        <v>2402.67</v>
      </c>
      <c r="U408" s="1">
        <v>2402.67</v>
      </c>
      <c r="V408" s="1">
        <f t="shared" si="38"/>
        <v>5830.5099999999993</v>
      </c>
      <c r="W408" s="1">
        <f t="shared" si="39"/>
        <v>34983.06</v>
      </c>
      <c r="X408" s="1">
        <f t="shared" si="40"/>
        <v>15464.84</v>
      </c>
      <c r="Y408" s="1">
        <f t="shared" si="41"/>
        <v>19518.219999999998</v>
      </c>
      <c r="Z408" s="44">
        <f t="shared" si="42"/>
        <v>16072.608212000001</v>
      </c>
    </row>
    <row r="409" spans="1:26" x14ac:dyDescent="0.3">
      <c r="A409" s="2">
        <v>1384</v>
      </c>
      <c r="B409" t="s">
        <v>6</v>
      </c>
      <c r="C409" t="s">
        <v>9</v>
      </c>
      <c r="D409" t="s">
        <v>12</v>
      </c>
      <c r="E409" t="s">
        <v>23</v>
      </c>
      <c r="F409" t="s">
        <v>21</v>
      </c>
      <c r="G409">
        <v>2</v>
      </c>
      <c r="H409">
        <v>1</v>
      </c>
      <c r="I409">
        <f t="shared" si="37"/>
        <v>3</v>
      </c>
      <c r="J409" s="1">
        <v>2869.25</v>
      </c>
      <c r="K409" s="1">
        <v>3127.48</v>
      </c>
      <c r="L409" s="1">
        <v>3500.49</v>
      </c>
      <c r="M409" s="1">
        <v>3328.33</v>
      </c>
      <c r="N409" s="1">
        <v>2897.94</v>
      </c>
      <c r="O409" s="1">
        <v>2266.71</v>
      </c>
      <c r="P409" s="1">
        <v>1994.09</v>
      </c>
      <c r="Q409" s="1">
        <v>2053.91</v>
      </c>
      <c r="R409" s="1">
        <v>1807.44</v>
      </c>
      <c r="S409" s="1">
        <v>1717.07</v>
      </c>
      <c r="T409" s="1">
        <v>1905.95</v>
      </c>
      <c r="U409" s="1">
        <v>2191.84</v>
      </c>
      <c r="V409" s="1">
        <f t="shared" si="38"/>
        <v>2998.3666666666668</v>
      </c>
      <c r="W409" s="1">
        <f t="shared" si="39"/>
        <v>17990.2</v>
      </c>
      <c r="X409" s="1">
        <f t="shared" si="40"/>
        <v>11670.300000000001</v>
      </c>
      <c r="Y409" s="1">
        <f t="shared" si="41"/>
        <v>6319.9</v>
      </c>
      <c r="Z409" s="44">
        <f t="shared" si="42"/>
        <v>12128.942790000001</v>
      </c>
    </row>
    <row r="410" spans="1:26" x14ac:dyDescent="0.3">
      <c r="A410" s="2">
        <v>1388</v>
      </c>
      <c r="B410" t="s">
        <v>4</v>
      </c>
      <c r="C410" t="s">
        <v>7</v>
      </c>
      <c r="D410" t="s">
        <v>11</v>
      </c>
      <c r="E410" t="s">
        <v>23</v>
      </c>
      <c r="F410" t="s">
        <v>19</v>
      </c>
      <c r="G410">
        <v>2</v>
      </c>
      <c r="H410">
        <v>1</v>
      </c>
      <c r="I410">
        <f t="shared" si="37"/>
        <v>3</v>
      </c>
      <c r="J410" s="1">
        <v>4059.0499999999997</v>
      </c>
      <c r="K410" s="1">
        <v>4262</v>
      </c>
      <c r="L410" s="1">
        <v>3450.19</v>
      </c>
      <c r="M410" s="1">
        <v>4140.2299999999996</v>
      </c>
      <c r="N410" s="1">
        <v>4383.7700000000004</v>
      </c>
      <c r="O410" s="1">
        <v>4586.7299999999996</v>
      </c>
      <c r="P410" s="1">
        <v>2238.34</v>
      </c>
      <c r="Q410" s="1">
        <v>1701.14</v>
      </c>
      <c r="R410" s="1">
        <v>1854.24</v>
      </c>
      <c r="S410" s="1">
        <v>2188</v>
      </c>
      <c r="T410" s="1">
        <v>2384.92</v>
      </c>
      <c r="U410" s="1">
        <v>2051.0300000000002</v>
      </c>
      <c r="V410" s="1">
        <f t="shared" si="38"/>
        <v>4146.9949999999999</v>
      </c>
      <c r="W410" s="1">
        <f t="shared" si="39"/>
        <v>24881.969999999998</v>
      </c>
      <c r="X410" s="1">
        <f t="shared" si="40"/>
        <v>12417.67</v>
      </c>
      <c r="Y410" s="1">
        <f t="shared" si="41"/>
        <v>12464.299999999997</v>
      </c>
      <c r="Z410" s="44">
        <f t="shared" si="42"/>
        <v>12905.684431</v>
      </c>
    </row>
    <row r="411" spans="1:26" x14ac:dyDescent="0.3">
      <c r="A411" s="2">
        <v>1389</v>
      </c>
      <c r="B411" t="s">
        <v>4</v>
      </c>
      <c r="C411" t="s">
        <v>7</v>
      </c>
      <c r="D411" t="s">
        <v>11</v>
      </c>
      <c r="E411" t="s">
        <v>23</v>
      </c>
      <c r="F411" t="s">
        <v>17</v>
      </c>
      <c r="G411">
        <v>2</v>
      </c>
      <c r="H411">
        <v>1</v>
      </c>
      <c r="I411">
        <f t="shared" si="37"/>
        <v>3</v>
      </c>
      <c r="J411" s="1">
        <v>2904.5</v>
      </c>
      <c r="K411" s="1">
        <v>2904.5</v>
      </c>
      <c r="L411" s="1">
        <v>2904.5</v>
      </c>
      <c r="M411" s="1">
        <v>2933.55</v>
      </c>
      <c r="N411" s="1">
        <v>2933.55</v>
      </c>
      <c r="O411" s="1">
        <v>2933.55</v>
      </c>
      <c r="P411" s="1">
        <v>2552.3000000000002</v>
      </c>
      <c r="Q411" s="1">
        <v>2782.01</v>
      </c>
      <c r="R411" s="1">
        <v>3338.41</v>
      </c>
      <c r="S411" s="1">
        <v>3672.25</v>
      </c>
      <c r="T411" s="1">
        <v>4186.37</v>
      </c>
      <c r="U411" s="1">
        <v>3935.19</v>
      </c>
      <c r="V411" s="1">
        <f t="shared" si="38"/>
        <v>2919.0249999999996</v>
      </c>
      <c r="W411" s="1">
        <f t="shared" si="39"/>
        <v>17514.149999999998</v>
      </c>
      <c r="X411" s="1">
        <f t="shared" si="40"/>
        <v>20466.53</v>
      </c>
      <c r="Y411" s="1">
        <f t="shared" si="41"/>
        <v>-2952.380000000001</v>
      </c>
      <c r="Z411" s="44">
        <f t="shared" si="42"/>
        <v>21270.864629</v>
      </c>
    </row>
    <row r="412" spans="1:26" x14ac:dyDescent="0.3">
      <c r="A412" s="2">
        <v>1390</v>
      </c>
      <c r="B412" t="s">
        <v>6</v>
      </c>
      <c r="C412" t="s">
        <v>9</v>
      </c>
      <c r="D412" t="s">
        <v>12</v>
      </c>
      <c r="E412" t="s">
        <v>23</v>
      </c>
      <c r="F412" t="s">
        <v>19</v>
      </c>
      <c r="G412">
        <v>2</v>
      </c>
      <c r="H412">
        <v>1</v>
      </c>
      <c r="I412">
        <f t="shared" si="37"/>
        <v>3</v>
      </c>
      <c r="J412" s="1">
        <v>4757.47</v>
      </c>
      <c r="K412" s="1">
        <v>4281.72</v>
      </c>
      <c r="L412" s="1">
        <v>4947.7700000000004</v>
      </c>
      <c r="M412" s="1">
        <v>4424.45</v>
      </c>
      <c r="N412" s="1">
        <v>4329.3</v>
      </c>
      <c r="O412" s="1">
        <v>5708.96</v>
      </c>
      <c r="P412" s="1">
        <v>3176.76</v>
      </c>
      <c r="Q412" s="1">
        <v>2509.64</v>
      </c>
      <c r="R412" s="1">
        <v>2308.87</v>
      </c>
      <c r="S412" s="1">
        <v>2470.4899999999998</v>
      </c>
      <c r="T412" s="1">
        <v>2519.9</v>
      </c>
      <c r="U412" s="1">
        <v>2797.09</v>
      </c>
      <c r="V412" s="1">
        <f t="shared" si="38"/>
        <v>4741.6116666666667</v>
      </c>
      <c r="W412" s="1">
        <f t="shared" si="39"/>
        <v>28449.67</v>
      </c>
      <c r="X412" s="1">
        <f t="shared" si="40"/>
        <v>15782.749999999998</v>
      </c>
      <c r="Y412" s="1">
        <f t="shared" si="41"/>
        <v>12666.92</v>
      </c>
      <c r="Z412" s="44">
        <f t="shared" si="42"/>
        <v>16403.012074999999</v>
      </c>
    </row>
    <row r="413" spans="1:26" x14ac:dyDescent="0.3">
      <c r="A413" s="2">
        <v>1391</v>
      </c>
      <c r="B413" t="s">
        <v>6</v>
      </c>
      <c r="C413" t="s">
        <v>9</v>
      </c>
      <c r="D413" t="s">
        <v>12</v>
      </c>
      <c r="E413" t="s">
        <v>23</v>
      </c>
      <c r="F413" t="s">
        <v>56</v>
      </c>
      <c r="G413">
        <v>1</v>
      </c>
      <c r="H413">
        <v>1</v>
      </c>
      <c r="I413">
        <f t="shared" si="37"/>
        <v>2</v>
      </c>
      <c r="J413" s="1">
        <v>780.125</v>
      </c>
      <c r="K413" s="1">
        <v>912.75</v>
      </c>
      <c r="L413" s="1">
        <v>686.51</v>
      </c>
      <c r="M413" s="1">
        <v>616.29999999999995</v>
      </c>
      <c r="N413" s="1">
        <v>873.74</v>
      </c>
      <c r="O413" s="1">
        <v>975.16</v>
      </c>
      <c r="P413" s="1">
        <v>571.08000000000004</v>
      </c>
      <c r="Q413" s="1">
        <v>474</v>
      </c>
      <c r="R413" s="1">
        <v>511.92</v>
      </c>
      <c r="S413" s="1">
        <v>547.75</v>
      </c>
      <c r="T413" s="1">
        <v>465.59</v>
      </c>
      <c r="U413" s="1">
        <v>446.97</v>
      </c>
      <c r="V413" s="1">
        <f t="shared" si="38"/>
        <v>807.43083333333334</v>
      </c>
      <c r="W413" s="1">
        <f t="shared" si="39"/>
        <v>4844.585</v>
      </c>
      <c r="X413" s="1">
        <f t="shared" si="40"/>
        <v>3017.3100000000004</v>
      </c>
      <c r="Y413" s="1">
        <f t="shared" si="41"/>
        <v>1827.2749999999996</v>
      </c>
      <c r="Z413" s="44">
        <f t="shared" si="42"/>
        <v>3135.8902830000006</v>
      </c>
    </row>
    <row r="414" spans="1:26" x14ac:dyDescent="0.3">
      <c r="A414" s="2">
        <v>1399</v>
      </c>
      <c r="B414" t="s">
        <v>4</v>
      </c>
      <c r="C414" t="s">
        <v>7</v>
      </c>
      <c r="D414" t="s">
        <v>12</v>
      </c>
      <c r="E414" t="s">
        <v>23</v>
      </c>
      <c r="F414" t="s">
        <v>14</v>
      </c>
      <c r="G414">
        <v>2</v>
      </c>
      <c r="H414">
        <v>1</v>
      </c>
      <c r="I414">
        <f t="shared" si="37"/>
        <v>3</v>
      </c>
      <c r="J414" s="1">
        <v>5924.95</v>
      </c>
      <c r="K414" s="1">
        <v>6754.44</v>
      </c>
      <c r="L414" s="1">
        <v>5569.45</v>
      </c>
      <c r="M414" s="1">
        <v>5747.2</v>
      </c>
      <c r="N414" s="1">
        <v>6991.44</v>
      </c>
      <c r="O414" s="1">
        <v>7346.94</v>
      </c>
      <c r="P414" s="1">
        <v>4472.8900000000003</v>
      </c>
      <c r="Q414" s="1">
        <v>3623.04</v>
      </c>
      <c r="R414" s="1">
        <v>3949.11</v>
      </c>
      <c r="S414" s="1">
        <v>4580.97</v>
      </c>
      <c r="T414" s="1">
        <v>4214.49</v>
      </c>
      <c r="U414" s="1">
        <v>3582.32</v>
      </c>
      <c r="V414" s="1">
        <f t="shared" si="38"/>
        <v>6389.07</v>
      </c>
      <c r="W414" s="1">
        <f t="shared" si="39"/>
        <v>38334.42</v>
      </c>
      <c r="X414" s="1">
        <f t="shared" si="40"/>
        <v>24422.82</v>
      </c>
      <c r="Y414" s="1">
        <f t="shared" si="41"/>
        <v>13911.599999999999</v>
      </c>
      <c r="Z414" s="44">
        <f t="shared" si="42"/>
        <v>25382.636825999998</v>
      </c>
    </row>
    <row r="415" spans="1:26" x14ac:dyDescent="0.3">
      <c r="A415" s="2">
        <v>1400</v>
      </c>
      <c r="B415" t="s">
        <v>4</v>
      </c>
      <c r="C415" t="s">
        <v>7</v>
      </c>
      <c r="D415" t="s">
        <v>11</v>
      </c>
      <c r="E415" t="s">
        <v>24</v>
      </c>
      <c r="F415" t="s">
        <v>21</v>
      </c>
      <c r="G415">
        <v>1</v>
      </c>
      <c r="H415">
        <v>1</v>
      </c>
      <c r="I415">
        <f t="shared" si="37"/>
        <v>2</v>
      </c>
      <c r="J415" s="1">
        <v>1088.75</v>
      </c>
      <c r="K415" s="1">
        <v>1099.6400000000001</v>
      </c>
      <c r="L415" s="1">
        <v>1088.75</v>
      </c>
      <c r="M415" s="1">
        <v>1088.75</v>
      </c>
      <c r="N415" s="1">
        <v>1099.6400000000001</v>
      </c>
      <c r="O415" s="1">
        <v>1099.6400000000001</v>
      </c>
      <c r="P415" s="1">
        <v>952.42</v>
      </c>
      <c r="Q415" s="1">
        <v>1047.6600000000001</v>
      </c>
      <c r="R415" s="1">
        <v>911.46</v>
      </c>
      <c r="S415" s="1">
        <v>920.57</v>
      </c>
      <c r="T415" s="1">
        <v>1058.6600000000001</v>
      </c>
      <c r="U415" s="1">
        <v>952.79</v>
      </c>
      <c r="V415" s="1">
        <f t="shared" si="38"/>
        <v>1094.1950000000002</v>
      </c>
      <c r="W415" s="1">
        <f t="shared" si="39"/>
        <v>6565.170000000001</v>
      </c>
      <c r="X415" s="1">
        <f t="shared" si="40"/>
        <v>5843.56</v>
      </c>
      <c r="Y415" s="1">
        <f t="shared" si="41"/>
        <v>721.61000000000058</v>
      </c>
      <c r="Z415" s="44">
        <f t="shared" si="42"/>
        <v>6073.2119080000002</v>
      </c>
    </row>
    <row r="416" spans="1:26" x14ac:dyDescent="0.3">
      <c r="A416" s="2">
        <v>1401</v>
      </c>
      <c r="B416" t="s">
        <v>4</v>
      </c>
      <c r="C416" t="s">
        <v>10</v>
      </c>
      <c r="D416" t="s">
        <v>12</v>
      </c>
      <c r="E416" t="s">
        <v>23</v>
      </c>
      <c r="F416" t="s">
        <v>18</v>
      </c>
      <c r="G416">
        <v>2</v>
      </c>
      <c r="H416">
        <v>3</v>
      </c>
      <c r="I416">
        <f t="shared" si="37"/>
        <v>5</v>
      </c>
      <c r="J416" s="1">
        <v>5421.0961538461506</v>
      </c>
      <c r="K416" s="1">
        <v>4336.88</v>
      </c>
      <c r="L416" s="1">
        <v>6342.68</v>
      </c>
      <c r="M416" s="1">
        <v>5475.31</v>
      </c>
      <c r="N416" s="1">
        <v>6288.47</v>
      </c>
      <c r="O416" s="1">
        <v>4770.5600000000004</v>
      </c>
      <c r="P416" s="1">
        <v>2396.2399999999998</v>
      </c>
      <c r="Q416" s="1">
        <v>2587.94</v>
      </c>
      <c r="R416" s="1">
        <v>2484.42</v>
      </c>
      <c r="S416" s="1">
        <v>2459.58</v>
      </c>
      <c r="T416" s="1">
        <v>2484.1799999999998</v>
      </c>
      <c r="U416" s="1">
        <v>2111.5500000000002</v>
      </c>
      <c r="V416" s="1">
        <f t="shared" si="38"/>
        <v>5439.166025641026</v>
      </c>
      <c r="W416" s="1">
        <f t="shared" si="39"/>
        <v>32634.996153846154</v>
      </c>
      <c r="X416" s="1">
        <f t="shared" si="40"/>
        <v>14523.91</v>
      </c>
      <c r="Y416" s="1">
        <f t="shared" si="41"/>
        <v>18111.086153846154</v>
      </c>
      <c r="Z416" s="44">
        <f t="shared" si="42"/>
        <v>15094.699662999999</v>
      </c>
    </row>
    <row r="417" spans="1:26" x14ac:dyDescent="0.3">
      <c r="A417" s="2">
        <v>1407</v>
      </c>
      <c r="B417" t="s">
        <v>4</v>
      </c>
      <c r="C417" t="s">
        <v>10</v>
      </c>
      <c r="D417" t="s">
        <v>12</v>
      </c>
      <c r="E417" t="s">
        <v>23</v>
      </c>
      <c r="F417" t="s">
        <v>18</v>
      </c>
      <c r="G417">
        <v>2</v>
      </c>
      <c r="H417">
        <v>1</v>
      </c>
      <c r="I417">
        <f t="shared" si="37"/>
        <v>3</v>
      </c>
      <c r="J417" s="1">
        <v>5924.95</v>
      </c>
      <c r="K417" s="1">
        <v>5984.2</v>
      </c>
      <c r="L417" s="1">
        <v>5747.2</v>
      </c>
      <c r="M417" s="1">
        <v>7228.44</v>
      </c>
      <c r="N417" s="1">
        <v>5450.95</v>
      </c>
      <c r="O417" s="1">
        <v>5865.7</v>
      </c>
      <c r="P417" s="1">
        <v>5875</v>
      </c>
      <c r="Q417" s="1">
        <v>5111.25</v>
      </c>
      <c r="R417" s="1">
        <v>4753.46</v>
      </c>
      <c r="S417" s="1">
        <v>4230.58</v>
      </c>
      <c r="T417" s="1">
        <v>4653.6400000000003</v>
      </c>
      <c r="U417" s="1">
        <v>4607.1000000000004</v>
      </c>
      <c r="V417" s="1">
        <f t="shared" si="38"/>
        <v>6033.5733333333328</v>
      </c>
      <c r="W417" s="1">
        <f t="shared" si="39"/>
        <v>36201.439999999995</v>
      </c>
      <c r="X417" s="1">
        <f t="shared" si="40"/>
        <v>29231.03</v>
      </c>
      <c r="Y417" s="1">
        <f t="shared" si="41"/>
        <v>6970.4099999999962</v>
      </c>
      <c r="Z417" s="44">
        <f t="shared" si="42"/>
        <v>30379.809479</v>
      </c>
    </row>
    <row r="418" spans="1:26" x14ac:dyDescent="0.3">
      <c r="A418" s="2">
        <v>1408</v>
      </c>
      <c r="B418" t="s">
        <v>4</v>
      </c>
      <c r="C418" t="s">
        <v>7</v>
      </c>
      <c r="D418" t="s">
        <v>11</v>
      </c>
      <c r="E418" t="s">
        <v>24</v>
      </c>
      <c r="F418" t="s">
        <v>17</v>
      </c>
      <c r="G418">
        <v>3</v>
      </c>
      <c r="H418">
        <v>1</v>
      </c>
      <c r="I418">
        <f t="shared" si="37"/>
        <v>4</v>
      </c>
      <c r="J418" s="1">
        <v>5924.95</v>
      </c>
      <c r="K418" s="1">
        <v>6517.45</v>
      </c>
      <c r="L418" s="1">
        <v>7109.94</v>
      </c>
      <c r="M418" s="1">
        <v>5095.46</v>
      </c>
      <c r="N418" s="1">
        <v>6991.44</v>
      </c>
      <c r="O418" s="1">
        <v>5924.95</v>
      </c>
      <c r="P418" s="1">
        <v>2041.82</v>
      </c>
      <c r="Q418" s="1">
        <v>1755.97</v>
      </c>
      <c r="R418" s="1">
        <v>1861.33</v>
      </c>
      <c r="S418" s="1">
        <v>2121.92</v>
      </c>
      <c r="T418" s="1">
        <v>1846.07</v>
      </c>
      <c r="U418" s="1">
        <v>2067.6</v>
      </c>
      <c r="V418" s="1">
        <f t="shared" si="38"/>
        <v>6260.6983333333328</v>
      </c>
      <c r="W418" s="1">
        <f t="shared" si="39"/>
        <v>37564.189999999995</v>
      </c>
      <c r="X418" s="1">
        <f t="shared" si="40"/>
        <v>11694.710000000001</v>
      </c>
      <c r="Y418" s="1">
        <f t="shared" si="41"/>
        <v>25869.479999999996</v>
      </c>
      <c r="Z418" s="44">
        <f t="shared" si="42"/>
        <v>12154.312103</v>
      </c>
    </row>
    <row r="419" spans="1:26" x14ac:dyDescent="0.3">
      <c r="A419" s="2">
        <v>1410</v>
      </c>
      <c r="B419" t="s">
        <v>4</v>
      </c>
      <c r="C419" t="s">
        <v>7</v>
      </c>
      <c r="D419" t="s">
        <v>12</v>
      </c>
      <c r="E419" t="s">
        <v>23</v>
      </c>
      <c r="F419" t="s">
        <v>13</v>
      </c>
      <c r="G419">
        <v>2</v>
      </c>
      <c r="H419">
        <v>1</v>
      </c>
      <c r="I419">
        <f t="shared" si="37"/>
        <v>3</v>
      </c>
      <c r="J419" s="1">
        <v>5924.95</v>
      </c>
      <c r="K419" s="1">
        <v>5213.96</v>
      </c>
      <c r="L419" s="1">
        <v>5450.95</v>
      </c>
      <c r="M419" s="1">
        <v>5391.7</v>
      </c>
      <c r="N419" s="1">
        <v>5332.46</v>
      </c>
      <c r="O419" s="1">
        <v>7287.69</v>
      </c>
      <c r="P419" s="1">
        <v>2796.13</v>
      </c>
      <c r="Q419" s="1">
        <v>2712.25</v>
      </c>
      <c r="R419" s="1">
        <v>2929.23</v>
      </c>
      <c r="S419" s="1">
        <v>3075.69</v>
      </c>
      <c r="T419" s="1">
        <v>3567.8</v>
      </c>
      <c r="U419" s="1">
        <v>3924.58</v>
      </c>
      <c r="V419" s="1">
        <f t="shared" si="38"/>
        <v>5766.9516666666668</v>
      </c>
      <c r="W419" s="1">
        <f t="shared" si="39"/>
        <v>34601.71</v>
      </c>
      <c r="X419" s="1">
        <f t="shared" si="40"/>
        <v>19005.68</v>
      </c>
      <c r="Y419" s="1">
        <f t="shared" si="41"/>
        <v>15596.029999999999</v>
      </c>
      <c r="Z419" s="44">
        <f t="shared" si="42"/>
        <v>19752.603223999999</v>
      </c>
    </row>
    <row r="420" spans="1:26" x14ac:dyDescent="0.3">
      <c r="A420" s="2">
        <v>1422</v>
      </c>
      <c r="B420" t="s">
        <v>4</v>
      </c>
      <c r="C420" t="s">
        <v>10</v>
      </c>
      <c r="D420" t="s">
        <v>12</v>
      </c>
      <c r="E420" t="s">
        <v>23</v>
      </c>
      <c r="F420" t="s">
        <v>14</v>
      </c>
      <c r="G420">
        <v>2</v>
      </c>
      <c r="H420">
        <v>3</v>
      </c>
      <c r="I420">
        <f t="shared" si="37"/>
        <v>5</v>
      </c>
      <c r="J420" s="1">
        <v>3312.8874999999998</v>
      </c>
      <c r="K420" s="1">
        <v>3312.89</v>
      </c>
      <c r="L420" s="1">
        <v>3346.02</v>
      </c>
      <c r="M420" s="1">
        <v>3346.02</v>
      </c>
      <c r="N420" s="1">
        <v>3312.89</v>
      </c>
      <c r="O420" s="1">
        <v>3312.89</v>
      </c>
      <c r="P420" s="1">
        <v>2484.25</v>
      </c>
      <c r="Q420" s="1">
        <v>2384.88</v>
      </c>
      <c r="R420" s="1">
        <v>2456.4299999999998</v>
      </c>
      <c r="S420" s="1">
        <v>2849.46</v>
      </c>
      <c r="T420" s="1">
        <v>2763.98</v>
      </c>
      <c r="U420" s="1">
        <v>2957.46</v>
      </c>
      <c r="V420" s="1">
        <f t="shared" si="38"/>
        <v>3323.9329166666666</v>
      </c>
      <c r="W420" s="1">
        <f t="shared" si="39"/>
        <v>19943.5975</v>
      </c>
      <c r="X420" s="1">
        <f t="shared" si="40"/>
        <v>15896.46</v>
      </c>
      <c r="Y420" s="1">
        <f t="shared" si="41"/>
        <v>4047.1375000000007</v>
      </c>
      <c r="Z420" s="44">
        <f t="shared" si="42"/>
        <v>16521.190877999998</v>
      </c>
    </row>
    <row r="421" spans="1:26" x14ac:dyDescent="0.3">
      <c r="A421" s="2">
        <v>1425</v>
      </c>
      <c r="B421" t="s">
        <v>4</v>
      </c>
      <c r="C421" t="s">
        <v>10</v>
      </c>
      <c r="D421" t="s">
        <v>12</v>
      </c>
      <c r="E421" t="s">
        <v>23</v>
      </c>
      <c r="F421" t="s">
        <v>18</v>
      </c>
      <c r="G421">
        <v>2</v>
      </c>
      <c r="H421">
        <v>3</v>
      </c>
      <c r="I421">
        <f t="shared" si="37"/>
        <v>5</v>
      </c>
      <c r="J421" s="1">
        <v>5924.95</v>
      </c>
      <c r="K421" s="1">
        <v>4502.96</v>
      </c>
      <c r="L421" s="1">
        <v>5095.46</v>
      </c>
      <c r="M421" s="1">
        <v>4976.96</v>
      </c>
      <c r="N421" s="1">
        <v>4917.71</v>
      </c>
      <c r="O421" s="1">
        <v>4443.71</v>
      </c>
      <c r="P421" s="1">
        <v>3773.15</v>
      </c>
      <c r="Q421" s="1">
        <v>4112.7299999999996</v>
      </c>
      <c r="R421" s="1">
        <v>4894.1499999999996</v>
      </c>
      <c r="S421" s="1">
        <v>5530.39</v>
      </c>
      <c r="T421" s="1">
        <v>6249.34</v>
      </c>
      <c r="U421" s="1">
        <v>5311.94</v>
      </c>
      <c r="V421" s="1">
        <f t="shared" si="38"/>
        <v>4976.958333333333</v>
      </c>
      <c r="W421" s="1">
        <f t="shared" si="39"/>
        <v>29861.749999999996</v>
      </c>
      <c r="X421" s="1">
        <f t="shared" si="40"/>
        <v>29871.699999999997</v>
      </c>
      <c r="Y421" s="1">
        <f t="shared" si="41"/>
        <v>-9.9500000000007276</v>
      </c>
      <c r="Z421" s="44">
        <f t="shared" si="42"/>
        <v>31045.657809999997</v>
      </c>
    </row>
    <row r="422" spans="1:26" x14ac:dyDescent="0.3">
      <c r="A422" s="2">
        <v>1429</v>
      </c>
      <c r="B422" t="s">
        <v>4</v>
      </c>
      <c r="C422" t="s">
        <v>42</v>
      </c>
      <c r="D422" t="s">
        <v>11</v>
      </c>
      <c r="E422" t="s">
        <v>23</v>
      </c>
      <c r="F422" t="s">
        <v>14</v>
      </c>
      <c r="G422">
        <v>2</v>
      </c>
      <c r="H422">
        <v>3</v>
      </c>
      <c r="I422">
        <f t="shared" si="37"/>
        <v>5</v>
      </c>
      <c r="J422" s="1">
        <v>2912.8500000000004</v>
      </c>
      <c r="K422" s="1">
        <v>2912.85</v>
      </c>
      <c r="L422" s="1">
        <v>2912.85</v>
      </c>
      <c r="M422" s="1">
        <v>2912.85</v>
      </c>
      <c r="N422" s="1">
        <v>2912.85</v>
      </c>
      <c r="O422" s="1">
        <v>2941.98</v>
      </c>
      <c r="P422" s="1">
        <v>3444.03</v>
      </c>
      <c r="Q422" s="1">
        <v>2892.99</v>
      </c>
      <c r="R422" s="1">
        <v>3211.22</v>
      </c>
      <c r="S422" s="1">
        <v>3532.34</v>
      </c>
      <c r="T422" s="1">
        <v>4168.16</v>
      </c>
      <c r="U422" s="1">
        <v>5001.79</v>
      </c>
      <c r="V422" s="1">
        <f t="shared" si="38"/>
        <v>2917.7050000000004</v>
      </c>
      <c r="W422" s="1">
        <f t="shared" si="39"/>
        <v>17506.230000000003</v>
      </c>
      <c r="X422" s="1">
        <f t="shared" si="40"/>
        <v>22250.53</v>
      </c>
      <c r="Y422" s="1">
        <f t="shared" si="41"/>
        <v>-4744.2999999999956</v>
      </c>
      <c r="Z422" s="44">
        <f t="shared" si="42"/>
        <v>23124.975828999999</v>
      </c>
    </row>
    <row r="423" spans="1:26" x14ac:dyDescent="0.3">
      <c r="A423" s="2">
        <v>1433</v>
      </c>
      <c r="B423" t="s">
        <v>4</v>
      </c>
      <c r="C423" t="s">
        <v>42</v>
      </c>
      <c r="D423" t="s">
        <v>12</v>
      </c>
      <c r="E423" t="s">
        <v>24</v>
      </c>
      <c r="F423" t="s">
        <v>18</v>
      </c>
      <c r="G423">
        <v>2</v>
      </c>
      <c r="H423">
        <v>1</v>
      </c>
      <c r="I423">
        <f t="shared" si="37"/>
        <v>3</v>
      </c>
      <c r="J423" s="1">
        <v>2987.9</v>
      </c>
      <c r="K423" s="1">
        <v>2987.9</v>
      </c>
      <c r="L423" s="1">
        <v>3017.78</v>
      </c>
      <c r="M423" s="1">
        <v>2987.9</v>
      </c>
      <c r="N423" s="1">
        <v>2987.9</v>
      </c>
      <c r="O423" s="1">
        <v>2987.9</v>
      </c>
      <c r="P423" s="1">
        <v>1924.86</v>
      </c>
      <c r="Q423" s="1">
        <v>1905.61</v>
      </c>
      <c r="R423" s="1">
        <v>1619.77</v>
      </c>
      <c r="S423" s="1">
        <v>1733.15</v>
      </c>
      <c r="T423" s="1">
        <v>1837.14</v>
      </c>
      <c r="U423" s="1">
        <v>1616.68</v>
      </c>
      <c r="V423" s="1">
        <f t="shared" si="38"/>
        <v>2992.8799999999997</v>
      </c>
      <c r="W423" s="1">
        <f t="shared" si="39"/>
        <v>17957.28</v>
      </c>
      <c r="X423" s="1">
        <f t="shared" si="40"/>
        <v>10637.21</v>
      </c>
      <c r="Y423" s="1">
        <f t="shared" si="41"/>
        <v>7320.07</v>
      </c>
      <c r="Z423" s="44">
        <f t="shared" si="42"/>
        <v>11055.252353</v>
      </c>
    </row>
    <row r="424" spans="1:26" x14ac:dyDescent="0.3">
      <c r="A424" s="2">
        <v>1436</v>
      </c>
      <c r="B424" t="s">
        <v>4</v>
      </c>
      <c r="C424" t="s">
        <v>7</v>
      </c>
      <c r="D424" t="s">
        <v>12</v>
      </c>
      <c r="E424" t="s">
        <v>23</v>
      </c>
      <c r="F424" t="s">
        <v>14</v>
      </c>
      <c r="G424">
        <v>2</v>
      </c>
      <c r="H424">
        <v>2</v>
      </c>
      <c r="I424">
        <f t="shared" si="37"/>
        <v>4</v>
      </c>
      <c r="J424" s="1">
        <v>2469.1</v>
      </c>
      <c r="K424" s="1">
        <v>2493.79</v>
      </c>
      <c r="L424" s="1">
        <v>2493.79</v>
      </c>
      <c r="M424" s="1">
        <v>2493.79</v>
      </c>
      <c r="N424" s="1">
        <v>2469.1</v>
      </c>
      <c r="O424" s="1">
        <v>2493.79</v>
      </c>
      <c r="P424" s="1">
        <v>2618.0300000000002</v>
      </c>
      <c r="Q424" s="1">
        <v>2042.06</v>
      </c>
      <c r="R424" s="1">
        <v>2389.21</v>
      </c>
      <c r="S424" s="1">
        <v>2054.7199999999998</v>
      </c>
      <c r="T424" s="1">
        <v>1951.98</v>
      </c>
      <c r="U424" s="1">
        <v>1912.94</v>
      </c>
      <c r="V424" s="1">
        <f t="shared" si="38"/>
        <v>2485.56</v>
      </c>
      <c r="W424" s="1">
        <f t="shared" si="39"/>
        <v>14913.36</v>
      </c>
      <c r="X424" s="1">
        <f t="shared" si="40"/>
        <v>12968.94</v>
      </c>
      <c r="Y424" s="1">
        <f t="shared" si="41"/>
        <v>1944.42</v>
      </c>
      <c r="Z424" s="44">
        <f t="shared" si="42"/>
        <v>13478.619342</v>
      </c>
    </row>
    <row r="425" spans="1:26" x14ac:dyDescent="0.3">
      <c r="A425" s="2">
        <v>1437</v>
      </c>
      <c r="B425" t="s">
        <v>6</v>
      </c>
      <c r="C425" t="s">
        <v>8</v>
      </c>
      <c r="D425" t="s">
        <v>11</v>
      </c>
      <c r="E425" t="s">
        <v>23</v>
      </c>
      <c r="F425" t="s">
        <v>20</v>
      </c>
      <c r="G425">
        <v>1</v>
      </c>
      <c r="H425">
        <v>1</v>
      </c>
      <c r="I425">
        <f t="shared" si="37"/>
        <v>2</v>
      </c>
      <c r="J425" s="1">
        <v>713.5</v>
      </c>
      <c r="K425" s="1">
        <v>556.53</v>
      </c>
      <c r="L425" s="1">
        <v>849.07</v>
      </c>
      <c r="M425" s="1">
        <v>756.31</v>
      </c>
      <c r="N425" s="1">
        <v>570.79999999999995</v>
      </c>
      <c r="O425" s="1">
        <v>592.21</v>
      </c>
      <c r="P425" s="1">
        <v>811.87</v>
      </c>
      <c r="Q425" s="1">
        <v>828.11</v>
      </c>
      <c r="R425" s="1">
        <v>728.74</v>
      </c>
      <c r="S425" s="1">
        <v>728.74</v>
      </c>
      <c r="T425" s="1">
        <v>830.76</v>
      </c>
      <c r="U425" s="1">
        <v>755.99</v>
      </c>
      <c r="V425" s="1">
        <f t="shared" si="38"/>
        <v>673.07</v>
      </c>
      <c r="W425" s="1">
        <f t="shared" si="39"/>
        <v>4038.42</v>
      </c>
      <c r="X425" s="1">
        <f t="shared" si="40"/>
        <v>4684.21</v>
      </c>
      <c r="Y425" s="1">
        <f t="shared" si="41"/>
        <v>-645.79</v>
      </c>
      <c r="Z425" s="44">
        <f t="shared" si="42"/>
        <v>4868.2994529999996</v>
      </c>
    </row>
    <row r="426" spans="1:26" x14ac:dyDescent="0.3">
      <c r="A426" s="2">
        <v>1439</v>
      </c>
      <c r="B426" t="s">
        <v>4</v>
      </c>
      <c r="C426" t="s">
        <v>42</v>
      </c>
      <c r="D426" t="s">
        <v>11</v>
      </c>
      <c r="E426" t="s">
        <v>23</v>
      </c>
      <c r="F426" t="s">
        <v>19</v>
      </c>
      <c r="G426">
        <v>1</v>
      </c>
      <c r="H426">
        <v>1</v>
      </c>
      <c r="I426">
        <f t="shared" si="37"/>
        <v>2</v>
      </c>
      <c r="J426" s="1">
        <v>2660.9625000000001</v>
      </c>
      <c r="K426" s="1">
        <v>2660.96</v>
      </c>
      <c r="L426" s="1">
        <v>2660.96</v>
      </c>
      <c r="M426" s="1">
        <v>2660.96</v>
      </c>
      <c r="N426" s="1">
        <v>2687.57</v>
      </c>
      <c r="O426" s="1">
        <v>2660.96</v>
      </c>
      <c r="P426" s="1">
        <v>1328.8</v>
      </c>
      <c r="Q426" s="1">
        <v>1381.95</v>
      </c>
      <c r="R426" s="1">
        <v>1312.85</v>
      </c>
      <c r="S426" s="1">
        <v>1549.16</v>
      </c>
      <c r="T426" s="1">
        <v>1642.11</v>
      </c>
      <c r="U426" s="1">
        <v>1937.69</v>
      </c>
      <c r="V426" s="1">
        <f t="shared" si="38"/>
        <v>2665.3954166666667</v>
      </c>
      <c r="W426" s="1">
        <f t="shared" si="39"/>
        <v>15992.372500000001</v>
      </c>
      <c r="X426" s="1">
        <f t="shared" si="40"/>
        <v>9152.56</v>
      </c>
      <c r="Y426" s="1">
        <f t="shared" si="41"/>
        <v>6839.8125000000018</v>
      </c>
      <c r="Z426" s="44">
        <f t="shared" si="42"/>
        <v>9512.2556079999995</v>
      </c>
    </row>
    <row r="427" spans="1:26" x14ac:dyDescent="0.3">
      <c r="A427" s="2">
        <v>1440</v>
      </c>
      <c r="B427" t="s">
        <v>6</v>
      </c>
      <c r="C427" t="s">
        <v>9</v>
      </c>
      <c r="D427" t="s">
        <v>12</v>
      </c>
      <c r="E427" t="s">
        <v>23</v>
      </c>
      <c r="F427" t="s">
        <v>56</v>
      </c>
      <c r="G427">
        <v>2</v>
      </c>
      <c r="H427">
        <v>1</v>
      </c>
      <c r="I427">
        <f t="shared" si="37"/>
        <v>3</v>
      </c>
      <c r="J427" s="1">
        <v>1399.9700000000003</v>
      </c>
      <c r="K427" s="1">
        <v>1203.97</v>
      </c>
      <c r="L427" s="1">
        <v>1497.97</v>
      </c>
      <c r="M427" s="1">
        <v>1385.97</v>
      </c>
      <c r="N427" s="1">
        <v>1147.98</v>
      </c>
      <c r="O427" s="1">
        <v>1693.96</v>
      </c>
      <c r="P427" s="1">
        <v>897.11</v>
      </c>
      <c r="Q427" s="1">
        <v>959.91</v>
      </c>
      <c r="R427" s="1">
        <v>1027.0999999999999</v>
      </c>
      <c r="S427" s="1">
        <v>1006.56</v>
      </c>
      <c r="T427" s="1">
        <v>1066.95</v>
      </c>
      <c r="U427" s="1">
        <v>1280.3399999999999</v>
      </c>
      <c r="V427" s="1">
        <f t="shared" si="38"/>
        <v>1388.3033333333333</v>
      </c>
      <c r="W427" s="1">
        <f t="shared" si="39"/>
        <v>8329.82</v>
      </c>
      <c r="X427" s="1">
        <f t="shared" si="40"/>
        <v>6237.97</v>
      </c>
      <c r="Y427" s="1">
        <f t="shared" si="41"/>
        <v>2091.8499999999995</v>
      </c>
      <c r="Z427" s="44">
        <f t="shared" si="42"/>
        <v>6483.1222210000005</v>
      </c>
    </row>
    <row r="428" spans="1:26" x14ac:dyDescent="0.3">
      <c r="A428" s="2">
        <v>1447</v>
      </c>
      <c r="B428" t="s">
        <v>6</v>
      </c>
      <c r="C428" t="s">
        <v>9</v>
      </c>
      <c r="D428" t="s">
        <v>11</v>
      </c>
      <c r="E428" t="s">
        <v>24</v>
      </c>
      <c r="F428" t="s">
        <v>14</v>
      </c>
      <c r="G428">
        <v>1</v>
      </c>
      <c r="H428">
        <v>1</v>
      </c>
      <c r="I428">
        <f t="shared" si="37"/>
        <v>2</v>
      </c>
      <c r="J428" s="1">
        <v>315.59999999999997</v>
      </c>
      <c r="K428" s="1">
        <v>321.91000000000003</v>
      </c>
      <c r="L428" s="1">
        <v>309.29000000000002</v>
      </c>
      <c r="M428" s="1">
        <v>331.38</v>
      </c>
      <c r="N428" s="1">
        <v>388.19</v>
      </c>
      <c r="O428" s="1">
        <v>290.35000000000002</v>
      </c>
      <c r="P428" s="1">
        <v>871.83</v>
      </c>
      <c r="Q428" s="1">
        <v>793.37</v>
      </c>
      <c r="R428" s="1">
        <v>721.97</v>
      </c>
      <c r="S428" s="1">
        <v>851.92</v>
      </c>
      <c r="T428" s="1">
        <v>1022.3</v>
      </c>
      <c r="U428" s="1">
        <v>1001.85</v>
      </c>
      <c r="V428" s="1">
        <f t="shared" si="38"/>
        <v>326.11999999999995</v>
      </c>
      <c r="W428" s="1">
        <f t="shared" si="39"/>
        <v>1956.7199999999998</v>
      </c>
      <c r="X428" s="1">
        <f t="shared" si="40"/>
        <v>5263.2400000000007</v>
      </c>
      <c r="Y428" s="1">
        <f t="shared" si="41"/>
        <v>-3306.5200000000009</v>
      </c>
      <c r="Z428" s="44">
        <f t="shared" si="42"/>
        <v>5470.0853320000006</v>
      </c>
    </row>
    <row r="429" spans="1:26" x14ac:dyDescent="0.3">
      <c r="A429" s="2">
        <v>1452</v>
      </c>
      <c r="B429" t="s">
        <v>6</v>
      </c>
      <c r="C429" t="s">
        <v>9</v>
      </c>
      <c r="D429" t="s">
        <v>12</v>
      </c>
      <c r="E429" t="s">
        <v>24</v>
      </c>
      <c r="F429" t="s">
        <v>22</v>
      </c>
      <c r="G429">
        <v>1</v>
      </c>
      <c r="H429">
        <v>1</v>
      </c>
      <c r="I429">
        <f t="shared" si="37"/>
        <v>2</v>
      </c>
      <c r="J429" s="1">
        <v>2936.7725</v>
      </c>
      <c r="K429" s="1">
        <v>3201.08</v>
      </c>
      <c r="L429" s="1">
        <v>3201.08</v>
      </c>
      <c r="M429" s="1">
        <v>3347.92</v>
      </c>
      <c r="N429" s="1">
        <v>2613.73</v>
      </c>
      <c r="O429" s="1">
        <v>2731.2</v>
      </c>
      <c r="P429" s="1">
        <v>1830.93</v>
      </c>
      <c r="Q429" s="1">
        <v>1519.67</v>
      </c>
      <c r="R429" s="1">
        <v>1702.03</v>
      </c>
      <c r="S429" s="1">
        <v>1531.83</v>
      </c>
      <c r="T429" s="1">
        <v>1715.65</v>
      </c>
      <c r="U429" s="1">
        <v>1629.87</v>
      </c>
      <c r="V429" s="1">
        <f t="shared" si="38"/>
        <v>3005.2970833333329</v>
      </c>
      <c r="W429" s="1">
        <f t="shared" si="39"/>
        <v>18031.782499999998</v>
      </c>
      <c r="X429" s="1">
        <f t="shared" si="40"/>
        <v>9929.98</v>
      </c>
      <c r="Y429" s="1">
        <f t="shared" si="41"/>
        <v>8101.802499999998</v>
      </c>
      <c r="Z429" s="44">
        <f t="shared" si="42"/>
        <v>10320.228213999999</v>
      </c>
    </row>
    <row r="430" spans="1:26" x14ac:dyDescent="0.3">
      <c r="A430" s="2">
        <v>1456</v>
      </c>
      <c r="B430" t="s">
        <v>4</v>
      </c>
      <c r="C430" t="s">
        <v>10</v>
      </c>
      <c r="D430" t="s">
        <v>11</v>
      </c>
      <c r="E430" t="s">
        <v>24</v>
      </c>
      <c r="F430" t="s">
        <v>56</v>
      </c>
      <c r="G430">
        <v>2</v>
      </c>
      <c r="H430">
        <v>2</v>
      </c>
      <c r="I430">
        <f t="shared" si="37"/>
        <v>4</v>
      </c>
      <c r="J430" s="1">
        <v>4138</v>
      </c>
      <c r="K430" s="1">
        <v>4510.42</v>
      </c>
      <c r="L430" s="1">
        <v>5089.74</v>
      </c>
      <c r="M430" s="1">
        <v>3972.48</v>
      </c>
      <c r="N430" s="1">
        <v>4510.42</v>
      </c>
      <c r="O430" s="1">
        <v>3434.54</v>
      </c>
      <c r="P430" s="1">
        <v>3352.45</v>
      </c>
      <c r="Q430" s="1">
        <v>2983.68</v>
      </c>
      <c r="R430" s="1">
        <v>2774.82</v>
      </c>
      <c r="S430" s="1">
        <v>3107.8</v>
      </c>
      <c r="T430" s="1">
        <v>3573.97</v>
      </c>
      <c r="U430" s="1">
        <v>3716.93</v>
      </c>
      <c r="V430" s="1">
        <f t="shared" si="38"/>
        <v>4275.9333333333334</v>
      </c>
      <c r="W430" s="1">
        <f t="shared" si="39"/>
        <v>25655.599999999999</v>
      </c>
      <c r="X430" s="1">
        <f t="shared" si="40"/>
        <v>19509.649999999998</v>
      </c>
      <c r="Y430" s="1">
        <f t="shared" si="41"/>
        <v>6145.9500000000007</v>
      </c>
      <c r="Z430" s="44">
        <f t="shared" si="42"/>
        <v>20276.379244999996</v>
      </c>
    </row>
    <row r="431" spans="1:26" x14ac:dyDescent="0.3">
      <c r="A431" s="2">
        <v>1460</v>
      </c>
      <c r="B431" t="s">
        <v>4</v>
      </c>
      <c r="C431" t="s">
        <v>10</v>
      </c>
      <c r="D431" t="s">
        <v>12</v>
      </c>
      <c r="E431" t="s">
        <v>23</v>
      </c>
      <c r="F431" t="s">
        <v>18</v>
      </c>
      <c r="G431">
        <v>1</v>
      </c>
      <c r="H431">
        <v>1</v>
      </c>
      <c r="I431">
        <f t="shared" si="37"/>
        <v>2</v>
      </c>
      <c r="J431" s="1">
        <v>4368.5749999999998</v>
      </c>
      <c r="K431" s="1">
        <v>4630.6899999999996</v>
      </c>
      <c r="L431" s="1">
        <v>3625.92</v>
      </c>
      <c r="M431" s="1">
        <v>5285.98</v>
      </c>
      <c r="N431" s="1">
        <v>5111.2299999999996</v>
      </c>
      <c r="O431" s="1">
        <v>4761.75</v>
      </c>
      <c r="P431" s="1">
        <v>2708.47</v>
      </c>
      <c r="Q431" s="1">
        <v>2627.22</v>
      </c>
      <c r="R431" s="1">
        <v>2443.31</v>
      </c>
      <c r="S431" s="1">
        <v>2809.81</v>
      </c>
      <c r="T431" s="1">
        <v>2669.32</v>
      </c>
      <c r="U431" s="1">
        <v>2882.87</v>
      </c>
      <c r="V431" s="1">
        <f t="shared" si="38"/>
        <v>4630.6908333333331</v>
      </c>
      <c r="W431" s="1">
        <f t="shared" si="39"/>
        <v>27784.145</v>
      </c>
      <c r="X431" s="1">
        <f t="shared" si="40"/>
        <v>16141</v>
      </c>
      <c r="Y431" s="1">
        <f t="shared" si="41"/>
        <v>11643.145</v>
      </c>
      <c r="Z431" s="44">
        <f t="shared" si="42"/>
        <v>16775.3413</v>
      </c>
    </row>
    <row r="432" spans="1:26" x14ac:dyDescent="0.3">
      <c r="A432" s="2">
        <v>1461</v>
      </c>
      <c r="B432" t="s">
        <v>5</v>
      </c>
      <c r="C432" t="s">
        <v>7</v>
      </c>
      <c r="D432" t="s">
        <v>11</v>
      </c>
      <c r="E432" t="s">
        <v>23</v>
      </c>
      <c r="F432" t="s">
        <v>17</v>
      </c>
      <c r="G432">
        <v>3</v>
      </c>
      <c r="H432">
        <v>1</v>
      </c>
      <c r="I432">
        <f t="shared" si="37"/>
        <v>4</v>
      </c>
      <c r="J432" s="1">
        <v>2350.6999999999998</v>
      </c>
      <c r="K432" s="1">
        <v>2938.38</v>
      </c>
      <c r="L432" s="1">
        <v>2797.33</v>
      </c>
      <c r="M432" s="1">
        <v>2162.64</v>
      </c>
      <c r="N432" s="1">
        <v>2139.14</v>
      </c>
      <c r="O432" s="1">
        <v>1927.57</v>
      </c>
      <c r="P432" s="1">
        <v>3242.97</v>
      </c>
      <c r="Q432" s="1">
        <v>2821.38</v>
      </c>
      <c r="R432" s="1">
        <v>3047.09</v>
      </c>
      <c r="S432" s="1">
        <v>3138.5</v>
      </c>
      <c r="T432" s="1">
        <v>3577.89</v>
      </c>
      <c r="U432" s="1">
        <v>4221.91</v>
      </c>
      <c r="V432" s="1">
        <f t="shared" si="38"/>
        <v>2385.9599999999996</v>
      </c>
      <c r="W432" s="1">
        <f t="shared" si="39"/>
        <v>14315.759999999998</v>
      </c>
      <c r="X432" s="1">
        <f t="shared" si="40"/>
        <v>20049.739999999998</v>
      </c>
      <c r="Y432" s="1">
        <f t="shared" si="41"/>
        <v>-5733.98</v>
      </c>
      <c r="Z432" s="44">
        <f t="shared" si="42"/>
        <v>20837.694781999999</v>
      </c>
    </row>
    <row r="433" spans="1:26" x14ac:dyDescent="0.3">
      <c r="A433" s="2">
        <v>1463</v>
      </c>
      <c r="B433" t="s">
        <v>4</v>
      </c>
      <c r="C433" t="s">
        <v>7</v>
      </c>
      <c r="D433" t="s">
        <v>12</v>
      </c>
      <c r="E433" t="s">
        <v>23</v>
      </c>
      <c r="F433" t="s">
        <v>17</v>
      </c>
      <c r="G433">
        <v>4</v>
      </c>
      <c r="H433">
        <v>1</v>
      </c>
      <c r="I433">
        <f t="shared" si="37"/>
        <v>5</v>
      </c>
      <c r="J433" s="1">
        <v>5924.95</v>
      </c>
      <c r="K433" s="1">
        <v>6635.94</v>
      </c>
      <c r="L433" s="1">
        <v>7169.19</v>
      </c>
      <c r="M433" s="1">
        <v>5213.96</v>
      </c>
      <c r="N433" s="1">
        <v>4443.71</v>
      </c>
      <c r="O433" s="1">
        <v>5332.46</v>
      </c>
      <c r="P433" s="1">
        <v>1409.81</v>
      </c>
      <c r="Q433" s="1">
        <v>1071.46</v>
      </c>
      <c r="R433" s="1">
        <v>985.74</v>
      </c>
      <c r="S433" s="1">
        <v>1163.17</v>
      </c>
      <c r="T433" s="1">
        <v>1058.48</v>
      </c>
      <c r="U433" s="1">
        <v>910.29</v>
      </c>
      <c r="V433" s="1">
        <f t="shared" si="38"/>
        <v>5786.7016666666668</v>
      </c>
      <c r="W433" s="1">
        <f t="shared" si="39"/>
        <v>34720.21</v>
      </c>
      <c r="X433" s="1">
        <f t="shared" si="40"/>
        <v>6598.95</v>
      </c>
      <c r="Y433" s="1">
        <f t="shared" si="41"/>
        <v>28121.26</v>
      </c>
      <c r="Z433" s="44">
        <f t="shared" si="42"/>
        <v>6858.2887350000001</v>
      </c>
    </row>
    <row r="434" spans="1:26" x14ac:dyDescent="0.3">
      <c r="A434" s="2">
        <v>1472</v>
      </c>
      <c r="B434" t="s">
        <v>4</v>
      </c>
      <c r="C434" t="s">
        <v>10</v>
      </c>
      <c r="D434" t="s">
        <v>12</v>
      </c>
      <c r="E434" t="s">
        <v>23</v>
      </c>
      <c r="F434" t="s">
        <v>20</v>
      </c>
      <c r="G434">
        <v>2</v>
      </c>
      <c r="H434">
        <v>3</v>
      </c>
      <c r="I434">
        <f t="shared" si="37"/>
        <v>5</v>
      </c>
      <c r="J434" s="1">
        <v>5103.95</v>
      </c>
      <c r="K434" s="1">
        <v>5563.31</v>
      </c>
      <c r="L434" s="1">
        <v>6277.86</v>
      </c>
      <c r="M434" s="1">
        <v>4287.32</v>
      </c>
      <c r="N434" s="1">
        <v>3981.08</v>
      </c>
      <c r="O434" s="1">
        <v>4746.67</v>
      </c>
      <c r="P434" s="1">
        <v>2399.79</v>
      </c>
      <c r="Q434" s="1">
        <v>2543.7800000000002</v>
      </c>
      <c r="R434" s="1">
        <v>2772.72</v>
      </c>
      <c r="S434" s="1">
        <v>2578.63</v>
      </c>
      <c r="T434" s="1">
        <v>2913.85</v>
      </c>
      <c r="U434" s="1">
        <v>2826.43</v>
      </c>
      <c r="V434" s="1">
        <f t="shared" si="38"/>
        <v>4993.3649999999989</v>
      </c>
      <c r="W434" s="1">
        <f t="shared" si="39"/>
        <v>29960.189999999995</v>
      </c>
      <c r="X434" s="1">
        <f t="shared" si="40"/>
        <v>16035.199999999999</v>
      </c>
      <c r="Y434" s="1">
        <f t="shared" si="41"/>
        <v>13924.989999999996</v>
      </c>
      <c r="Z434" s="44">
        <f t="shared" si="42"/>
        <v>16665.38336</v>
      </c>
    </row>
    <row r="435" spans="1:26" x14ac:dyDescent="0.3">
      <c r="A435" s="2">
        <v>1475</v>
      </c>
      <c r="B435" t="s">
        <v>4</v>
      </c>
      <c r="C435" t="s">
        <v>10</v>
      </c>
      <c r="D435" t="s">
        <v>12</v>
      </c>
      <c r="E435" t="s">
        <v>24</v>
      </c>
      <c r="F435" t="s">
        <v>13</v>
      </c>
      <c r="G435">
        <v>2</v>
      </c>
      <c r="H435">
        <v>2</v>
      </c>
      <c r="I435">
        <f t="shared" si="37"/>
        <v>4</v>
      </c>
      <c r="J435" s="1">
        <v>5924.95</v>
      </c>
      <c r="K435" s="1">
        <v>5391.7</v>
      </c>
      <c r="L435" s="1">
        <v>4976.96</v>
      </c>
      <c r="M435" s="1">
        <v>7346.94</v>
      </c>
      <c r="N435" s="1">
        <v>6102.7</v>
      </c>
      <c r="O435" s="1">
        <v>5806.45</v>
      </c>
      <c r="P435" s="1">
        <v>3924.12</v>
      </c>
      <c r="Q435" s="1">
        <v>3767.16</v>
      </c>
      <c r="R435" s="1">
        <v>4068.53</v>
      </c>
      <c r="S435" s="1">
        <v>3987.16</v>
      </c>
      <c r="T435" s="1">
        <v>4505.49</v>
      </c>
      <c r="U435" s="1">
        <v>3964.83</v>
      </c>
      <c r="V435" s="1">
        <f t="shared" si="38"/>
        <v>5924.95</v>
      </c>
      <c r="W435" s="1">
        <f t="shared" si="39"/>
        <v>35549.699999999997</v>
      </c>
      <c r="X435" s="1">
        <f t="shared" si="40"/>
        <v>24217.29</v>
      </c>
      <c r="Y435" s="1">
        <f t="shared" si="41"/>
        <v>11332.409999999996</v>
      </c>
      <c r="Z435" s="44">
        <f t="shared" si="42"/>
        <v>25169.029497</v>
      </c>
    </row>
    <row r="436" spans="1:26" x14ac:dyDescent="0.3">
      <c r="A436" s="2">
        <v>1483</v>
      </c>
      <c r="B436" t="s">
        <v>6</v>
      </c>
      <c r="C436" t="s">
        <v>9</v>
      </c>
      <c r="D436" t="s">
        <v>11</v>
      </c>
      <c r="E436" t="s">
        <v>24</v>
      </c>
      <c r="F436" t="s">
        <v>19</v>
      </c>
      <c r="G436">
        <v>1</v>
      </c>
      <c r="H436">
        <v>1</v>
      </c>
      <c r="I436">
        <f t="shared" si="37"/>
        <v>2</v>
      </c>
      <c r="J436" s="1">
        <v>843</v>
      </c>
      <c r="K436" s="1">
        <v>969.45</v>
      </c>
      <c r="L436" s="1">
        <v>859.86</v>
      </c>
      <c r="M436" s="1">
        <v>750.27</v>
      </c>
      <c r="N436" s="1">
        <v>952.59</v>
      </c>
      <c r="O436" s="1">
        <v>834.57</v>
      </c>
      <c r="P436" s="1">
        <v>802.85</v>
      </c>
      <c r="Q436" s="1">
        <v>602.14</v>
      </c>
      <c r="R436" s="1">
        <v>704.5</v>
      </c>
      <c r="S436" s="1">
        <v>598.83000000000004</v>
      </c>
      <c r="T436" s="1">
        <v>658.71</v>
      </c>
      <c r="U436" s="1">
        <v>638.95000000000005</v>
      </c>
      <c r="V436" s="1">
        <f t="shared" si="38"/>
        <v>868.29</v>
      </c>
      <c r="W436" s="1">
        <f t="shared" si="39"/>
        <v>5209.74</v>
      </c>
      <c r="X436" s="1">
        <f t="shared" si="40"/>
        <v>4005.9799999999996</v>
      </c>
      <c r="Y436" s="1">
        <f t="shared" si="41"/>
        <v>1203.7600000000002</v>
      </c>
      <c r="Z436" s="44">
        <f t="shared" si="42"/>
        <v>4163.4150139999992</v>
      </c>
    </row>
    <row r="437" spans="1:26" x14ac:dyDescent="0.3">
      <c r="A437" s="2">
        <v>1488</v>
      </c>
      <c r="B437" t="s">
        <v>37</v>
      </c>
      <c r="C437" t="s">
        <v>7</v>
      </c>
      <c r="D437" t="s">
        <v>11</v>
      </c>
      <c r="E437" t="s">
        <v>24</v>
      </c>
      <c r="F437" t="s">
        <v>21</v>
      </c>
      <c r="G437">
        <v>1</v>
      </c>
      <c r="H437">
        <v>3</v>
      </c>
      <c r="I437">
        <f t="shared" si="37"/>
        <v>4</v>
      </c>
      <c r="J437" s="1">
        <v>1062.1500000000001</v>
      </c>
      <c r="K437" s="1">
        <v>987.8</v>
      </c>
      <c r="L437" s="1">
        <v>998.42</v>
      </c>
      <c r="M437" s="1">
        <v>1040.9100000000001</v>
      </c>
      <c r="N437" s="1">
        <v>1253.3399999999999</v>
      </c>
      <c r="O437" s="1">
        <v>1306.44</v>
      </c>
      <c r="P437" s="1">
        <v>938.87</v>
      </c>
      <c r="Q437" s="1">
        <v>948.26</v>
      </c>
      <c r="R437" s="1">
        <v>1109.46</v>
      </c>
      <c r="S437" s="1">
        <v>1286.97</v>
      </c>
      <c r="T437" s="1">
        <v>1299.8399999999999</v>
      </c>
      <c r="U437" s="1">
        <v>1247.8499999999999</v>
      </c>
      <c r="V437" s="1">
        <f t="shared" si="38"/>
        <v>1108.1766666666665</v>
      </c>
      <c r="W437" s="1">
        <f t="shared" si="39"/>
        <v>6649.0599999999995</v>
      </c>
      <c r="X437" s="1">
        <f t="shared" si="40"/>
        <v>6831.25</v>
      </c>
      <c r="Y437" s="1">
        <f t="shared" si="41"/>
        <v>-182.19000000000051</v>
      </c>
      <c r="Z437" s="44">
        <f t="shared" si="42"/>
        <v>7099.7181250000003</v>
      </c>
    </row>
    <row r="438" spans="1:26" x14ac:dyDescent="0.3">
      <c r="A438" s="2">
        <v>1489</v>
      </c>
      <c r="B438" t="s">
        <v>5</v>
      </c>
      <c r="C438" t="s">
        <v>7</v>
      </c>
      <c r="D438" t="s">
        <v>12</v>
      </c>
      <c r="E438" t="s">
        <v>23</v>
      </c>
      <c r="F438" t="s">
        <v>21</v>
      </c>
      <c r="G438">
        <v>2</v>
      </c>
      <c r="H438">
        <v>1</v>
      </c>
      <c r="I438">
        <f t="shared" si="37"/>
        <v>3</v>
      </c>
      <c r="J438" s="1">
        <v>3141.5699999999997</v>
      </c>
      <c r="K438" s="1">
        <v>2764.58</v>
      </c>
      <c r="L438" s="1">
        <v>2387.59</v>
      </c>
      <c r="M438" s="1">
        <v>3832.72</v>
      </c>
      <c r="N438" s="1">
        <v>2544.67</v>
      </c>
      <c r="O438" s="1">
        <v>2890.24</v>
      </c>
      <c r="P438" s="1">
        <v>3021.72</v>
      </c>
      <c r="Q438" s="1">
        <v>3323.89</v>
      </c>
      <c r="R438" s="1">
        <v>3024.74</v>
      </c>
      <c r="S438" s="1">
        <v>3024.74</v>
      </c>
      <c r="T438" s="1">
        <v>2661.77</v>
      </c>
      <c r="U438" s="1">
        <v>2475.4499999999998</v>
      </c>
      <c r="V438" s="1">
        <f t="shared" si="38"/>
        <v>2926.895</v>
      </c>
      <c r="W438" s="1">
        <f t="shared" si="39"/>
        <v>17561.37</v>
      </c>
      <c r="X438" s="1">
        <f t="shared" si="40"/>
        <v>17532.309999999998</v>
      </c>
      <c r="Y438" s="1">
        <f t="shared" si="41"/>
        <v>29.06000000000131</v>
      </c>
      <c r="Z438" s="44">
        <f t="shared" si="42"/>
        <v>18221.329782999997</v>
      </c>
    </row>
    <row r="439" spans="1:26" x14ac:dyDescent="0.3">
      <c r="A439" s="2">
        <v>1490</v>
      </c>
      <c r="B439" t="s">
        <v>6</v>
      </c>
      <c r="C439" t="s">
        <v>8</v>
      </c>
      <c r="D439" t="s">
        <v>12</v>
      </c>
      <c r="E439" t="s">
        <v>24</v>
      </c>
      <c r="F439" t="s">
        <v>16</v>
      </c>
      <c r="G439">
        <v>3</v>
      </c>
      <c r="H439">
        <v>3</v>
      </c>
      <c r="I439">
        <f t="shared" si="37"/>
        <v>6</v>
      </c>
      <c r="J439" s="1">
        <v>2486.35</v>
      </c>
      <c r="K439" s="1">
        <v>2287.44</v>
      </c>
      <c r="L439" s="1">
        <v>2436.62</v>
      </c>
      <c r="M439" s="1">
        <v>2660.39</v>
      </c>
      <c r="N439" s="1">
        <v>2859.3</v>
      </c>
      <c r="O439" s="1">
        <v>2038.81</v>
      </c>
      <c r="P439" s="1">
        <v>1445.99</v>
      </c>
      <c r="Q439" s="1">
        <v>1576.13</v>
      </c>
      <c r="R439" s="1">
        <v>1828.31</v>
      </c>
      <c r="S439" s="1">
        <v>1919.73</v>
      </c>
      <c r="T439" s="1">
        <v>1862.14</v>
      </c>
      <c r="U439" s="1">
        <v>2085.6</v>
      </c>
      <c r="V439" s="1">
        <f t="shared" si="38"/>
        <v>2461.4849999999997</v>
      </c>
      <c r="W439" s="1">
        <f t="shared" si="39"/>
        <v>14768.909999999998</v>
      </c>
      <c r="X439" s="1">
        <f t="shared" si="40"/>
        <v>10717.9</v>
      </c>
      <c r="Y439" s="1">
        <f t="shared" si="41"/>
        <v>4051.0099999999984</v>
      </c>
      <c r="Z439" s="44">
        <f t="shared" si="42"/>
        <v>11139.11347</v>
      </c>
    </row>
    <row r="440" spans="1:26" x14ac:dyDescent="0.3">
      <c r="A440" s="2">
        <v>1494</v>
      </c>
      <c r="B440" t="s">
        <v>4</v>
      </c>
      <c r="C440" t="s">
        <v>42</v>
      </c>
      <c r="D440" t="s">
        <v>12</v>
      </c>
      <c r="E440" t="s">
        <v>23</v>
      </c>
      <c r="F440" t="s">
        <v>21</v>
      </c>
      <c r="G440">
        <v>3</v>
      </c>
      <c r="H440">
        <v>2</v>
      </c>
      <c r="I440">
        <f t="shared" si="37"/>
        <v>5</v>
      </c>
      <c r="J440" s="1">
        <v>5924.95</v>
      </c>
      <c r="K440" s="1">
        <v>4858.46</v>
      </c>
      <c r="L440" s="1">
        <v>6754.44</v>
      </c>
      <c r="M440" s="1">
        <v>5273.21</v>
      </c>
      <c r="N440" s="1">
        <v>6635.94</v>
      </c>
      <c r="O440" s="1">
        <v>6635.94</v>
      </c>
      <c r="P440" s="1">
        <v>1767.75</v>
      </c>
      <c r="Q440" s="1">
        <v>1378.85</v>
      </c>
      <c r="R440" s="1">
        <v>1447.79</v>
      </c>
      <c r="S440" s="1">
        <v>1607.05</v>
      </c>
      <c r="T440" s="1">
        <v>1414.2</v>
      </c>
      <c r="U440" s="1">
        <v>1598.05</v>
      </c>
      <c r="V440" s="1">
        <f t="shared" si="38"/>
        <v>6013.8233333333328</v>
      </c>
      <c r="W440" s="1">
        <f t="shared" si="39"/>
        <v>36082.939999999995</v>
      </c>
      <c r="X440" s="1">
        <f t="shared" si="40"/>
        <v>9213.6899999999987</v>
      </c>
      <c r="Y440" s="1">
        <f t="shared" si="41"/>
        <v>26869.249999999996</v>
      </c>
      <c r="Z440" s="44">
        <f t="shared" si="42"/>
        <v>9575.7880169999989</v>
      </c>
    </row>
    <row r="441" spans="1:26" x14ac:dyDescent="0.3">
      <c r="A441" s="2">
        <v>1497</v>
      </c>
      <c r="B441" t="s">
        <v>4</v>
      </c>
      <c r="C441" t="s">
        <v>10</v>
      </c>
      <c r="D441" t="s">
        <v>12</v>
      </c>
      <c r="E441" t="s">
        <v>24</v>
      </c>
      <c r="F441" t="s">
        <v>13</v>
      </c>
      <c r="G441">
        <v>1</v>
      </c>
      <c r="H441">
        <v>1</v>
      </c>
      <c r="I441">
        <f t="shared" si="37"/>
        <v>2</v>
      </c>
      <c r="J441" s="1">
        <v>2406.6525641025651</v>
      </c>
      <c r="K441" s="1">
        <v>2406.65</v>
      </c>
      <c r="L441" s="1">
        <v>2406.65</v>
      </c>
      <c r="M441" s="1">
        <v>2406.65</v>
      </c>
      <c r="N441" s="1">
        <v>2430.7199999999998</v>
      </c>
      <c r="O441" s="1">
        <v>2406.65</v>
      </c>
      <c r="P441" s="1">
        <v>1120.54</v>
      </c>
      <c r="Q441" s="1">
        <v>963.66</v>
      </c>
      <c r="R441" s="1">
        <v>838.38</v>
      </c>
      <c r="S441" s="1">
        <v>855.15</v>
      </c>
      <c r="T441" s="1">
        <v>889.36</v>
      </c>
      <c r="U441" s="1">
        <v>996.08</v>
      </c>
      <c r="V441" s="1">
        <f t="shared" si="38"/>
        <v>2410.6620940170938</v>
      </c>
      <c r="W441" s="1">
        <f t="shared" si="39"/>
        <v>14463.972564102563</v>
      </c>
      <c r="X441" s="1">
        <f t="shared" si="40"/>
        <v>5663.17</v>
      </c>
      <c r="Y441" s="1">
        <f t="shared" si="41"/>
        <v>8800.8025641025633</v>
      </c>
      <c r="Z441" s="44">
        <f t="shared" si="42"/>
        <v>5885.7325810000002</v>
      </c>
    </row>
    <row r="442" spans="1:26" x14ac:dyDescent="0.3">
      <c r="A442" s="2">
        <v>1503</v>
      </c>
      <c r="B442" t="s">
        <v>5</v>
      </c>
      <c r="C442" t="s">
        <v>7</v>
      </c>
      <c r="D442" t="s">
        <v>12</v>
      </c>
      <c r="E442" t="s">
        <v>23</v>
      </c>
      <c r="F442" t="s">
        <v>18</v>
      </c>
      <c r="G442">
        <v>1</v>
      </c>
      <c r="H442">
        <v>2</v>
      </c>
      <c r="I442">
        <f t="shared" si="37"/>
        <v>3</v>
      </c>
      <c r="J442" s="1">
        <v>1905.9</v>
      </c>
      <c r="K442" s="1">
        <v>2077.4299999999998</v>
      </c>
      <c r="L442" s="1">
        <v>1562.84</v>
      </c>
      <c r="M442" s="1">
        <v>1867.78</v>
      </c>
      <c r="N442" s="1">
        <v>1810.61</v>
      </c>
      <c r="O442" s="1">
        <v>2306.14</v>
      </c>
      <c r="P442" s="1">
        <v>2843.05</v>
      </c>
      <c r="Q442" s="1">
        <v>2189.15</v>
      </c>
      <c r="R442" s="1">
        <v>2495.63</v>
      </c>
      <c r="S442" s="1">
        <v>2320.94</v>
      </c>
      <c r="T442" s="1">
        <v>2436.9899999999998</v>
      </c>
      <c r="U442" s="1">
        <v>2802.54</v>
      </c>
      <c r="V442" s="1">
        <f t="shared" si="38"/>
        <v>1921.7833333333331</v>
      </c>
      <c r="W442" s="1">
        <f t="shared" si="39"/>
        <v>11530.699999999999</v>
      </c>
      <c r="X442" s="1">
        <f t="shared" si="40"/>
        <v>15088.3</v>
      </c>
      <c r="Y442" s="1">
        <f t="shared" si="41"/>
        <v>-3557.6000000000004</v>
      </c>
      <c r="Z442" s="44">
        <f t="shared" si="42"/>
        <v>15681.270189999999</v>
      </c>
    </row>
    <row r="443" spans="1:26" x14ac:dyDescent="0.3">
      <c r="A443" s="2">
        <v>1509</v>
      </c>
      <c r="B443" t="s">
        <v>6</v>
      </c>
      <c r="C443" t="s">
        <v>42</v>
      </c>
      <c r="D443" t="s">
        <v>12</v>
      </c>
      <c r="E443" t="s">
        <v>24</v>
      </c>
      <c r="F443" t="s">
        <v>18</v>
      </c>
      <c r="G443">
        <v>1</v>
      </c>
      <c r="H443">
        <v>1</v>
      </c>
      <c r="I443">
        <f t="shared" si="37"/>
        <v>2</v>
      </c>
      <c r="J443" s="1">
        <v>973.21</v>
      </c>
      <c r="K443" s="1">
        <v>856.42</v>
      </c>
      <c r="L443" s="1">
        <v>963.48</v>
      </c>
      <c r="M443" s="1">
        <v>749.37</v>
      </c>
      <c r="N443" s="1">
        <v>1177.58</v>
      </c>
      <c r="O443" s="1">
        <v>934.28</v>
      </c>
      <c r="P443" s="1">
        <v>809.71</v>
      </c>
      <c r="Q443" s="1">
        <v>882.58</v>
      </c>
      <c r="R443" s="1">
        <v>882.58</v>
      </c>
      <c r="S443" s="1">
        <v>979.66</v>
      </c>
      <c r="T443" s="1">
        <v>1018.85</v>
      </c>
      <c r="U443" s="1">
        <v>1039.23</v>
      </c>
      <c r="V443" s="1">
        <f t="shared" si="38"/>
        <v>942.38999999999987</v>
      </c>
      <c r="W443" s="1">
        <f t="shared" si="39"/>
        <v>5654.3399999999992</v>
      </c>
      <c r="X443" s="1">
        <f t="shared" si="40"/>
        <v>5612.6100000000006</v>
      </c>
      <c r="Y443" s="1">
        <f t="shared" si="41"/>
        <v>41.729999999998654</v>
      </c>
      <c r="Z443" s="44">
        <f t="shared" si="42"/>
        <v>5833.1855730000007</v>
      </c>
    </row>
    <row r="444" spans="1:26" x14ac:dyDescent="0.3">
      <c r="A444" s="2">
        <v>1513</v>
      </c>
      <c r="B444" t="s">
        <v>4</v>
      </c>
      <c r="C444" t="s">
        <v>10</v>
      </c>
      <c r="D444" t="s">
        <v>11</v>
      </c>
      <c r="E444" t="s">
        <v>23</v>
      </c>
      <c r="F444" t="s">
        <v>16</v>
      </c>
      <c r="G444">
        <v>2</v>
      </c>
      <c r="H444">
        <v>1</v>
      </c>
      <c r="I444">
        <f t="shared" si="37"/>
        <v>3</v>
      </c>
      <c r="J444" s="1">
        <v>4920.45</v>
      </c>
      <c r="K444" s="1">
        <v>5166.47</v>
      </c>
      <c r="L444" s="1">
        <v>4083.97</v>
      </c>
      <c r="M444" s="1">
        <v>6052.15</v>
      </c>
      <c r="N444" s="1">
        <v>4920.45</v>
      </c>
      <c r="O444" s="1">
        <v>4034.77</v>
      </c>
      <c r="P444" s="1">
        <v>2745.76</v>
      </c>
      <c r="Q444" s="1">
        <v>2718.3</v>
      </c>
      <c r="R444" s="1">
        <v>3261.96</v>
      </c>
      <c r="S444" s="1">
        <v>3783.87</v>
      </c>
      <c r="T444" s="1">
        <v>4200.1000000000004</v>
      </c>
      <c r="U444" s="1">
        <v>3612.09</v>
      </c>
      <c r="V444" s="1">
        <f t="shared" si="38"/>
        <v>4863.043333333334</v>
      </c>
      <c r="W444" s="1">
        <f t="shared" si="39"/>
        <v>29178.260000000002</v>
      </c>
      <c r="X444" s="1">
        <f t="shared" si="40"/>
        <v>20322.079999999998</v>
      </c>
      <c r="Y444" s="1">
        <f t="shared" si="41"/>
        <v>8856.1800000000039</v>
      </c>
      <c r="Z444" s="44">
        <f t="shared" si="42"/>
        <v>21120.737743999998</v>
      </c>
    </row>
    <row r="445" spans="1:26" x14ac:dyDescent="0.3">
      <c r="A445" s="2">
        <v>1514</v>
      </c>
      <c r="B445" t="s">
        <v>4</v>
      </c>
      <c r="C445" t="s">
        <v>42</v>
      </c>
      <c r="D445" t="s">
        <v>12</v>
      </c>
      <c r="E445" t="s">
        <v>23</v>
      </c>
      <c r="F445" t="s">
        <v>19</v>
      </c>
      <c r="G445">
        <v>2</v>
      </c>
      <c r="H445">
        <v>1</v>
      </c>
      <c r="I445">
        <f t="shared" si="37"/>
        <v>3</v>
      </c>
      <c r="J445" s="1">
        <v>3094.7449999999999</v>
      </c>
      <c r="K445" s="1">
        <v>3125.69</v>
      </c>
      <c r="L445" s="1">
        <v>3125.69</v>
      </c>
      <c r="M445" s="1">
        <v>3125.69</v>
      </c>
      <c r="N445" s="1">
        <v>3125.69</v>
      </c>
      <c r="O445" s="1">
        <v>3094.75</v>
      </c>
      <c r="P445" s="1">
        <v>1076.08</v>
      </c>
      <c r="Q445" s="1">
        <v>1183.69</v>
      </c>
      <c r="R445" s="1">
        <v>1053.48</v>
      </c>
      <c r="S445" s="1">
        <v>1179.9000000000001</v>
      </c>
      <c r="T445" s="1">
        <v>1085.51</v>
      </c>
      <c r="U445" s="1">
        <v>1270.05</v>
      </c>
      <c r="V445" s="1">
        <f t="shared" si="38"/>
        <v>3115.3758333333335</v>
      </c>
      <c r="W445" s="1">
        <f t="shared" si="39"/>
        <v>18692.255000000001</v>
      </c>
      <c r="X445" s="1">
        <f t="shared" si="40"/>
        <v>6848.71</v>
      </c>
      <c r="Y445" s="1">
        <f t="shared" si="41"/>
        <v>11843.545000000002</v>
      </c>
      <c r="Z445" s="44">
        <f t="shared" si="42"/>
        <v>7117.8643030000003</v>
      </c>
    </row>
    <row r="446" spans="1:26" x14ac:dyDescent="0.3">
      <c r="A446" s="2">
        <v>1515</v>
      </c>
      <c r="B446" t="s">
        <v>6</v>
      </c>
      <c r="C446" t="s">
        <v>9</v>
      </c>
      <c r="D446" t="s">
        <v>12</v>
      </c>
      <c r="E446" t="s">
        <v>23</v>
      </c>
      <c r="F446" t="s">
        <v>56</v>
      </c>
      <c r="G446">
        <v>2</v>
      </c>
      <c r="H446">
        <v>1</v>
      </c>
      <c r="I446">
        <f t="shared" si="37"/>
        <v>3</v>
      </c>
      <c r="J446" s="1">
        <v>2007.77</v>
      </c>
      <c r="K446" s="1">
        <v>1766.84</v>
      </c>
      <c r="L446" s="1">
        <v>1967.61</v>
      </c>
      <c r="M446" s="1">
        <v>1927.46</v>
      </c>
      <c r="N446" s="1">
        <v>1626.29</v>
      </c>
      <c r="O446" s="1">
        <v>1827.07</v>
      </c>
      <c r="P446" s="1">
        <v>1554.45</v>
      </c>
      <c r="Q446" s="1">
        <v>1414.55</v>
      </c>
      <c r="R446" s="1">
        <v>1655.02</v>
      </c>
      <c r="S446" s="1">
        <v>1522.62</v>
      </c>
      <c r="T446" s="1">
        <v>1370.36</v>
      </c>
      <c r="U446" s="1">
        <v>1479.99</v>
      </c>
      <c r="V446" s="1">
        <f t="shared" si="38"/>
        <v>1853.84</v>
      </c>
      <c r="W446" s="1">
        <f t="shared" si="39"/>
        <v>11123.039999999999</v>
      </c>
      <c r="X446" s="1">
        <f t="shared" si="40"/>
        <v>8996.99</v>
      </c>
      <c r="Y446" s="1">
        <f t="shared" si="41"/>
        <v>2126.0499999999993</v>
      </c>
      <c r="Z446" s="44">
        <f t="shared" si="42"/>
        <v>9350.5717069999992</v>
      </c>
    </row>
    <row r="447" spans="1:26" x14ac:dyDescent="0.3">
      <c r="A447" s="2">
        <v>1516</v>
      </c>
      <c r="B447" t="s">
        <v>6</v>
      </c>
      <c r="C447" t="s">
        <v>9</v>
      </c>
      <c r="D447" t="s">
        <v>11</v>
      </c>
      <c r="E447" t="s">
        <v>24</v>
      </c>
      <c r="F447" t="s">
        <v>13</v>
      </c>
      <c r="G447">
        <v>1</v>
      </c>
      <c r="H447">
        <v>1</v>
      </c>
      <c r="I447">
        <f t="shared" si="37"/>
        <v>2</v>
      </c>
      <c r="J447" s="1">
        <v>747.45999999999992</v>
      </c>
      <c r="K447" s="1">
        <v>739.99</v>
      </c>
      <c r="L447" s="1">
        <v>665.24</v>
      </c>
      <c r="M447" s="1">
        <v>590.49</v>
      </c>
      <c r="N447" s="1">
        <v>575.54</v>
      </c>
      <c r="O447" s="1">
        <v>635.34</v>
      </c>
      <c r="P447" s="1">
        <v>631</v>
      </c>
      <c r="Q447" s="1">
        <v>523.73</v>
      </c>
      <c r="R447" s="1">
        <v>523.73</v>
      </c>
      <c r="S447" s="1">
        <v>523.73</v>
      </c>
      <c r="T447" s="1">
        <v>466.12</v>
      </c>
      <c r="U447" s="1">
        <v>428.83</v>
      </c>
      <c r="V447" s="1">
        <f t="shared" si="38"/>
        <v>659.00999999999988</v>
      </c>
      <c r="W447" s="1">
        <f t="shared" si="39"/>
        <v>3954.0599999999995</v>
      </c>
      <c r="X447" s="1">
        <f t="shared" si="40"/>
        <v>3097.14</v>
      </c>
      <c r="Y447" s="1">
        <f t="shared" si="41"/>
        <v>856.91999999999962</v>
      </c>
      <c r="Z447" s="44">
        <f t="shared" si="42"/>
        <v>3218.857602</v>
      </c>
    </row>
    <row r="448" spans="1:26" x14ac:dyDescent="0.3">
      <c r="A448" s="2">
        <v>1518</v>
      </c>
      <c r="B448" t="s">
        <v>6</v>
      </c>
      <c r="C448" t="s">
        <v>9</v>
      </c>
      <c r="D448" t="s">
        <v>12</v>
      </c>
      <c r="E448" t="s">
        <v>23</v>
      </c>
      <c r="F448" t="s">
        <v>17</v>
      </c>
      <c r="G448">
        <v>2</v>
      </c>
      <c r="H448">
        <v>1</v>
      </c>
      <c r="I448">
        <f t="shared" si="37"/>
        <v>3</v>
      </c>
      <c r="J448" s="1">
        <v>5924.95</v>
      </c>
      <c r="K448" s="1">
        <v>5687.95</v>
      </c>
      <c r="L448" s="1">
        <v>5984.2</v>
      </c>
      <c r="M448" s="1">
        <v>5036.21</v>
      </c>
      <c r="N448" s="1">
        <v>5806.45</v>
      </c>
      <c r="O448" s="1">
        <v>6280.45</v>
      </c>
      <c r="P448" s="1">
        <v>5875</v>
      </c>
      <c r="Q448" s="1">
        <v>4582.5</v>
      </c>
      <c r="R448" s="1">
        <v>4261.7299999999996</v>
      </c>
      <c r="S448" s="1">
        <v>5028.84</v>
      </c>
      <c r="T448" s="1">
        <v>4375.09</v>
      </c>
      <c r="U448" s="1">
        <v>4462.59</v>
      </c>
      <c r="V448" s="1">
        <f t="shared" si="38"/>
        <v>5786.7016666666668</v>
      </c>
      <c r="W448" s="1">
        <f t="shared" si="39"/>
        <v>34720.21</v>
      </c>
      <c r="X448" s="1">
        <f t="shared" si="40"/>
        <v>28585.75</v>
      </c>
      <c r="Y448" s="1">
        <f t="shared" si="41"/>
        <v>6134.4599999999991</v>
      </c>
      <c r="Z448" s="44">
        <f t="shared" si="42"/>
        <v>29709.169975000001</v>
      </c>
    </row>
    <row r="449" spans="1:26" x14ac:dyDescent="0.3">
      <c r="A449" s="2">
        <v>1519</v>
      </c>
      <c r="B449" t="s">
        <v>6</v>
      </c>
      <c r="C449" t="s">
        <v>9</v>
      </c>
      <c r="D449" t="s">
        <v>12</v>
      </c>
      <c r="E449" t="s">
        <v>23</v>
      </c>
      <c r="F449" t="s">
        <v>56</v>
      </c>
      <c r="G449">
        <v>2</v>
      </c>
      <c r="H449">
        <v>1</v>
      </c>
      <c r="I449">
        <f t="shared" si="37"/>
        <v>3</v>
      </c>
      <c r="J449" s="1">
        <v>1806.8325</v>
      </c>
      <c r="K449" s="1">
        <v>2258.54</v>
      </c>
      <c r="L449" s="1">
        <v>1752.63</v>
      </c>
      <c r="M449" s="1">
        <v>2041.72</v>
      </c>
      <c r="N449" s="1">
        <v>1897.17</v>
      </c>
      <c r="O449" s="1">
        <v>1933.31</v>
      </c>
      <c r="P449" s="1">
        <v>1606.74</v>
      </c>
      <c r="Q449" s="1">
        <v>1510.34</v>
      </c>
      <c r="R449" s="1">
        <v>1344.2</v>
      </c>
      <c r="S449" s="1">
        <v>1330.76</v>
      </c>
      <c r="T449" s="1">
        <v>1264.22</v>
      </c>
      <c r="U449" s="1">
        <v>1175.72</v>
      </c>
      <c r="V449" s="1">
        <f t="shared" si="38"/>
        <v>1948.3670833333335</v>
      </c>
      <c r="W449" s="1">
        <f t="shared" si="39"/>
        <v>11690.202500000001</v>
      </c>
      <c r="X449" s="1">
        <f t="shared" si="40"/>
        <v>8231.98</v>
      </c>
      <c r="Y449" s="1">
        <f t="shared" si="41"/>
        <v>3458.2225000000017</v>
      </c>
      <c r="Z449" s="44">
        <f t="shared" si="42"/>
        <v>8555.4968140000001</v>
      </c>
    </row>
    <row r="450" spans="1:26" x14ac:dyDescent="0.3">
      <c r="A450" s="2">
        <v>1520</v>
      </c>
      <c r="B450" t="s">
        <v>6</v>
      </c>
      <c r="C450" t="s">
        <v>10</v>
      </c>
      <c r="D450" t="s">
        <v>12</v>
      </c>
      <c r="E450" t="s">
        <v>23</v>
      </c>
      <c r="F450" t="s">
        <v>17</v>
      </c>
      <c r="G450">
        <v>3</v>
      </c>
      <c r="H450">
        <v>1</v>
      </c>
      <c r="I450">
        <f t="shared" si="37"/>
        <v>4</v>
      </c>
      <c r="J450" s="1">
        <v>2591.25</v>
      </c>
      <c r="K450" s="1">
        <v>2591.25</v>
      </c>
      <c r="L450" s="1">
        <v>2306.21</v>
      </c>
      <c r="M450" s="1">
        <v>2461.69</v>
      </c>
      <c r="N450" s="1">
        <v>2876.29</v>
      </c>
      <c r="O450" s="1">
        <v>2643.08</v>
      </c>
      <c r="P450" s="1">
        <v>1719.85</v>
      </c>
      <c r="Q450" s="1">
        <v>1530.67</v>
      </c>
      <c r="R450" s="1">
        <v>1683.74</v>
      </c>
      <c r="S450" s="1">
        <v>1515.37</v>
      </c>
      <c r="T450" s="1">
        <v>1454.76</v>
      </c>
      <c r="U450" s="1">
        <v>1542.05</v>
      </c>
      <c r="V450" s="1">
        <f t="shared" si="38"/>
        <v>2578.2949999999996</v>
      </c>
      <c r="W450" s="1">
        <f t="shared" si="39"/>
        <v>15469.769999999999</v>
      </c>
      <c r="X450" s="1">
        <f t="shared" si="40"/>
        <v>9446.44</v>
      </c>
      <c r="Y450" s="1">
        <f t="shared" si="41"/>
        <v>6023.3299999999981</v>
      </c>
      <c r="Z450" s="44">
        <f t="shared" si="42"/>
        <v>9817.6850919999997</v>
      </c>
    </row>
    <row r="451" spans="1:26" x14ac:dyDescent="0.3">
      <c r="A451" s="2">
        <v>1523</v>
      </c>
      <c r="B451" t="s">
        <v>5</v>
      </c>
      <c r="C451" t="s">
        <v>10</v>
      </c>
      <c r="D451" t="s">
        <v>12</v>
      </c>
      <c r="E451" t="s">
        <v>23</v>
      </c>
      <c r="F451" t="s">
        <v>19</v>
      </c>
      <c r="G451">
        <v>2</v>
      </c>
      <c r="H451">
        <v>1</v>
      </c>
      <c r="I451">
        <f t="shared" si="37"/>
        <v>3</v>
      </c>
      <c r="J451" s="1">
        <v>5684.85</v>
      </c>
      <c r="K451" s="1">
        <v>6935.52</v>
      </c>
      <c r="L451" s="1">
        <v>6821.82</v>
      </c>
      <c r="M451" s="1">
        <v>6764.97</v>
      </c>
      <c r="N451" s="1">
        <v>5457.46</v>
      </c>
      <c r="O451" s="1">
        <v>5286.91</v>
      </c>
      <c r="P451" s="1">
        <v>1853.04</v>
      </c>
      <c r="Q451" s="1">
        <v>1686.27</v>
      </c>
      <c r="R451" s="1">
        <v>1770.58</v>
      </c>
      <c r="S451" s="1">
        <v>1912.23</v>
      </c>
      <c r="T451" s="1">
        <v>2218.19</v>
      </c>
      <c r="U451" s="1">
        <v>2018.55</v>
      </c>
      <c r="V451" s="1">
        <f t="shared" si="38"/>
        <v>6158.5883333333331</v>
      </c>
      <c r="W451" s="1">
        <f t="shared" si="39"/>
        <v>36951.53</v>
      </c>
      <c r="X451" s="1">
        <f t="shared" si="40"/>
        <v>11458.859999999999</v>
      </c>
      <c r="Y451" s="1">
        <f t="shared" si="41"/>
        <v>25492.67</v>
      </c>
      <c r="Z451" s="44">
        <f t="shared" si="42"/>
        <v>11909.193197999999</v>
      </c>
    </row>
    <row r="452" spans="1:26" x14ac:dyDescent="0.3">
      <c r="A452" s="2">
        <v>1527</v>
      </c>
      <c r="B452" t="s">
        <v>4</v>
      </c>
      <c r="C452" t="s">
        <v>7</v>
      </c>
      <c r="D452" t="s">
        <v>12</v>
      </c>
      <c r="E452" t="s">
        <v>23</v>
      </c>
      <c r="F452" t="s">
        <v>16</v>
      </c>
      <c r="G452">
        <v>2</v>
      </c>
      <c r="H452">
        <v>3</v>
      </c>
      <c r="I452">
        <f t="shared" si="37"/>
        <v>5</v>
      </c>
      <c r="J452" s="1">
        <v>2274.6</v>
      </c>
      <c r="K452" s="1">
        <v>2297.35</v>
      </c>
      <c r="L452" s="1">
        <v>2297.35</v>
      </c>
      <c r="M452" s="1">
        <v>2297.35</v>
      </c>
      <c r="N452" s="1">
        <v>2274.6</v>
      </c>
      <c r="O452" s="1">
        <v>2297.35</v>
      </c>
      <c r="P452" s="1">
        <v>2027.41</v>
      </c>
      <c r="Q452" s="1">
        <v>2088.23</v>
      </c>
      <c r="R452" s="1">
        <v>2401.46</v>
      </c>
      <c r="S452" s="1">
        <v>2089.27</v>
      </c>
      <c r="T452" s="1">
        <v>2465.34</v>
      </c>
      <c r="U452" s="1">
        <v>2366.73</v>
      </c>
      <c r="V452" s="1">
        <f t="shared" si="38"/>
        <v>2289.7666666666669</v>
      </c>
      <c r="W452" s="1">
        <f t="shared" si="39"/>
        <v>13738.6</v>
      </c>
      <c r="X452" s="1">
        <f t="shared" si="40"/>
        <v>13438.44</v>
      </c>
      <c r="Y452" s="1">
        <f t="shared" si="41"/>
        <v>300.15999999999985</v>
      </c>
      <c r="Z452" s="44">
        <f t="shared" si="42"/>
        <v>13966.570692000001</v>
      </c>
    </row>
    <row r="453" spans="1:26" x14ac:dyDescent="0.3">
      <c r="A453" s="2">
        <v>1532</v>
      </c>
      <c r="B453" t="s">
        <v>4</v>
      </c>
      <c r="C453" t="s">
        <v>10</v>
      </c>
      <c r="D453" t="s">
        <v>12</v>
      </c>
      <c r="E453" t="s">
        <v>24</v>
      </c>
      <c r="F453" t="s">
        <v>18</v>
      </c>
      <c r="G453">
        <v>1</v>
      </c>
      <c r="H453">
        <v>1</v>
      </c>
      <c r="I453">
        <f t="shared" si="37"/>
        <v>2</v>
      </c>
      <c r="J453" s="1">
        <v>3023.8</v>
      </c>
      <c r="K453" s="1">
        <v>3054.04</v>
      </c>
      <c r="L453" s="1">
        <v>3054.04</v>
      </c>
      <c r="M453" s="1">
        <v>3023.8</v>
      </c>
      <c r="N453" s="1">
        <v>3054.04</v>
      </c>
      <c r="O453" s="1">
        <v>3054.04</v>
      </c>
      <c r="P453" s="1">
        <v>2312.38</v>
      </c>
      <c r="Q453" s="1">
        <v>1942.4</v>
      </c>
      <c r="R453" s="1">
        <v>1806.43</v>
      </c>
      <c r="S453" s="1">
        <v>2041.27</v>
      </c>
      <c r="T453" s="1">
        <v>1775.9</v>
      </c>
      <c r="U453" s="1">
        <v>1775.9</v>
      </c>
      <c r="V453" s="1">
        <f t="shared" si="38"/>
        <v>3043.9600000000005</v>
      </c>
      <c r="W453" s="1">
        <f t="shared" si="39"/>
        <v>18263.760000000002</v>
      </c>
      <c r="X453" s="1">
        <f t="shared" si="40"/>
        <v>11654.28</v>
      </c>
      <c r="Y453" s="1">
        <f t="shared" si="41"/>
        <v>6609.4800000000014</v>
      </c>
      <c r="Z453" s="44">
        <f t="shared" si="42"/>
        <v>12112.293204000001</v>
      </c>
    </row>
    <row r="454" spans="1:26" x14ac:dyDescent="0.3">
      <c r="A454" s="2">
        <v>1537</v>
      </c>
      <c r="B454" t="s">
        <v>6</v>
      </c>
      <c r="C454" t="s">
        <v>9</v>
      </c>
      <c r="D454" t="s">
        <v>11</v>
      </c>
      <c r="E454" t="s">
        <v>24</v>
      </c>
      <c r="F454" t="s">
        <v>17</v>
      </c>
      <c r="G454">
        <v>2</v>
      </c>
      <c r="H454">
        <v>1</v>
      </c>
      <c r="I454">
        <f t="shared" ref="I454:I517" si="43">H454+G454</f>
        <v>3</v>
      </c>
      <c r="J454" s="1">
        <v>2462.86</v>
      </c>
      <c r="K454" s="1">
        <v>2019.55</v>
      </c>
      <c r="L454" s="1">
        <v>1871.77</v>
      </c>
      <c r="M454" s="1">
        <v>2290.46</v>
      </c>
      <c r="N454" s="1">
        <v>2709.15</v>
      </c>
      <c r="O454" s="1">
        <v>2758.4</v>
      </c>
      <c r="P454" s="1">
        <v>2089.9499999999998</v>
      </c>
      <c r="Q454" s="1">
        <v>1922.75</v>
      </c>
      <c r="R454" s="1">
        <v>1884.3</v>
      </c>
      <c r="S454" s="1">
        <v>1921.99</v>
      </c>
      <c r="T454" s="1">
        <v>1864.33</v>
      </c>
      <c r="U454" s="1">
        <v>1957.55</v>
      </c>
      <c r="V454" s="1">
        <f t="shared" ref="V454:V517" si="44">AVERAGE(J454:O454)</f>
        <v>2352.0316666666663</v>
      </c>
      <c r="W454" s="1">
        <f t="shared" ref="W454:W517" si="45">SUM(J454:O454)</f>
        <v>14112.189999999999</v>
      </c>
      <c r="X454" s="1">
        <f t="shared" ref="X454:X517" si="46">SUM(P454:U454)</f>
        <v>11640.869999999999</v>
      </c>
      <c r="Y454" s="1">
        <f t="shared" ref="Y454:Y517" si="47">W454-X454</f>
        <v>2471.3199999999997</v>
      </c>
      <c r="Z454" s="44">
        <f t="shared" ref="Z454:Z517" si="48">X454*$Z$2+X454</f>
        <v>12098.356190999999</v>
      </c>
    </row>
    <row r="455" spans="1:26" x14ac:dyDescent="0.3">
      <c r="A455" s="2">
        <v>1540</v>
      </c>
      <c r="B455" t="s">
        <v>4</v>
      </c>
      <c r="C455" t="s">
        <v>42</v>
      </c>
      <c r="D455" t="s">
        <v>12</v>
      </c>
      <c r="E455" t="s">
        <v>24</v>
      </c>
      <c r="F455" t="s">
        <v>56</v>
      </c>
      <c r="G455">
        <v>2</v>
      </c>
      <c r="H455">
        <v>3</v>
      </c>
      <c r="I455">
        <f t="shared" si="43"/>
        <v>5</v>
      </c>
      <c r="J455" s="1">
        <v>4600.25</v>
      </c>
      <c r="K455" s="1">
        <v>5704.31</v>
      </c>
      <c r="L455" s="1">
        <v>3910.21</v>
      </c>
      <c r="M455" s="1">
        <v>4646.25</v>
      </c>
      <c r="N455" s="1">
        <v>5152.28</v>
      </c>
      <c r="O455" s="1">
        <v>4140.2299999999996</v>
      </c>
      <c r="P455" s="1">
        <v>2528.11</v>
      </c>
      <c r="Q455" s="1">
        <v>2401.6999999999998</v>
      </c>
      <c r="R455" s="1">
        <v>2353.67</v>
      </c>
      <c r="S455" s="1">
        <v>2212.4499999999998</v>
      </c>
      <c r="T455" s="1">
        <v>2477.94</v>
      </c>
      <c r="U455" s="1">
        <v>2899.19</v>
      </c>
      <c r="V455" s="1">
        <f t="shared" si="44"/>
        <v>4692.2550000000001</v>
      </c>
      <c r="W455" s="1">
        <f t="shared" si="45"/>
        <v>28153.53</v>
      </c>
      <c r="X455" s="1">
        <f t="shared" si="46"/>
        <v>14873.060000000001</v>
      </c>
      <c r="Y455" s="1">
        <f t="shared" si="47"/>
        <v>13280.469999999998</v>
      </c>
      <c r="Z455" s="44">
        <f t="shared" si="48"/>
        <v>15457.571258000002</v>
      </c>
    </row>
    <row r="456" spans="1:26" x14ac:dyDescent="0.3">
      <c r="A456" s="2">
        <v>1541</v>
      </c>
      <c r="B456" t="s">
        <v>6</v>
      </c>
      <c r="C456" t="s">
        <v>9</v>
      </c>
      <c r="D456" t="s">
        <v>11</v>
      </c>
      <c r="E456" t="s">
        <v>24</v>
      </c>
      <c r="F456" t="s">
        <v>22</v>
      </c>
      <c r="G456">
        <v>1</v>
      </c>
      <c r="H456">
        <v>1</v>
      </c>
      <c r="I456">
        <f t="shared" si="43"/>
        <v>2</v>
      </c>
      <c r="J456" s="1">
        <v>1025.21</v>
      </c>
      <c r="K456" s="1">
        <v>1230.25</v>
      </c>
      <c r="L456" s="1">
        <v>1199.5</v>
      </c>
      <c r="M456" s="1">
        <v>830.42</v>
      </c>
      <c r="N456" s="1">
        <v>943.19</v>
      </c>
      <c r="O456" s="1">
        <v>1137.98</v>
      </c>
      <c r="P456" s="1">
        <v>905.55</v>
      </c>
      <c r="Q456" s="1">
        <v>996.11</v>
      </c>
      <c r="R456" s="1">
        <v>1055.8800000000001</v>
      </c>
      <c r="S456" s="1">
        <v>1108.67</v>
      </c>
      <c r="T456" s="1">
        <v>1064.32</v>
      </c>
      <c r="U456" s="1">
        <v>1223.97</v>
      </c>
      <c r="V456" s="1">
        <f t="shared" si="44"/>
        <v>1061.0916666666665</v>
      </c>
      <c r="W456" s="1">
        <f t="shared" si="45"/>
        <v>6366.5499999999993</v>
      </c>
      <c r="X456" s="1">
        <f t="shared" si="46"/>
        <v>6354.5</v>
      </c>
      <c r="Y456" s="1">
        <f t="shared" si="47"/>
        <v>12.049999999999272</v>
      </c>
      <c r="Z456" s="44">
        <f t="shared" si="48"/>
        <v>6604.2318500000001</v>
      </c>
    </row>
    <row r="457" spans="1:26" x14ac:dyDescent="0.3">
      <c r="A457" s="2">
        <v>1543</v>
      </c>
      <c r="B457" t="s">
        <v>6</v>
      </c>
      <c r="C457" t="s">
        <v>9</v>
      </c>
      <c r="D457" t="s">
        <v>12</v>
      </c>
      <c r="E457" t="s">
        <v>24</v>
      </c>
      <c r="F457" t="s">
        <v>16</v>
      </c>
      <c r="G457">
        <v>1</v>
      </c>
      <c r="H457">
        <v>1</v>
      </c>
      <c r="I457">
        <f t="shared" si="43"/>
        <v>2</v>
      </c>
      <c r="J457" s="1">
        <v>1207.56</v>
      </c>
      <c r="K457" s="1">
        <v>1473.22</v>
      </c>
      <c r="L457" s="1">
        <v>1509.45</v>
      </c>
      <c r="M457" s="1">
        <v>1038.5</v>
      </c>
      <c r="N457" s="1">
        <v>1159.26</v>
      </c>
      <c r="O457" s="1">
        <v>1304.1600000000001</v>
      </c>
      <c r="P457" s="1">
        <v>958.4</v>
      </c>
      <c r="Q457" s="1">
        <v>852.98</v>
      </c>
      <c r="R457" s="1">
        <v>861.51</v>
      </c>
      <c r="S457" s="1">
        <v>870.13</v>
      </c>
      <c r="T457" s="1">
        <v>739.61</v>
      </c>
      <c r="U457" s="1">
        <v>857.95</v>
      </c>
      <c r="V457" s="1">
        <f t="shared" si="44"/>
        <v>1282.0249999999999</v>
      </c>
      <c r="W457" s="1">
        <f t="shared" si="45"/>
        <v>7692.15</v>
      </c>
      <c r="X457" s="1">
        <f t="shared" si="46"/>
        <v>5140.58</v>
      </c>
      <c r="Y457" s="1">
        <f t="shared" si="47"/>
        <v>2551.5699999999997</v>
      </c>
      <c r="Z457" s="44">
        <f t="shared" si="48"/>
        <v>5342.6047939999999</v>
      </c>
    </row>
    <row r="458" spans="1:26" x14ac:dyDescent="0.3">
      <c r="A458" s="2">
        <v>1545</v>
      </c>
      <c r="B458" t="s">
        <v>37</v>
      </c>
      <c r="C458" t="s">
        <v>10</v>
      </c>
      <c r="D458" t="s">
        <v>12</v>
      </c>
      <c r="E458" t="s">
        <v>24</v>
      </c>
      <c r="F458" t="s">
        <v>17</v>
      </c>
      <c r="G458">
        <v>2</v>
      </c>
      <c r="H458">
        <v>3</v>
      </c>
      <c r="I458">
        <f t="shared" si="43"/>
        <v>5</v>
      </c>
      <c r="J458" s="1">
        <v>3006.45</v>
      </c>
      <c r="K458" s="1">
        <v>3697.93</v>
      </c>
      <c r="L458" s="1">
        <v>2284.9</v>
      </c>
      <c r="M458" s="1">
        <v>3066.58</v>
      </c>
      <c r="N458" s="1">
        <v>2856.13</v>
      </c>
      <c r="O458" s="1">
        <v>2495.35</v>
      </c>
      <c r="P458" s="1">
        <v>4240.25</v>
      </c>
      <c r="Q458" s="1">
        <v>3773.82</v>
      </c>
      <c r="R458" s="1">
        <v>3736.08</v>
      </c>
      <c r="S458" s="1">
        <v>3474.55</v>
      </c>
      <c r="T458" s="1">
        <v>3127.1</v>
      </c>
      <c r="U458" s="1">
        <v>3502.35</v>
      </c>
      <c r="V458" s="1">
        <f t="shared" si="44"/>
        <v>2901.2233333333329</v>
      </c>
      <c r="W458" s="1">
        <f t="shared" si="45"/>
        <v>17407.339999999997</v>
      </c>
      <c r="X458" s="1">
        <f t="shared" si="46"/>
        <v>21854.149999999998</v>
      </c>
      <c r="Y458" s="1">
        <f t="shared" si="47"/>
        <v>-4446.8100000000013</v>
      </c>
      <c r="Z458" s="44">
        <f t="shared" si="48"/>
        <v>22713.018094999999</v>
      </c>
    </row>
    <row r="459" spans="1:26" x14ac:dyDescent="0.3">
      <c r="A459" s="2">
        <v>1549</v>
      </c>
      <c r="B459" t="s">
        <v>4</v>
      </c>
      <c r="C459" t="s">
        <v>10</v>
      </c>
      <c r="D459" t="s">
        <v>12</v>
      </c>
      <c r="E459" t="s">
        <v>23</v>
      </c>
      <c r="F459" t="s">
        <v>14</v>
      </c>
      <c r="G459">
        <v>2</v>
      </c>
      <c r="H459">
        <v>3</v>
      </c>
      <c r="I459">
        <f t="shared" si="43"/>
        <v>5</v>
      </c>
      <c r="J459" s="1">
        <v>5841.1125000000002</v>
      </c>
      <c r="K459" s="1">
        <v>5140.18</v>
      </c>
      <c r="L459" s="1">
        <v>5023.3599999999997</v>
      </c>
      <c r="M459" s="1">
        <v>4556.07</v>
      </c>
      <c r="N459" s="1">
        <v>7301.39</v>
      </c>
      <c r="O459" s="1">
        <v>5607.47</v>
      </c>
      <c r="P459" s="1">
        <v>2739.13</v>
      </c>
      <c r="Q459" s="1">
        <v>2520</v>
      </c>
      <c r="R459" s="1">
        <v>2948.4</v>
      </c>
      <c r="S459" s="1">
        <v>2535.62</v>
      </c>
      <c r="T459" s="1">
        <v>2941.32</v>
      </c>
      <c r="U459" s="1">
        <v>3470.76</v>
      </c>
      <c r="V459" s="1">
        <f t="shared" si="44"/>
        <v>5578.2637499999992</v>
      </c>
      <c r="W459" s="1">
        <f t="shared" si="45"/>
        <v>33469.582499999997</v>
      </c>
      <c r="X459" s="1">
        <f t="shared" si="46"/>
        <v>17155.230000000003</v>
      </c>
      <c r="Y459" s="1">
        <f t="shared" si="47"/>
        <v>16314.352499999994</v>
      </c>
      <c r="Z459" s="44">
        <f t="shared" si="48"/>
        <v>17829.430539000005</v>
      </c>
    </row>
    <row r="460" spans="1:26" x14ac:dyDescent="0.3">
      <c r="A460" s="2">
        <v>1551</v>
      </c>
      <c r="B460" t="s">
        <v>4</v>
      </c>
      <c r="C460" t="s">
        <v>42</v>
      </c>
      <c r="D460" t="s">
        <v>12</v>
      </c>
      <c r="E460" t="s">
        <v>24</v>
      </c>
      <c r="F460" t="s">
        <v>14</v>
      </c>
      <c r="G460">
        <v>2</v>
      </c>
      <c r="H460">
        <v>1</v>
      </c>
      <c r="I460">
        <f t="shared" si="43"/>
        <v>3</v>
      </c>
      <c r="J460" s="1">
        <v>4434.55</v>
      </c>
      <c r="K460" s="1">
        <v>3680.68</v>
      </c>
      <c r="L460" s="1">
        <v>4567.59</v>
      </c>
      <c r="M460" s="1">
        <v>3680.68</v>
      </c>
      <c r="N460" s="1">
        <v>4523.24</v>
      </c>
      <c r="O460" s="1">
        <v>4079.79</v>
      </c>
      <c r="P460" s="1">
        <v>2447.59</v>
      </c>
      <c r="Q460" s="1">
        <v>1884.64</v>
      </c>
      <c r="R460" s="1">
        <v>1696.18</v>
      </c>
      <c r="S460" s="1">
        <v>1933.65</v>
      </c>
      <c r="T460" s="1">
        <v>1720.95</v>
      </c>
      <c r="U460" s="1">
        <v>1686.53</v>
      </c>
      <c r="V460" s="1">
        <f t="shared" si="44"/>
        <v>4161.0883333333331</v>
      </c>
      <c r="W460" s="1">
        <f t="shared" si="45"/>
        <v>24966.53</v>
      </c>
      <c r="X460" s="1">
        <f t="shared" si="46"/>
        <v>11369.540000000003</v>
      </c>
      <c r="Y460" s="1">
        <f t="shared" si="47"/>
        <v>13596.989999999996</v>
      </c>
      <c r="Z460" s="44">
        <f t="shared" si="48"/>
        <v>11816.362922000002</v>
      </c>
    </row>
    <row r="461" spans="1:26" x14ac:dyDescent="0.3">
      <c r="A461" s="2">
        <v>1552</v>
      </c>
      <c r="B461" t="s">
        <v>4</v>
      </c>
      <c r="C461" t="s">
        <v>7</v>
      </c>
      <c r="D461" t="s">
        <v>11</v>
      </c>
      <c r="E461" t="s">
        <v>24</v>
      </c>
      <c r="F461" t="s">
        <v>19</v>
      </c>
      <c r="G461">
        <v>2</v>
      </c>
      <c r="H461">
        <v>1</v>
      </c>
      <c r="I461">
        <f t="shared" si="43"/>
        <v>3</v>
      </c>
      <c r="J461" s="1">
        <v>1629.679487179485</v>
      </c>
      <c r="K461" s="1">
        <v>1645.98</v>
      </c>
      <c r="L461" s="1">
        <v>1629.68</v>
      </c>
      <c r="M461" s="1">
        <v>1629.68</v>
      </c>
      <c r="N461" s="1">
        <v>1645.98</v>
      </c>
      <c r="O461" s="1">
        <v>1645.98</v>
      </c>
      <c r="P461" s="1">
        <v>1218</v>
      </c>
      <c r="Q461" s="1">
        <v>1035.3</v>
      </c>
      <c r="R461" s="1">
        <v>1211.3</v>
      </c>
      <c r="S461" s="1">
        <v>1053.83</v>
      </c>
      <c r="T461" s="1">
        <v>1106.52</v>
      </c>
      <c r="U461" s="1">
        <v>1095.45</v>
      </c>
      <c r="V461" s="1">
        <f t="shared" si="44"/>
        <v>1637.8299145299143</v>
      </c>
      <c r="W461" s="1">
        <f t="shared" si="45"/>
        <v>9826.9794871794857</v>
      </c>
      <c r="X461" s="1">
        <f t="shared" si="46"/>
        <v>6720.4000000000005</v>
      </c>
      <c r="Y461" s="1">
        <f t="shared" si="47"/>
        <v>3106.5794871794851</v>
      </c>
      <c r="Z461" s="44">
        <f t="shared" si="48"/>
        <v>6984.5117200000004</v>
      </c>
    </row>
    <row r="462" spans="1:26" x14ac:dyDescent="0.3">
      <c r="A462" s="2">
        <v>1553</v>
      </c>
      <c r="B462" t="s">
        <v>4</v>
      </c>
      <c r="C462" t="s">
        <v>10</v>
      </c>
      <c r="D462" t="s">
        <v>12</v>
      </c>
      <c r="E462" t="s">
        <v>24</v>
      </c>
      <c r="F462" t="s">
        <v>21</v>
      </c>
      <c r="G462">
        <v>2</v>
      </c>
      <c r="H462">
        <v>1</v>
      </c>
      <c r="I462">
        <f t="shared" si="43"/>
        <v>3</v>
      </c>
      <c r="J462" s="1">
        <v>4805.3500000000004</v>
      </c>
      <c r="K462" s="1">
        <v>5430.05</v>
      </c>
      <c r="L462" s="1">
        <v>6006.69</v>
      </c>
      <c r="M462" s="1">
        <v>4276.76</v>
      </c>
      <c r="N462" s="1">
        <v>4997.5600000000004</v>
      </c>
      <c r="O462" s="1">
        <v>4036.49</v>
      </c>
      <c r="P462" s="1">
        <v>3771.42</v>
      </c>
      <c r="Q462" s="1">
        <v>2903.99</v>
      </c>
      <c r="R462" s="1">
        <v>3194.39</v>
      </c>
      <c r="S462" s="1">
        <v>3641.6</v>
      </c>
      <c r="T462" s="1">
        <v>4224.26</v>
      </c>
      <c r="U462" s="1">
        <v>3675.11</v>
      </c>
      <c r="V462" s="1">
        <f t="shared" si="44"/>
        <v>4925.4833333333336</v>
      </c>
      <c r="W462" s="1">
        <f t="shared" si="45"/>
        <v>29552.9</v>
      </c>
      <c r="X462" s="1">
        <f t="shared" si="46"/>
        <v>21410.77</v>
      </c>
      <c r="Y462" s="1">
        <f t="shared" si="47"/>
        <v>8142.130000000001</v>
      </c>
      <c r="Z462" s="44">
        <f t="shared" si="48"/>
        <v>22252.213261000001</v>
      </c>
    </row>
    <row r="463" spans="1:26" x14ac:dyDescent="0.3">
      <c r="A463" s="2">
        <v>1563</v>
      </c>
      <c r="B463" t="s">
        <v>4</v>
      </c>
      <c r="C463" t="s">
        <v>10</v>
      </c>
      <c r="D463" t="s">
        <v>11</v>
      </c>
      <c r="E463" t="s">
        <v>23</v>
      </c>
      <c r="F463" t="s">
        <v>17</v>
      </c>
      <c r="G463">
        <v>2</v>
      </c>
      <c r="H463">
        <v>1</v>
      </c>
      <c r="I463">
        <f t="shared" si="43"/>
        <v>3</v>
      </c>
      <c r="J463" s="1">
        <v>3845</v>
      </c>
      <c r="K463" s="1">
        <v>3845</v>
      </c>
      <c r="L463" s="1">
        <v>3883.45</v>
      </c>
      <c r="M463" s="1">
        <v>3845</v>
      </c>
      <c r="N463" s="1">
        <v>3845</v>
      </c>
      <c r="O463" s="1">
        <v>3845</v>
      </c>
      <c r="P463" s="1">
        <v>2156.7800000000002</v>
      </c>
      <c r="Q463" s="1">
        <v>1897.97</v>
      </c>
      <c r="R463" s="1">
        <v>1784.09</v>
      </c>
      <c r="S463" s="1">
        <v>1694.89</v>
      </c>
      <c r="T463" s="1">
        <v>1728.79</v>
      </c>
      <c r="U463" s="1">
        <v>1849.81</v>
      </c>
      <c r="V463" s="1">
        <f t="shared" si="44"/>
        <v>3851.4083333333333</v>
      </c>
      <c r="W463" s="1">
        <f t="shared" si="45"/>
        <v>23108.45</v>
      </c>
      <c r="X463" s="1">
        <f t="shared" si="46"/>
        <v>11112.33</v>
      </c>
      <c r="Y463" s="1">
        <f t="shared" si="47"/>
        <v>11996.12</v>
      </c>
      <c r="Z463" s="44">
        <f t="shared" si="48"/>
        <v>11549.044569</v>
      </c>
    </row>
    <row r="464" spans="1:26" x14ac:dyDescent="0.3">
      <c r="A464" s="2">
        <v>1565</v>
      </c>
      <c r="B464" t="s">
        <v>6</v>
      </c>
      <c r="C464" t="s">
        <v>7</v>
      </c>
      <c r="D464" t="s">
        <v>11</v>
      </c>
      <c r="E464" t="s">
        <v>23</v>
      </c>
      <c r="F464" t="s">
        <v>18</v>
      </c>
      <c r="G464">
        <v>2</v>
      </c>
      <c r="H464">
        <v>1</v>
      </c>
      <c r="I464">
        <f t="shared" si="43"/>
        <v>3</v>
      </c>
      <c r="J464" s="1">
        <v>4415.3599999999997</v>
      </c>
      <c r="K464" s="1">
        <v>4856.8999999999996</v>
      </c>
      <c r="L464" s="1">
        <v>3532.29</v>
      </c>
      <c r="M464" s="1">
        <v>4989.3599999999997</v>
      </c>
      <c r="N464" s="1">
        <v>3664.75</v>
      </c>
      <c r="O464" s="1">
        <v>4017.98</v>
      </c>
      <c r="P464" s="1">
        <v>4045.19</v>
      </c>
      <c r="Q464" s="1">
        <v>3357.51</v>
      </c>
      <c r="R464" s="1">
        <v>3491.81</v>
      </c>
      <c r="S464" s="1">
        <v>4190.17</v>
      </c>
      <c r="T464" s="1">
        <v>4818.7</v>
      </c>
      <c r="U464" s="1">
        <v>4625.95</v>
      </c>
      <c r="V464" s="1">
        <f t="shared" si="44"/>
        <v>4246.1066666666666</v>
      </c>
      <c r="W464" s="1">
        <f t="shared" si="45"/>
        <v>25476.639999999999</v>
      </c>
      <c r="X464" s="1">
        <f t="shared" si="46"/>
        <v>24529.33</v>
      </c>
      <c r="Y464" s="1">
        <f t="shared" si="47"/>
        <v>947.30999999999767</v>
      </c>
      <c r="Z464" s="44">
        <f t="shared" si="48"/>
        <v>25493.332669000003</v>
      </c>
    </row>
    <row r="465" spans="1:26" x14ac:dyDescent="0.3">
      <c r="A465" s="2">
        <v>1566</v>
      </c>
      <c r="B465" t="s">
        <v>6</v>
      </c>
      <c r="C465" t="s">
        <v>9</v>
      </c>
      <c r="D465" t="s">
        <v>12</v>
      </c>
      <c r="E465" t="s">
        <v>23</v>
      </c>
      <c r="F465" t="s">
        <v>56</v>
      </c>
      <c r="G465">
        <v>2</v>
      </c>
      <c r="H465">
        <v>1</v>
      </c>
      <c r="I465">
        <f t="shared" si="43"/>
        <v>3</v>
      </c>
      <c r="J465" s="1">
        <v>2539.395</v>
      </c>
      <c r="K465" s="1">
        <v>3148.85</v>
      </c>
      <c r="L465" s="1">
        <v>2006.12</v>
      </c>
      <c r="M465" s="1">
        <v>3072.67</v>
      </c>
      <c r="N465" s="1">
        <v>2691.76</v>
      </c>
      <c r="O465" s="1">
        <v>2539.4</v>
      </c>
      <c r="P465" s="1">
        <v>1055.19</v>
      </c>
      <c r="Q465" s="1">
        <v>896.91</v>
      </c>
      <c r="R465" s="1">
        <v>762.37</v>
      </c>
      <c r="S465" s="1">
        <v>808.11</v>
      </c>
      <c r="T465" s="1">
        <v>824.27</v>
      </c>
      <c r="U465" s="1">
        <v>840.76</v>
      </c>
      <c r="V465" s="1">
        <f t="shared" si="44"/>
        <v>2666.3658333333333</v>
      </c>
      <c r="W465" s="1">
        <f t="shared" si="45"/>
        <v>15998.195</v>
      </c>
      <c r="X465" s="1">
        <f t="shared" si="46"/>
        <v>5187.6100000000006</v>
      </c>
      <c r="Y465" s="1">
        <f t="shared" si="47"/>
        <v>10810.584999999999</v>
      </c>
      <c r="Z465" s="44">
        <f t="shared" si="48"/>
        <v>5391.4830730000003</v>
      </c>
    </row>
    <row r="466" spans="1:26" x14ac:dyDescent="0.3">
      <c r="A466" s="2">
        <v>1569</v>
      </c>
      <c r="B466" t="s">
        <v>6</v>
      </c>
      <c r="C466" t="s">
        <v>9</v>
      </c>
      <c r="D466" t="s">
        <v>11</v>
      </c>
      <c r="E466" t="s">
        <v>24</v>
      </c>
      <c r="F466" t="s">
        <v>14</v>
      </c>
      <c r="G466">
        <v>1</v>
      </c>
      <c r="H466">
        <v>1</v>
      </c>
      <c r="I466">
        <f t="shared" si="43"/>
        <v>2</v>
      </c>
      <c r="J466" s="1">
        <v>964.06000000000006</v>
      </c>
      <c r="K466" s="1">
        <v>1012.26</v>
      </c>
      <c r="L466" s="1">
        <v>829.09</v>
      </c>
      <c r="M466" s="1">
        <v>829.09</v>
      </c>
      <c r="N466" s="1">
        <v>1079.75</v>
      </c>
      <c r="O466" s="1">
        <v>1050.83</v>
      </c>
      <c r="P466" s="1">
        <v>331.73</v>
      </c>
      <c r="Q466" s="1">
        <v>321.77999999999997</v>
      </c>
      <c r="R466" s="1">
        <v>328.22</v>
      </c>
      <c r="S466" s="1">
        <v>321.66000000000003</v>
      </c>
      <c r="T466" s="1">
        <v>366.69</v>
      </c>
      <c r="U466" s="1">
        <v>385.02</v>
      </c>
      <c r="V466" s="1">
        <f t="shared" si="44"/>
        <v>960.84666666666669</v>
      </c>
      <c r="W466" s="1">
        <f t="shared" si="45"/>
        <v>5765.08</v>
      </c>
      <c r="X466" s="1">
        <f t="shared" si="46"/>
        <v>2055.1000000000004</v>
      </c>
      <c r="Y466" s="1">
        <f t="shared" si="47"/>
        <v>3709.9799999999996</v>
      </c>
      <c r="Z466" s="44">
        <f t="shared" si="48"/>
        <v>2135.8654300000003</v>
      </c>
    </row>
    <row r="467" spans="1:26" x14ac:dyDescent="0.3">
      <c r="A467" s="2">
        <v>1571</v>
      </c>
      <c r="B467" t="s">
        <v>4</v>
      </c>
      <c r="C467" t="s">
        <v>7</v>
      </c>
      <c r="D467" t="s">
        <v>12</v>
      </c>
      <c r="E467" t="s">
        <v>23</v>
      </c>
      <c r="F467" t="s">
        <v>20</v>
      </c>
      <c r="G467">
        <v>4</v>
      </c>
      <c r="H467">
        <v>1</v>
      </c>
      <c r="I467">
        <f t="shared" si="43"/>
        <v>5</v>
      </c>
      <c r="J467" s="1">
        <v>5924.95</v>
      </c>
      <c r="K467" s="1">
        <v>5095.46</v>
      </c>
      <c r="L467" s="1">
        <v>4562.21</v>
      </c>
      <c r="M467" s="1">
        <v>7050.69</v>
      </c>
      <c r="N467" s="1">
        <v>5391.7</v>
      </c>
      <c r="O467" s="1">
        <v>6043.45</v>
      </c>
      <c r="P467" s="1">
        <v>4298.29</v>
      </c>
      <c r="Q467" s="1">
        <v>4599.17</v>
      </c>
      <c r="R467" s="1">
        <v>4369.21</v>
      </c>
      <c r="S467" s="1">
        <v>4325.5200000000004</v>
      </c>
      <c r="T467" s="1">
        <v>4498.54</v>
      </c>
      <c r="U467" s="1">
        <v>4498.54</v>
      </c>
      <c r="V467" s="1">
        <f t="shared" si="44"/>
        <v>5678.0766666666668</v>
      </c>
      <c r="W467" s="1">
        <f t="shared" si="45"/>
        <v>34068.46</v>
      </c>
      <c r="X467" s="1">
        <f t="shared" si="46"/>
        <v>26589.27</v>
      </c>
      <c r="Y467" s="1">
        <f t="shared" si="47"/>
        <v>7479.1899999999987</v>
      </c>
      <c r="Z467" s="44">
        <f t="shared" si="48"/>
        <v>27634.228310999999</v>
      </c>
    </row>
    <row r="468" spans="1:26" x14ac:dyDescent="0.3">
      <c r="A468" s="2">
        <v>1573</v>
      </c>
      <c r="B468" t="s">
        <v>4</v>
      </c>
      <c r="C468" t="s">
        <v>10</v>
      </c>
      <c r="D468" t="s">
        <v>12</v>
      </c>
      <c r="E468" t="s">
        <v>23</v>
      </c>
      <c r="F468" t="s">
        <v>56</v>
      </c>
      <c r="G468">
        <v>2</v>
      </c>
      <c r="H468">
        <v>1</v>
      </c>
      <c r="I468">
        <f t="shared" si="43"/>
        <v>3</v>
      </c>
      <c r="J468" s="1">
        <v>5924.95</v>
      </c>
      <c r="K468" s="1">
        <v>5924.95</v>
      </c>
      <c r="L468" s="1">
        <v>5687.95</v>
      </c>
      <c r="M468" s="1">
        <v>6517.45</v>
      </c>
      <c r="N468" s="1">
        <v>6043.45</v>
      </c>
      <c r="O468" s="1">
        <v>5628.7</v>
      </c>
      <c r="P468" s="1">
        <v>4589.24</v>
      </c>
      <c r="Q468" s="1">
        <v>4543.3500000000004</v>
      </c>
      <c r="R468" s="1">
        <v>4043.58</v>
      </c>
      <c r="S468" s="1">
        <v>3841.4</v>
      </c>
      <c r="T468" s="1">
        <v>3726.16</v>
      </c>
      <c r="U468" s="1">
        <v>3204.5</v>
      </c>
      <c r="V468" s="1">
        <f t="shared" si="44"/>
        <v>5954.5749999999998</v>
      </c>
      <c r="W468" s="1">
        <f t="shared" si="45"/>
        <v>35727.449999999997</v>
      </c>
      <c r="X468" s="1">
        <f t="shared" si="46"/>
        <v>23948.23</v>
      </c>
      <c r="Y468" s="1">
        <f t="shared" si="47"/>
        <v>11779.219999999998</v>
      </c>
      <c r="Z468" s="44">
        <f t="shared" si="48"/>
        <v>24889.395439</v>
      </c>
    </row>
    <row r="469" spans="1:26" x14ac:dyDescent="0.3">
      <c r="A469" s="2">
        <v>1581</v>
      </c>
      <c r="B469" t="s">
        <v>6</v>
      </c>
      <c r="C469" t="s">
        <v>7</v>
      </c>
      <c r="D469" t="s">
        <v>11</v>
      </c>
      <c r="E469" t="s">
        <v>24</v>
      </c>
      <c r="F469" t="s">
        <v>14</v>
      </c>
      <c r="G469">
        <v>1</v>
      </c>
      <c r="H469">
        <v>3</v>
      </c>
      <c r="I469">
        <f t="shared" si="43"/>
        <v>4</v>
      </c>
      <c r="J469" s="1">
        <v>1125.75</v>
      </c>
      <c r="K469" s="1">
        <v>900.6</v>
      </c>
      <c r="L469" s="1">
        <v>1035.69</v>
      </c>
      <c r="M469" s="1">
        <v>900.6</v>
      </c>
      <c r="N469" s="1">
        <v>844.31</v>
      </c>
      <c r="O469" s="1">
        <v>1069.46</v>
      </c>
      <c r="P469" s="1">
        <v>550.95000000000005</v>
      </c>
      <c r="Q469" s="1">
        <v>539.92999999999995</v>
      </c>
      <c r="R469" s="1">
        <v>496.74</v>
      </c>
      <c r="S469" s="1">
        <v>422.23</v>
      </c>
      <c r="T469" s="1">
        <v>498.23</v>
      </c>
      <c r="U469" s="1">
        <v>543.07000000000005</v>
      </c>
      <c r="V469" s="1">
        <f t="shared" si="44"/>
        <v>979.40166666666664</v>
      </c>
      <c r="W469" s="1">
        <f t="shared" si="45"/>
        <v>5876.41</v>
      </c>
      <c r="X469" s="1">
        <f t="shared" si="46"/>
        <v>3051.15</v>
      </c>
      <c r="Y469" s="1">
        <f t="shared" si="47"/>
        <v>2825.2599999999998</v>
      </c>
      <c r="Z469" s="44">
        <f t="shared" si="48"/>
        <v>3171.060195</v>
      </c>
    </row>
    <row r="470" spans="1:26" x14ac:dyDescent="0.3">
      <c r="A470" s="2">
        <v>1586</v>
      </c>
      <c r="B470" t="s">
        <v>5</v>
      </c>
      <c r="C470" t="s">
        <v>10</v>
      </c>
      <c r="D470" t="s">
        <v>12</v>
      </c>
      <c r="E470" t="s">
        <v>24</v>
      </c>
      <c r="F470" t="s">
        <v>15</v>
      </c>
      <c r="G470">
        <v>1</v>
      </c>
      <c r="H470">
        <v>1</v>
      </c>
      <c r="I470">
        <f t="shared" si="43"/>
        <v>2</v>
      </c>
      <c r="J470" s="1">
        <v>1663.55</v>
      </c>
      <c r="K470" s="1">
        <v>1480.56</v>
      </c>
      <c r="L470" s="1">
        <v>1746.73</v>
      </c>
      <c r="M470" s="1">
        <v>1913.08</v>
      </c>
      <c r="N470" s="1">
        <v>1746.73</v>
      </c>
      <c r="O470" s="1">
        <v>1646.91</v>
      </c>
      <c r="P470" s="1">
        <v>1320.53</v>
      </c>
      <c r="Q470" s="1">
        <v>1412.97</v>
      </c>
      <c r="R470" s="1">
        <v>1328.19</v>
      </c>
      <c r="S470" s="1">
        <v>1381.32</v>
      </c>
      <c r="T470" s="1">
        <v>1616.14</v>
      </c>
      <c r="U470" s="1">
        <v>1438.36</v>
      </c>
      <c r="V470" s="1">
        <f t="shared" si="44"/>
        <v>1699.5933333333332</v>
      </c>
      <c r="W470" s="1">
        <f t="shared" si="45"/>
        <v>10197.56</v>
      </c>
      <c r="X470" s="1">
        <f t="shared" si="46"/>
        <v>8497.51</v>
      </c>
      <c r="Y470" s="1">
        <f t="shared" si="47"/>
        <v>1700.0499999999993</v>
      </c>
      <c r="Z470" s="44">
        <f t="shared" si="48"/>
        <v>8831.4621430000007</v>
      </c>
    </row>
    <row r="471" spans="1:26" x14ac:dyDescent="0.3">
      <c r="A471" s="2">
        <v>1587</v>
      </c>
      <c r="B471" t="s">
        <v>6</v>
      </c>
      <c r="C471" t="s">
        <v>9</v>
      </c>
      <c r="D471" t="s">
        <v>12</v>
      </c>
      <c r="E471" t="s">
        <v>24</v>
      </c>
      <c r="F471" t="s">
        <v>21</v>
      </c>
      <c r="G471">
        <v>1</v>
      </c>
      <c r="H471">
        <v>1</v>
      </c>
      <c r="I471">
        <f t="shared" si="43"/>
        <v>2</v>
      </c>
      <c r="J471" s="1">
        <v>2673.0349999999999</v>
      </c>
      <c r="K471" s="1">
        <v>2379</v>
      </c>
      <c r="L471" s="1">
        <v>2726.5</v>
      </c>
      <c r="M471" s="1">
        <v>2646.3</v>
      </c>
      <c r="N471" s="1">
        <v>2485.92</v>
      </c>
      <c r="O471" s="1">
        <v>2325.54</v>
      </c>
      <c r="P471" s="1">
        <v>966.41</v>
      </c>
      <c r="Q471" s="1">
        <v>1034.06</v>
      </c>
      <c r="R471" s="1">
        <v>972.02</v>
      </c>
      <c r="S471" s="1">
        <v>894.26</v>
      </c>
      <c r="T471" s="1">
        <v>1001.57</v>
      </c>
      <c r="U471" s="1">
        <v>971.52</v>
      </c>
      <c r="V471" s="1">
        <f t="shared" si="44"/>
        <v>2539.3824999999997</v>
      </c>
      <c r="W471" s="1">
        <f t="shared" si="45"/>
        <v>15236.294999999998</v>
      </c>
      <c r="X471" s="1">
        <f t="shared" si="46"/>
        <v>5839.84</v>
      </c>
      <c r="Y471" s="1">
        <f t="shared" si="47"/>
        <v>9396.4549999999981</v>
      </c>
      <c r="Z471" s="44">
        <f t="shared" si="48"/>
        <v>6069.3457120000003</v>
      </c>
    </row>
    <row r="472" spans="1:26" x14ac:dyDescent="0.3">
      <c r="A472" s="2">
        <v>1588</v>
      </c>
      <c r="B472" t="s">
        <v>6</v>
      </c>
      <c r="C472" t="s">
        <v>9</v>
      </c>
      <c r="D472" t="s">
        <v>12</v>
      </c>
      <c r="E472" t="s">
        <v>23</v>
      </c>
      <c r="F472" t="s">
        <v>56</v>
      </c>
      <c r="G472">
        <v>1</v>
      </c>
      <c r="H472">
        <v>1</v>
      </c>
      <c r="I472">
        <f t="shared" si="43"/>
        <v>2</v>
      </c>
      <c r="J472" s="1">
        <v>1412.01</v>
      </c>
      <c r="K472" s="1">
        <v>1510.85</v>
      </c>
      <c r="L472" s="1">
        <v>1341.41</v>
      </c>
      <c r="M472" s="1">
        <v>1214.33</v>
      </c>
      <c r="N472" s="1">
        <v>1454.37</v>
      </c>
      <c r="O472" s="1">
        <v>1609.69</v>
      </c>
      <c r="P472" s="1">
        <v>445.57</v>
      </c>
      <c r="Q472" s="1">
        <v>392.1</v>
      </c>
      <c r="R472" s="1">
        <v>364.65</v>
      </c>
      <c r="S472" s="1">
        <v>412.05</v>
      </c>
      <c r="T472" s="1">
        <v>494.46</v>
      </c>
      <c r="U472" s="1">
        <v>558.74</v>
      </c>
      <c r="V472" s="1">
        <f t="shared" si="44"/>
        <v>1423.7766666666666</v>
      </c>
      <c r="W472" s="1">
        <f t="shared" si="45"/>
        <v>8542.66</v>
      </c>
      <c r="X472" s="1">
        <f t="shared" si="46"/>
        <v>2667.5699999999997</v>
      </c>
      <c r="Y472" s="1">
        <f t="shared" si="47"/>
        <v>5875.09</v>
      </c>
      <c r="Z472" s="44">
        <f t="shared" si="48"/>
        <v>2772.4055009999997</v>
      </c>
    </row>
    <row r="473" spans="1:26" x14ac:dyDescent="0.3">
      <c r="A473" s="2">
        <v>1591</v>
      </c>
      <c r="B473" t="s">
        <v>6</v>
      </c>
      <c r="C473" t="s">
        <v>9</v>
      </c>
      <c r="D473" t="s">
        <v>12</v>
      </c>
      <c r="E473" t="s">
        <v>24</v>
      </c>
      <c r="F473" t="s">
        <v>19</v>
      </c>
      <c r="G473">
        <v>2</v>
      </c>
      <c r="H473">
        <v>1</v>
      </c>
      <c r="I473">
        <f t="shared" si="43"/>
        <v>3</v>
      </c>
      <c r="J473" s="1">
        <v>2635.1600000000003</v>
      </c>
      <c r="K473" s="1">
        <v>2819.62</v>
      </c>
      <c r="L473" s="1">
        <v>2582.46</v>
      </c>
      <c r="M473" s="1">
        <v>3293.95</v>
      </c>
      <c r="N473" s="1">
        <v>2292.59</v>
      </c>
      <c r="O473" s="1">
        <v>3267.6</v>
      </c>
      <c r="P473" s="1">
        <v>3130.87</v>
      </c>
      <c r="Q473" s="1">
        <v>3287.41</v>
      </c>
      <c r="R473" s="1">
        <v>3681.9</v>
      </c>
      <c r="S473" s="1">
        <v>3276.89</v>
      </c>
      <c r="T473" s="1">
        <v>3047.51</v>
      </c>
      <c r="U473" s="1">
        <v>2834.18</v>
      </c>
      <c r="V473" s="1">
        <f t="shared" si="44"/>
        <v>2815.23</v>
      </c>
      <c r="W473" s="1">
        <f t="shared" si="45"/>
        <v>16891.38</v>
      </c>
      <c r="X473" s="1">
        <f t="shared" si="46"/>
        <v>19258.760000000002</v>
      </c>
      <c r="Y473" s="1">
        <f t="shared" si="47"/>
        <v>-2367.380000000001</v>
      </c>
      <c r="Z473" s="44">
        <f t="shared" si="48"/>
        <v>20015.629268000001</v>
      </c>
    </row>
    <row r="474" spans="1:26" x14ac:dyDescent="0.3">
      <c r="A474" s="2">
        <v>1592</v>
      </c>
      <c r="B474" t="s">
        <v>6</v>
      </c>
      <c r="C474" t="s">
        <v>7</v>
      </c>
      <c r="D474" t="s">
        <v>12</v>
      </c>
      <c r="E474" t="s">
        <v>23</v>
      </c>
      <c r="F474" t="s">
        <v>16</v>
      </c>
      <c r="G474">
        <v>2</v>
      </c>
      <c r="H474">
        <v>1</v>
      </c>
      <c r="I474">
        <f t="shared" si="43"/>
        <v>3</v>
      </c>
      <c r="J474" s="1">
        <v>1580.01</v>
      </c>
      <c r="K474" s="1">
        <v>1769.61</v>
      </c>
      <c r="L474" s="1">
        <v>1279.81</v>
      </c>
      <c r="M474" s="1">
        <v>1911.81</v>
      </c>
      <c r="N474" s="1">
        <v>1595.81</v>
      </c>
      <c r="O474" s="1">
        <v>1674.81</v>
      </c>
      <c r="P474" s="1">
        <v>1751.15</v>
      </c>
      <c r="Q474" s="1">
        <v>1856.22</v>
      </c>
      <c r="R474" s="1">
        <v>1614.91</v>
      </c>
      <c r="S474" s="1">
        <v>1469.57</v>
      </c>
      <c r="T474" s="1">
        <v>1454.87</v>
      </c>
      <c r="U474" s="1">
        <v>1265.74</v>
      </c>
      <c r="V474" s="1">
        <f t="shared" si="44"/>
        <v>1635.3099999999997</v>
      </c>
      <c r="W474" s="1">
        <f t="shared" si="45"/>
        <v>9811.8599999999988</v>
      </c>
      <c r="X474" s="1">
        <f t="shared" si="46"/>
        <v>9412.4599999999991</v>
      </c>
      <c r="Y474" s="1">
        <f t="shared" si="47"/>
        <v>399.39999999999964</v>
      </c>
      <c r="Z474" s="44">
        <f t="shared" si="48"/>
        <v>9782.3696779999991</v>
      </c>
    </row>
    <row r="475" spans="1:26" x14ac:dyDescent="0.3">
      <c r="A475" s="2">
        <v>1600</v>
      </c>
      <c r="B475" t="s">
        <v>4</v>
      </c>
      <c r="C475" t="s">
        <v>42</v>
      </c>
      <c r="D475" t="s">
        <v>12</v>
      </c>
      <c r="E475" t="s">
        <v>23</v>
      </c>
      <c r="F475" t="s">
        <v>14</v>
      </c>
      <c r="G475">
        <v>2</v>
      </c>
      <c r="H475">
        <v>2</v>
      </c>
      <c r="I475">
        <f t="shared" si="43"/>
        <v>4</v>
      </c>
      <c r="J475" s="1">
        <v>5470.9000000000005</v>
      </c>
      <c r="K475" s="1">
        <v>5908.57</v>
      </c>
      <c r="L475" s="1">
        <v>5142.6499999999996</v>
      </c>
      <c r="M475" s="1">
        <v>6838.63</v>
      </c>
      <c r="N475" s="1">
        <v>5252.06</v>
      </c>
      <c r="O475" s="1">
        <v>5799.15</v>
      </c>
      <c r="P475" s="1">
        <v>2620.71</v>
      </c>
      <c r="Q475" s="1">
        <v>2568.3000000000002</v>
      </c>
      <c r="R475" s="1">
        <v>2850.81</v>
      </c>
      <c r="S475" s="1">
        <v>2793.79</v>
      </c>
      <c r="T475" s="1">
        <v>3240.8</v>
      </c>
      <c r="U475" s="1">
        <v>2884.31</v>
      </c>
      <c r="V475" s="1">
        <f t="shared" si="44"/>
        <v>5735.3266666666677</v>
      </c>
      <c r="W475" s="1">
        <f t="shared" si="45"/>
        <v>34411.960000000006</v>
      </c>
      <c r="X475" s="1">
        <f t="shared" si="46"/>
        <v>16958.72</v>
      </c>
      <c r="Y475" s="1">
        <f t="shared" si="47"/>
        <v>17453.240000000005</v>
      </c>
      <c r="Z475" s="44">
        <f t="shared" si="48"/>
        <v>17625.197696000003</v>
      </c>
    </row>
    <row r="476" spans="1:26" x14ac:dyDescent="0.3">
      <c r="A476" s="2">
        <v>1604</v>
      </c>
      <c r="B476" t="s">
        <v>4</v>
      </c>
      <c r="C476" t="s">
        <v>7</v>
      </c>
      <c r="D476" t="s">
        <v>12</v>
      </c>
      <c r="E476" t="s">
        <v>23</v>
      </c>
      <c r="F476" t="s">
        <v>56</v>
      </c>
      <c r="G476">
        <v>2</v>
      </c>
      <c r="H476">
        <v>1</v>
      </c>
      <c r="I476">
        <f t="shared" si="43"/>
        <v>3</v>
      </c>
      <c r="J476" s="1">
        <v>2026.6499999999999</v>
      </c>
      <c r="K476" s="1">
        <v>2046.92</v>
      </c>
      <c r="L476" s="1">
        <v>2026.65</v>
      </c>
      <c r="M476" s="1">
        <v>2046.92</v>
      </c>
      <c r="N476" s="1">
        <v>2046.92</v>
      </c>
      <c r="O476" s="1">
        <v>2026.65</v>
      </c>
      <c r="P476" s="1">
        <v>1613.85</v>
      </c>
      <c r="Q476" s="1">
        <v>1694.54</v>
      </c>
      <c r="R476" s="1">
        <v>1592.87</v>
      </c>
      <c r="S476" s="1">
        <v>1545.08</v>
      </c>
      <c r="T476" s="1">
        <v>1452.38</v>
      </c>
      <c r="U476" s="1">
        <v>1597.62</v>
      </c>
      <c r="V476" s="1">
        <f t="shared" si="44"/>
        <v>2036.7849999999999</v>
      </c>
      <c r="W476" s="1">
        <f t="shared" si="45"/>
        <v>12220.71</v>
      </c>
      <c r="X476" s="1">
        <f t="shared" si="46"/>
        <v>9496.34</v>
      </c>
      <c r="Y476" s="1">
        <f t="shared" si="47"/>
        <v>2724.369999999999</v>
      </c>
      <c r="Z476" s="44">
        <f t="shared" si="48"/>
        <v>9869.5461620000005</v>
      </c>
    </row>
    <row r="477" spans="1:26" x14ac:dyDescent="0.3">
      <c r="A477" s="2">
        <v>1614</v>
      </c>
      <c r="B477" t="s">
        <v>4</v>
      </c>
      <c r="C477" t="s">
        <v>10</v>
      </c>
      <c r="D477" t="s">
        <v>12</v>
      </c>
      <c r="E477" t="s">
        <v>24</v>
      </c>
      <c r="F477" t="s">
        <v>16</v>
      </c>
      <c r="G477">
        <v>2</v>
      </c>
      <c r="H477">
        <v>1</v>
      </c>
      <c r="I477">
        <f t="shared" si="43"/>
        <v>3</v>
      </c>
      <c r="J477" s="1">
        <v>4834.92</v>
      </c>
      <c r="K477" s="1">
        <v>4738.22</v>
      </c>
      <c r="L477" s="1">
        <v>5125.0200000000004</v>
      </c>
      <c r="M477" s="1">
        <v>5995.3</v>
      </c>
      <c r="N477" s="1">
        <v>5898.6</v>
      </c>
      <c r="O477" s="1">
        <v>4593.17</v>
      </c>
      <c r="P477" s="1">
        <v>2965</v>
      </c>
      <c r="Q477" s="1">
        <v>2431.3000000000002</v>
      </c>
      <c r="R477" s="1">
        <v>2771.68</v>
      </c>
      <c r="S477" s="1">
        <v>2439.08</v>
      </c>
      <c r="T477" s="1">
        <v>2756.16</v>
      </c>
      <c r="U477" s="1">
        <v>2397.86</v>
      </c>
      <c r="V477" s="1">
        <f t="shared" si="44"/>
        <v>5197.538333333333</v>
      </c>
      <c r="W477" s="1">
        <f t="shared" si="45"/>
        <v>31185.229999999996</v>
      </c>
      <c r="X477" s="1">
        <f t="shared" si="46"/>
        <v>15761.08</v>
      </c>
      <c r="Y477" s="1">
        <f t="shared" si="47"/>
        <v>15424.149999999996</v>
      </c>
      <c r="Z477" s="44">
        <f t="shared" si="48"/>
        <v>16380.490443999999</v>
      </c>
    </row>
    <row r="478" spans="1:26" x14ac:dyDescent="0.3">
      <c r="A478" s="2">
        <v>1615</v>
      </c>
      <c r="B478" t="s">
        <v>6</v>
      </c>
      <c r="C478" t="s">
        <v>9</v>
      </c>
      <c r="D478" t="s">
        <v>12</v>
      </c>
      <c r="E478" t="s">
        <v>23</v>
      </c>
      <c r="F478" t="s">
        <v>56</v>
      </c>
      <c r="G478">
        <v>2</v>
      </c>
      <c r="H478">
        <v>1</v>
      </c>
      <c r="I478">
        <f t="shared" si="43"/>
        <v>3</v>
      </c>
      <c r="J478" s="1">
        <v>3172.22</v>
      </c>
      <c r="K478" s="1">
        <v>2474.33</v>
      </c>
      <c r="L478" s="1">
        <v>2855</v>
      </c>
      <c r="M478" s="1">
        <v>3933.55</v>
      </c>
      <c r="N478" s="1">
        <v>2918.44</v>
      </c>
      <c r="O478" s="1">
        <v>2379.17</v>
      </c>
      <c r="P478" s="1">
        <v>1815.54</v>
      </c>
      <c r="Q478" s="1">
        <v>1379.81</v>
      </c>
      <c r="R478" s="1">
        <v>1503.99</v>
      </c>
      <c r="S478" s="1">
        <v>1714.55</v>
      </c>
      <c r="T478" s="1">
        <v>2023.17</v>
      </c>
      <c r="U478" s="1">
        <v>2083.87</v>
      </c>
      <c r="V478" s="1">
        <f t="shared" si="44"/>
        <v>2955.4516666666664</v>
      </c>
      <c r="W478" s="1">
        <f t="shared" si="45"/>
        <v>17732.71</v>
      </c>
      <c r="X478" s="1">
        <f t="shared" si="46"/>
        <v>10520.93</v>
      </c>
      <c r="Y478" s="1">
        <f t="shared" si="47"/>
        <v>7211.7799999999988</v>
      </c>
      <c r="Z478" s="44">
        <f t="shared" si="48"/>
        <v>10934.402549</v>
      </c>
    </row>
    <row r="479" spans="1:26" x14ac:dyDescent="0.3">
      <c r="A479" s="2">
        <v>1616</v>
      </c>
      <c r="B479" t="s">
        <v>4</v>
      </c>
      <c r="C479" t="s">
        <v>7</v>
      </c>
      <c r="D479" t="s">
        <v>11</v>
      </c>
      <c r="E479" t="s">
        <v>23</v>
      </c>
      <c r="F479" t="s">
        <v>16</v>
      </c>
      <c r="G479">
        <v>2</v>
      </c>
      <c r="H479">
        <v>3</v>
      </c>
      <c r="I479">
        <f t="shared" si="43"/>
        <v>5</v>
      </c>
      <c r="J479" s="1">
        <v>3803.8</v>
      </c>
      <c r="K479" s="1">
        <v>3803.8</v>
      </c>
      <c r="L479" s="1">
        <v>3803.8</v>
      </c>
      <c r="M479" s="1">
        <v>3841.84</v>
      </c>
      <c r="N479" s="1">
        <v>3841.84</v>
      </c>
      <c r="O479" s="1">
        <v>3803.8</v>
      </c>
      <c r="P479" s="1">
        <v>3230.21</v>
      </c>
      <c r="Q479" s="1">
        <v>2939.49</v>
      </c>
      <c r="R479" s="1">
        <v>2557.36</v>
      </c>
      <c r="S479" s="1">
        <v>2889.82</v>
      </c>
      <c r="T479" s="1">
        <v>2485.25</v>
      </c>
      <c r="U479" s="1">
        <v>2410.69</v>
      </c>
      <c r="V479" s="1">
        <f t="shared" si="44"/>
        <v>3816.48</v>
      </c>
      <c r="W479" s="1">
        <f t="shared" si="45"/>
        <v>22898.880000000001</v>
      </c>
      <c r="X479" s="1">
        <f t="shared" si="46"/>
        <v>16512.82</v>
      </c>
      <c r="Y479" s="1">
        <f t="shared" si="47"/>
        <v>6386.0600000000013</v>
      </c>
      <c r="Z479" s="44">
        <f t="shared" si="48"/>
        <v>17161.773826000001</v>
      </c>
    </row>
    <row r="480" spans="1:26" x14ac:dyDescent="0.3">
      <c r="A480" s="2">
        <v>1617</v>
      </c>
      <c r="B480" t="s">
        <v>6</v>
      </c>
      <c r="C480" t="s">
        <v>9</v>
      </c>
      <c r="D480" t="s">
        <v>12</v>
      </c>
      <c r="E480" t="s">
        <v>24</v>
      </c>
      <c r="F480" t="s">
        <v>18</v>
      </c>
      <c r="G480">
        <v>1</v>
      </c>
      <c r="H480">
        <v>1</v>
      </c>
      <c r="I480">
        <f t="shared" si="43"/>
        <v>2</v>
      </c>
      <c r="J480" s="1">
        <v>1739.86</v>
      </c>
      <c r="K480" s="1">
        <v>1652.87</v>
      </c>
      <c r="L480" s="1">
        <v>1635.47</v>
      </c>
      <c r="M480" s="1">
        <v>1739.86</v>
      </c>
      <c r="N480" s="1">
        <v>1548.48</v>
      </c>
      <c r="O480" s="1">
        <v>2035.64</v>
      </c>
      <c r="P480" s="1">
        <v>565.4</v>
      </c>
      <c r="Q480" s="1">
        <v>616.29</v>
      </c>
      <c r="R480" s="1">
        <v>548.5</v>
      </c>
      <c r="S480" s="1">
        <v>499.14</v>
      </c>
      <c r="T480" s="1">
        <v>559.04</v>
      </c>
      <c r="U480" s="1">
        <v>654.08000000000004</v>
      </c>
      <c r="V480" s="1">
        <f t="shared" si="44"/>
        <v>1725.363333333333</v>
      </c>
      <c r="W480" s="1">
        <f t="shared" si="45"/>
        <v>10352.179999999998</v>
      </c>
      <c r="X480" s="1">
        <f t="shared" si="46"/>
        <v>3442.45</v>
      </c>
      <c r="Y480" s="1">
        <f t="shared" si="47"/>
        <v>6909.7299999999987</v>
      </c>
      <c r="Z480" s="44">
        <f t="shared" si="48"/>
        <v>3577.7382849999999</v>
      </c>
    </row>
    <row r="481" spans="1:26" x14ac:dyDescent="0.3">
      <c r="A481" s="2">
        <v>1618</v>
      </c>
      <c r="B481" t="s">
        <v>6</v>
      </c>
      <c r="C481" t="s">
        <v>9</v>
      </c>
      <c r="D481" t="s">
        <v>12</v>
      </c>
      <c r="E481" t="s">
        <v>24</v>
      </c>
      <c r="F481" t="s">
        <v>18</v>
      </c>
      <c r="G481">
        <v>1</v>
      </c>
      <c r="H481">
        <v>1</v>
      </c>
      <c r="I481">
        <f t="shared" si="43"/>
        <v>2</v>
      </c>
      <c r="J481" s="1">
        <v>809.25</v>
      </c>
      <c r="K481" s="1">
        <v>954.92</v>
      </c>
      <c r="L481" s="1">
        <v>655.49</v>
      </c>
      <c r="M481" s="1">
        <v>671.68</v>
      </c>
      <c r="N481" s="1">
        <v>971.1</v>
      </c>
      <c r="O481" s="1">
        <v>922.55</v>
      </c>
      <c r="P481" s="1">
        <v>820.38</v>
      </c>
      <c r="Q481" s="1">
        <v>697.32</v>
      </c>
      <c r="R481" s="1">
        <v>592.72</v>
      </c>
      <c r="S481" s="1">
        <v>651.99</v>
      </c>
      <c r="T481" s="1">
        <v>580.27</v>
      </c>
      <c r="U481" s="1">
        <v>603.48</v>
      </c>
      <c r="V481" s="1">
        <f t="shared" si="44"/>
        <v>830.83166666666659</v>
      </c>
      <c r="W481" s="1">
        <f t="shared" si="45"/>
        <v>4984.99</v>
      </c>
      <c r="X481" s="1">
        <f t="shared" si="46"/>
        <v>3946.16</v>
      </c>
      <c r="Y481" s="1">
        <f t="shared" si="47"/>
        <v>1038.83</v>
      </c>
      <c r="Z481" s="44">
        <f t="shared" si="48"/>
        <v>4101.2440879999995</v>
      </c>
    </row>
    <row r="482" spans="1:26" x14ac:dyDescent="0.3">
      <c r="A482" s="2">
        <v>1622</v>
      </c>
      <c r="B482" t="s">
        <v>6</v>
      </c>
      <c r="C482" t="s">
        <v>9</v>
      </c>
      <c r="D482" t="s">
        <v>12</v>
      </c>
      <c r="E482" t="s">
        <v>23</v>
      </c>
      <c r="F482" t="s">
        <v>20</v>
      </c>
      <c r="G482">
        <v>2</v>
      </c>
      <c r="H482">
        <v>1</v>
      </c>
      <c r="I482">
        <f t="shared" si="43"/>
        <v>3</v>
      </c>
      <c r="J482" s="1">
        <v>4189.7000000000007</v>
      </c>
      <c r="K482" s="1">
        <v>5153.33</v>
      </c>
      <c r="L482" s="1">
        <v>4524.88</v>
      </c>
      <c r="M482" s="1">
        <v>3896.42</v>
      </c>
      <c r="N482" s="1">
        <v>4524.88</v>
      </c>
      <c r="O482" s="1">
        <v>4315.3900000000003</v>
      </c>
      <c r="P482" s="1">
        <v>1508.25</v>
      </c>
      <c r="Q482" s="1">
        <v>1221.68</v>
      </c>
      <c r="R482" s="1">
        <v>1160.5999999999999</v>
      </c>
      <c r="S482" s="1">
        <v>1288.27</v>
      </c>
      <c r="T482" s="1">
        <v>1120.79</v>
      </c>
      <c r="U482" s="1">
        <v>1087.17</v>
      </c>
      <c r="V482" s="1">
        <f t="shared" si="44"/>
        <v>4434.1000000000004</v>
      </c>
      <c r="W482" s="1">
        <f t="shared" si="45"/>
        <v>26604.600000000002</v>
      </c>
      <c r="X482" s="1">
        <f t="shared" si="46"/>
        <v>7386.76</v>
      </c>
      <c r="Y482" s="1">
        <f t="shared" si="47"/>
        <v>19217.840000000004</v>
      </c>
      <c r="Z482" s="44">
        <f t="shared" si="48"/>
        <v>7677.0596679999999</v>
      </c>
    </row>
    <row r="483" spans="1:26" x14ac:dyDescent="0.3">
      <c r="A483" s="2">
        <v>1623</v>
      </c>
      <c r="B483" t="s">
        <v>37</v>
      </c>
      <c r="C483" t="s">
        <v>7</v>
      </c>
      <c r="D483" t="s">
        <v>11</v>
      </c>
      <c r="E483" t="s">
        <v>24</v>
      </c>
      <c r="F483" t="s">
        <v>18</v>
      </c>
      <c r="G483">
        <v>1</v>
      </c>
      <c r="H483">
        <v>2</v>
      </c>
      <c r="I483">
        <f t="shared" si="43"/>
        <v>3</v>
      </c>
      <c r="J483" s="1">
        <v>937.02499999999998</v>
      </c>
      <c r="K483" s="1">
        <v>946.4</v>
      </c>
      <c r="L483" s="1">
        <v>937.03</v>
      </c>
      <c r="M483" s="1">
        <v>796.47</v>
      </c>
      <c r="N483" s="1">
        <v>890.17</v>
      </c>
      <c r="O483" s="1">
        <v>993.25</v>
      </c>
      <c r="P483" s="1">
        <v>1195.49</v>
      </c>
      <c r="Q483" s="1">
        <v>1052.03</v>
      </c>
      <c r="R483" s="1">
        <v>1052.03</v>
      </c>
      <c r="S483" s="1">
        <v>988.91</v>
      </c>
      <c r="T483" s="1">
        <v>979.02</v>
      </c>
      <c r="U483" s="1">
        <v>969.23</v>
      </c>
      <c r="V483" s="1">
        <f t="shared" si="44"/>
        <v>916.72416666666675</v>
      </c>
      <c r="W483" s="1">
        <f t="shared" si="45"/>
        <v>5500.3450000000003</v>
      </c>
      <c r="X483" s="1">
        <f t="shared" si="46"/>
        <v>6236.7099999999991</v>
      </c>
      <c r="Y483" s="1">
        <f t="shared" si="47"/>
        <v>-736.36499999999887</v>
      </c>
      <c r="Z483" s="44">
        <f t="shared" si="48"/>
        <v>6481.8127029999987</v>
      </c>
    </row>
    <row r="484" spans="1:26" x14ac:dyDescent="0.3">
      <c r="A484" s="2">
        <v>1625</v>
      </c>
      <c r="B484" t="s">
        <v>6</v>
      </c>
      <c r="C484" t="s">
        <v>9</v>
      </c>
      <c r="D484" t="s">
        <v>12</v>
      </c>
      <c r="E484" t="s">
        <v>23</v>
      </c>
      <c r="F484" t="s">
        <v>22</v>
      </c>
      <c r="G484">
        <v>3</v>
      </c>
      <c r="H484">
        <v>1</v>
      </c>
      <c r="I484">
        <f t="shared" si="43"/>
        <v>4</v>
      </c>
      <c r="J484" s="1">
        <v>5924.95</v>
      </c>
      <c r="K484" s="1">
        <v>5687.95</v>
      </c>
      <c r="L484" s="1">
        <v>4976.96</v>
      </c>
      <c r="M484" s="1">
        <v>6991.44</v>
      </c>
      <c r="N484" s="1">
        <v>4739.96</v>
      </c>
      <c r="O484" s="1">
        <v>5213.96</v>
      </c>
      <c r="P484" s="1">
        <v>4350.2299999999996</v>
      </c>
      <c r="Q484" s="1">
        <v>4611.24</v>
      </c>
      <c r="R484" s="1">
        <v>4288.45</v>
      </c>
      <c r="S484" s="1">
        <v>3859.61</v>
      </c>
      <c r="T484" s="1">
        <v>3666.63</v>
      </c>
      <c r="U484" s="1">
        <v>3813.3</v>
      </c>
      <c r="V484" s="1">
        <f t="shared" si="44"/>
        <v>5589.2033333333338</v>
      </c>
      <c r="W484" s="1">
        <f t="shared" si="45"/>
        <v>33535.22</v>
      </c>
      <c r="X484" s="1">
        <f t="shared" si="46"/>
        <v>24589.46</v>
      </c>
      <c r="Y484" s="1">
        <f t="shared" si="47"/>
        <v>8945.760000000002</v>
      </c>
      <c r="Z484" s="44">
        <f t="shared" si="48"/>
        <v>25555.825777999999</v>
      </c>
    </row>
    <row r="485" spans="1:26" x14ac:dyDescent="0.3">
      <c r="A485" s="2">
        <v>1632</v>
      </c>
      <c r="B485" t="s">
        <v>6</v>
      </c>
      <c r="C485" t="s">
        <v>7</v>
      </c>
      <c r="D485" t="s">
        <v>12</v>
      </c>
      <c r="E485" t="s">
        <v>24</v>
      </c>
      <c r="F485" t="s">
        <v>56</v>
      </c>
      <c r="G485">
        <v>3</v>
      </c>
      <c r="H485">
        <v>1</v>
      </c>
      <c r="I485">
        <f t="shared" si="43"/>
        <v>4</v>
      </c>
      <c r="J485" s="1">
        <v>3155.75</v>
      </c>
      <c r="K485" s="1">
        <v>3566</v>
      </c>
      <c r="L485" s="1">
        <v>2587.7199999999998</v>
      </c>
      <c r="M485" s="1">
        <v>2650.83</v>
      </c>
      <c r="N485" s="1">
        <v>2587.7199999999998</v>
      </c>
      <c r="O485" s="1">
        <v>3281.98</v>
      </c>
      <c r="P485" s="1">
        <v>1952.05</v>
      </c>
      <c r="Q485" s="1">
        <v>1464.04</v>
      </c>
      <c r="R485" s="1">
        <v>1420.12</v>
      </c>
      <c r="S485" s="1">
        <v>1633.14</v>
      </c>
      <c r="T485" s="1">
        <v>1453.49</v>
      </c>
      <c r="U485" s="1">
        <v>1337.21</v>
      </c>
      <c r="V485" s="1">
        <f t="shared" si="44"/>
        <v>2971.6666666666665</v>
      </c>
      <c r="W485" s="1">
        <f t="shared" si="45"/>
        <v>17830</v>
      </c>
      <c r="X485" s="1">
        <f t="shared" si="46"/>
        <v>9260.0499999999993</v>
      </c>
      <c r="Y485" s="1">
        <f t="shared" si="47"/>
        <v>8569.9500000000007</v>
      </c>
      <c r="Z485" s="44">
        <f t="shared" si="48"/>
        <v>9623.9699649999984</v>
      </c>
    </row>
    <row r="486" spans="1:26" x14ac:dyDescent="0.3">
      <c r="A486" s="2">
        <v>1634</v>
      </c>
      <c r="B486" t="s">
        <v>4</v>
      </c>
      <c r="C486" t="s">
        <v>10</v>
      </c>
      <c r="D486" t="s">
        <v>11</v>
      </c>
      <c r="E486" t="s">
        <v>23</v>
      </c>
      <c r="F486" t="s">
        <v>18</v>
      </c>
      <c r="G486">
        <v>2</v>
      </c>
      <c r="H486">
        <v>1</v>
      </c>
      <c r="I486">
        <f t="shared" si="43"/>
        <v>3</v>
      </c>
      <c r="J486" s="1">
        <v>3596.95</v>
      </c>
      <c r="K486" s="1">
        <v>3632.92</v>
      </c>
      <c r="L486" s="1">
        <v>3596.95</v>
      </c>
      <c r="M486" s="1">
        <v>3632.92</v>
      </c>
      <c r="N486" s="1">
        <v>3596.95</v>
      </c>
      <c r="O486" s="1">
        <v>3632.92</v>
      </c>
      <c r="P486" s="1">
        <v>3680.65</v>
      </c>
      <c r="Q486" s="1">
        <v>3533.42</v>
      </c>
      <c r="R486" s="1">
        <v>3957.43</v>
      </c>
      <c r="S486" s="1">
        <v>4392.75</v>
      </c>
      <c r="T486" s="1">
        <v>4568.46</v>
      </c>
      <c r="U486" s="1">
        <v>4111.6099999999997</v>
      </c>
      <c r="V486" s="1">
        <f t="shared" si="44"/>
        <v>3614.9349999999999</v>
      </c>
      <c r="W486" s="1">
        <f t="shared" si="45"/>
        <v>21689.61</v>
      </c>
      <c r="X486" s="1">
        <f t="shared" si="46"/>
        <v>24244.32</v>
      </c>
      <c r="Y486" s="1">
        <f t="shared" si="47"/>
        <v>-2554.7099999999991</v>
      </c>
      <c r="Z486" s="44">
        <f t="shared" si="48"/>
        <v>25197.121776</v>
      </c>
    </row>
    <row r="487" spans="1:26" x14ac:dyDescent="0.3">
      <c r="A487" s="2">
        <v>1635</v>
      </c>
      <c r="B487" t="s">
        <v>6</v>
      </c>
      <c r="C487" t="s">
        <v>9</v>
      </c>
      <c r="D487" t="s">
        <v>12</v>
      </c>
      <c r="E487" t="s">
        <v>24</v>
      </c>
      <c r="F487" t="s">
        <v>15</v>
      </c>
      <c r="G487">
        <v>1</v>
      </c>
      <c r="H487">
        <v>1</v>
      </c>
      <c r="I487">
        <f t="shared" si="43"/>
        <v>2</v>
      </c>
      <c r="J487" s="1">
        <v>3100.0725000000002</v>
      </c>
      <c r="K487" s="1">
        <v>3441.08</v>
      </c>
      <c r="L487" s="1">
        <v>3100.07</v>
      </c>
      <c r="M487" s="1">
        <v>3689.09</v>
      </c>
      <c r="N487" s="1">
        <v>3038.07</v>
      </c>
      <c r="O487" s="1">
        <v>3317.08</v>
      </c>
      <c r="P487" s="1">
        <v>2323.27</v>
      </c>
      <c r="Q487" s="1">
        <v>2462.67</v>
      </c>
      <c r="R487" s="1">
        <v>2585.8000000000002</v>
      </c>
      <c r="S487" s="1">
        <v>2818.52</v>
      </c>
      <c r="T487" s="1">
        <v>3382.22</v>
      </c>
      <c r="U487" s="1">
        <v>3517.51</v>
      </c>
      <c r="V487" s="1">
        <f t="shared" si="44"/>
        <v>3280.9104166666671</v>
      </c>
      <c r="W487" s="1">
        <f t="shared" si="45"/>
        <v>19685.462500000001</v>
      </c>
      <c r="X487" s="1">
        <f t="shared" si="46"/>
        <v>17089.989999999998</v>
      </c>
      <c r="Y487" s="1">
        <f t="shared" si="47"/>
        <v>2595.4725000000035</v>
      </c>
      <c r="Z487" s="44">
        <f t="shared" si="48"/>
        <v>17761.626606999998</v>
      </c>
    </row>
    <row r="488" spans="1:26" x14ac:dyDescent="0.3">
      <c r="A488" s="2">
        <v>1641</v>
      </c>
      <c r="B488" t="s">
        <v>4</v>
      </c>
      <c r="C488" t="s">
        <v>10</v>
      </c>
      <c r="D488" t="s">
        <v>12</v>
      </c>
      <c r="E488" t="s">
        <v>23</v>
      </c>
      <c r="F488" t="s">
        <v>19</v>
      </c>
      <c r="G488">
        <v>4</v>
      </c>
      <c r="H488">
        <v>1</v>
      </c>
      <c r="I488">
        <f t="shared" si="43"/>
        <v>5</v>
      </c>
      <c r="J488" s="1">
        <v>5924.95</v>
      </c>
      <c r="K488" s="1">
        <v>7228.44</v>
      </c>
      <c r="L488" s="1">
        <v>7287.69</v>
      </c>
      <c r="M488" s="1">
        <v>6872.94</v>
      </c>
      <c r="N488" s="1">
        <v>4621.46</v>
      </c>
      <c r="O488" s="1">
        <v>6695.19</v>
      </c>
      <c r="P488" s="1">
        <v>5875</v>
      </c>
      <c r="Q488" s="1">
        <v>4876.25</v>
      </c>
      <c r="R488" s="1">
        <v>5412.64</v>
      </c>
      <c r="S488" s="1">
        <v>6116.28</v>
      </c>
      <c r="T488" s="1">
        <v>5626.98</v>
      </c>
      <c r="U488" s="1">
        <v>6639.84</v>
      </c>
      <c r="V488" s="1">
        <f t="shared" si="44"/>
        <v>6438.4449999999997</v>
      </c>
      <c r="W488" s="1">
        <f t="shared" si="45"/>
        <v>38630.67</v>
      </c>
      <c r="X488" s="1">
        <f t="shared" si="46"/>
        <v>34546.99</v>
      </c>
      <c r="Y488" s="1">
        <f t="shared" si="47"/>
        <v>4083.6800000000003</v>
      </c>
      <c r="Z488" s="44">
        <f t="shared" si="48"/>
        <v>35904.686707000001</v>
      </c>
    </row>
    <row r="489" spans="1:26" x14ac:dyDescent="0.3">
      <c r="A489" s="2">
        <v>1649</v>
      </c>
      <c r="B489" t="s">
        <v>6</v>
      </c>
      <c r="C489" t="s">
        <v>8</v>
      </c>
      <c r="D489" t="s">
        <v>11</v>
      </c>
      <c r="E489" t="s">
        <v>24</v>
      </c>
      <c r="F489" t="s">
        <v>21</v>
      </c>
      <c r="G489">
        <v>4</v>
      </c>
      <c r="H489">
        <v>1</v>
      </c>
      <c r="I489">
        <f t="shared" si="43"/>
        <v>5</v>
      </c>
      <c r="J489" s="1">
        <v>1769.1999999999998</v>
      </c>
      <c r="K489" s="1">
        <v>1963.81</v>
      </c>
      <c r="L489" s="1">
        <v>1486.13</v>
      </c>
      <c r="M489" s="1">
        <v>1875.35</v>
      </c>
      <c r="N489" s="1">
        <v>2016.89</v>
      </c>
      <c r="O489" s="1">
        <v>2211.5</v>
      </c>
      <c r="P489" s="1">
        <v>3087.7</v>
      </c>
      <c r="Q489" s="1">
        <v>2995.07</v>
      </c>
      <c r="R489" s="1">
        <v>2935.17</v>
      </c>
      <c r="S489" s="1">
        <v>2524.25</v>
      </c>
      <c r="T489" s="1">
        <v>2625.22</v>
      </c>
      <c r="U489" s="1">
        <v>2336.4499999999998</v>
      </c>
      <c r="V489" s="1">
        <f t="shared" si="44"/>
        <v>1887.1466666666665</v>
      </c>
      <c r="W489" s="1">
        <f t="shared" si="45"/>
        <v>11322.88</v>
      </c>
      <c r="X489" s="1">
        <f t="shared" si="46"/>
        <v>16503.86</v>
      </c>
      <c r="Y489" s="1">
        <f t="shared" si="47"/>
        <v>-5180.9800000000014</v>
      </c>
      <c r="Z489" s="44">
        <f t="shared" si="48"/>
        <v>17152.461697999999</v>
      </c>
    </row>
    <row r="490" spans="1:26" x14ac:dyDescent="0.3">
      <c r="A490" s="2">
        <v>1651</v>
      </c>
      <c r="B490" t="s">
        <v>6</v>
      </c>
      <c r="C490" t="s">
        <v>9</v>
      </c>
      <c r="D490" t="s">
        <v>11</v>
      </c>
      <c r="E490" t="s">
        <v>24</v>
      </c>
      <c r="F490" t="s">
        <v>56</v>
      </c>
      <c r="G490">
        <v>1</v>
      </c>
      <c r="H490">
        <v>1</v>
      </c>
      <c r="I490">
        <f t="shared" si="43"/>
        <v>2</v>
      </c>
      <c r="J490" s="1">
        <v>812.31</v>
      </c>
      <c r="K490" s="1">
        <v>869.17</v>
      </c>
      <c r="L490" s="1">
        <v>812.31</v>
      </c>
      <c r="M490" s="1">
        <v>682.34</v>
      </c>
      <c r="N490" s="1">
        <v>999.14</v>
      </c>
      <c r="O490" s="1">
        <v>885.42</v>
      </c>
      <c r="P490" s="1">
        <v>504.82</v>
      </c>
      <c r="Q490" s="1">
        <v>403.86</v>
      </c>
      <c r="R490" s="1">
        <v>424.05</v>
      </c>
      <c r="S490" s="1">
        <v>381.65</v>
      </c>
      <c r="T490" s="1">
        <v>343.49</v>
      </c>
      <c r="U490" s="1">
        <v>319.45</v>
      </c>
      <c r="V490" s="1">
        <f t="shared" si="44"/>
        <v>843.44833333333338</v>
      </c>
      <c r="W490" s="1">
        <f t="shared" si="45"/>
        <v>5060.6900000000005</v>
      </c>
      <c r="X490" s="1">
        <f t="shared" si="46"/>
        <v>2377.3199999999997</v>
      </c>
      <c r="Y490" s="1">
        <f t="shared" si="47"/>
        <v>2683.3700000000008</v>
      </c>
      <c r="Z490" s="44">
        <f t="shared" si="48"/>
        <v>2470.7486759999997</v>
      </c>
    </row>
    <row r="491" spans="1:26" x14ac:dyDescent="0.3">
      <c r="A491" s="2">
        <v>1662</v>
      </c>
      <c r="B491" t="s">
        <v>4</v>
      </c>
      <c r="C491" t="s">
        <v>10</v>
      </c>
      <c r="D491" t="s">
        <v>12</v>
      </c>
      <c r="E491" t="s">
        <v>23</v>
      </c>
      <c r="F491" t="s">
        <v>17</v>
      </c>
      <c r="G491">
        <v>3</v>
      </c>
      <c r="H491">
        <v>1</v>
      </c>
      <c r="I491">
        <f t="shared" si="43"/>
        <v>4</v>
      </c>
      <c r="J491" s="1">
        <v>4993.3</v>
      </c>
      <c r="K491" s="1">
        <v>4094.51</v>
      </c>
      <c r="L491" s="1">
        <v>5043.2299999999996</v>
      </c>
      <c r="M491" s="1">
        <v>6141.76</v>
      </c>
      <c r="N491" s="1">
        <v>4444.04</v>
      </c>
      <c r="O491" s="1">
        <v>4444.04</v>
      </c>
      <c r="P491" s="1">
        <v>3286.74</v>
      </c>
      <c r="Q491" s="1">
        <v>2596.52</v>
      </c>
      <c r="R491" s="1">
        <v>2986</v>
      </c>
      <c r="S491" s="1">
        <v>3433.9</v>
      </c>
      <c r="T491" s="1">
        <v>4017.66</v>
      </c>
      <c r="U491" s="1">
        <v>3937.31</v>
      </c>
      <c r="V491" s="1">
        <f t="shared" si="44"/>
        <v>4860.1466666666674</v>
      </c>
      <c r="W491" s="1">
        <f t="shared" si="45"/>
        <v>29160.880000000005</v>
      </c>
      <c r="X491" s="1">
        <f t="shared" si="46"/>
        <v>20258.13</v>
      </c>
      <c r="Y491" s="1">
        <f t="shared" si="47"/>
        <v>8902.7500000000036</v>
      </c>
      <c r="Z491" s="44">
        <f t="shared" si="48"/>
        <v>21054.274509000003</v>
      </c>
    </row>
    <row r="492" spans="1:26" x14ac:dyDescent="0.3">
      <c r="A492" s="2">
        <v>1663</v>
      </c>
      <c r="B492" t="s">
        <v>6</v>
      </c>
      <c r="C492" t="s">
        <v>9</v>
      </c>
      <c r="D492" t="s">
        <v>12</v>
      </c>
      <c r="E492" t="s">
        <v>23</v>
      </c>
      <c r="F492" t="s">
        <v>18</v>
      </c>
      <c r="G492">
        <v>2</v>
      </c>
      <c r="H492">
        <v>1</v>
      </c>
      <c r="I492">
        <f t="shared" si="43"/>
        <v>3</v>
      </c>
      <c r="J492" s="1">
        <v>2732.1499999999996</v>
      </c>
      <c r="K492" s="1">
        <v>3196.62</v>
      </c>
      <c r="L492" s="1">
        <v>2185.7199999999998</v>
      </c>
      <c r="M492" s="1">
        <v>2431.61</v>
      </c>
      <c r="N492" s="1">
        <v>3114.65</v>
      </c>
      <c r="O492" s="1">
        <v>3360.54</v>
      </c>
      <c r="P492" s="1">
        <v>2503.92</v>
      </c>
      <c r="Q492" s="1">
        <v>2128.33</v>
      </c>
      <c r="R492" s="1">
        <v>2468.86</v>
      </c>
      <c r="S492" s="1">
        <v>2740.43</v>
      </c>
      <c r="T492" s="1">
        <v>2356.77</v>
      </c>
      <c r="U492" s="1">
        <v>2686.72</v>
      </c>
      <c r="V492" s="1">
        <f t="shared" si="44"/>
        <v>2836.8816666666667</v>
      </c>
      <c r="W492" s="1">
        <f t="shared" si="45"/>
        <v>17021.29</v>
      </c>
      <c r="X492" s="1">
        <f t="shared" si="46"/>
        <v>14885.03</v>
      </c>
      <c r="Y492" s="1">
        <f t="shared" si="47"/>
        <v>2136.2600000000002</v>
      </c>
      <c r="Z492" s="44">
        <f t="shared" si="48"/>
        <v>15470.011679000001</v>
      </c>
    </row>
    <row r="493" spans="1:26" x14ac:dyDescent="0.3">
      <c r="A493" s="2">
        <v>1666</v>
      </c>
      <c r="B493" t="s">
        <v>4</v>
      </c>
      <c r="C493" t="s">
        <v>10</v>
      </c>
      <c r="D493" t="s">
        <v>11</v>
      </c>
      <c r="E493" t="s">
        <v>23</v>
      </c>
      <c r="F493" t="s">
        <v>17</v>
      </c>
      <c r="G493">
        <v>2</v>
      </c>
      <c r="H493">
        <v>1</v>
      </c>
      <c r="I493">
        <f t="shared" si="43"/>
        <v>3</v>
      </c>
      <c r="J493" s="1">
        <v>5556.25</v>
      </c>
      <c r="K493" s="1">
        <v>4667.25</v>
      </c>
      <c r="L493" s="1">
        <v>6611.94</v>
      </c>
      <c r="M493" s="1">
        <v>4445</v>
      </c>
      <c r="N493" s="1">
        <v>6278.56</v>
      </c>
      <c r="O493" s="1">
        <v>5945.19</v>
      </c>
      <c r="P493" s="1">
        <v>4080.73</v>
      </c>
      <c r="Q493" s="1">
        <v>3142.16</v>
      </c>
      <c r="R493" s="1">
        <v>3016.47</v>
      </c>
      <c r="S493" s="1">
        <v>2986.31</v>
      </c>
      <c r="T493" s="1">
        <v>3165.49</v>
      </c>
      <c r="U493" s="1">
        <v>3007.22</v>
      </c>
      <c r="V493" s="1">
        <f t="shared" si="44"/>
        <v>5584.0316666666668</v>
      </c>
      <c r="W493" s="1">
        <f t="shared" si="45"/>
        <v>33504.19</v>
      </c>
      <c r="X493" s="1">
        <f t="shared" si="46"/>
        <v>19398.379999999997</v>
      </c>
      <c r="Y493" s="1">
        <f t="shared" si="47"/>
        <v>14105.810000000005</v>
      </c>
      <c r="Z493" s="44">
        <f t="shared" si="48"/>
        <v>20160.736333999997</v>
      </c>
    </row>
    <row r="494" spans="1:26" x14ac:dyDescent="0.3">
      <c r="A494" s="2">
        <v>1670</v>
      </c>
      <c r="B494" t="s">
        <v>6</v>
      </c>
      <c r="C494" t="s">
        <v>9</v>
      </c>
      <c r="D494" t="s">
        <v>12</v>
      </c>
      <c r="E494" t="s">
        <v>24</v>
      </c>
      <c r="F494" t="s">
        <v>16</v>
      </c>
      <c r="G494">
        <v>2</v>
      </c>
      <c r="H494">
        <v>1</v>
      </c>
      <c r="I494">
        <f t="shared" si="43"/>
        <v>3</v>
      </c>
      <c r="J494" s="1">
        <v>4047.9874999999997</v>
      </c>
      <c r="K494" s="1">
        <v>4412.3100000000004</v>
      </c>
      <c r="L494" s="1">
        <v>5059.9799999999996</v>
      </c>
      <c r="M494" s="1">
        <v>4736.1499999999996</v>
      </c>
      <c r="N494" s="1">
        <v>4209.91</v>
      </c>
      <c r="O494" s="1">
        <v>3481.27</v>
      </c>
      <c r="P494" s="1">
        <v>1318.04</v>
      </c>
      <c r="Q494" s="1">
        <v>1225.78</v>
      </c>
      <c r="R494" s="1">
        <v>1152.23</v>
      </c>
      <c r="S494" s="1">
        <v>1255.93</v>
      </c>
      <c r="T494" s="1">
        <v>1117.78</v>
      </c>
      <c r="U494" s="1">
        <v>1184.8499999999999</v>
      </c>
      <c r="V494" s="1">
        <f t="shared" si="44"/>
        <v>4324.6012499999997</v>
      </c>
      <c r="W494" s="1">
        <f t="shared" si="45"/>
        <v>25947.607499999998</v>
      </c>
      <c r="X494" s="1">
        <f t="shared" si="46"/>
        <v>7254.6099999999988</v>
      </c>
      <c r="Y494" s="1">
        <f t="shared" si="47"/>
        <v>18692.997499999998</v>
      </c>
      <c r="Z494" s="44">
        <f t="shared" si="48"/>
        <v>7539.7161729999989</v>
      </c>
    </row>
    <row r="495" spans="1:26" x14ac:dyDescent="0.3">
      <c r="A495" s="2">
        <v>1672</v>
      </c>
      <c r="B495" t="s">
        <v>37</v>
      </c>
      <c r="C495" t="s">
        <v>8</v>
      </c>
      <c r="D495" t="s">
        <v>11</v>
      </c>
      <c r="E495" t="s">
        <v>24</v>
      </c>
      <c r="F495" t="s">
        <v>13</v>
      </c>
      <c r="G495">
        <v>3</v>
      </c>
      <c r="H495">
        <v>3</v>
      </c>
      <c r="I495">
        <f t="shared" si="43"/>
        <v>6</v>
      </c>
      <c r="J495" s="1">
        <v>1902.5</v>
      </c>
      <c r="K495" s="1">
        <v>2016.65</v>
      </c>
      <c r="L495" s="1">
        <v>1978.6</v>
      </c>
      <c r="M495" s="1">
        <v>1464.93</v>
      </c>
      <c r="N495" s="1">
        <v>2263.98</v>
      </c>
      <c r="O495" s="1">
        <v>1826.4</v>
      </c>
      <c r="P495" s="1">
        <v>1599.63</v>
      </c>
      <c r="Q495" s="1">
        <v>1503.65</v>
      </c>
      <c r="R495" s="1">
        <v>1578.83</v>
      </c>
      <c r="S495" s="1">
        <v>1847.23</v>
      </c>
      <c r="T495" s="1">
        <v>2068.9</v>
      </c>
      <c r="U495" s="1">
        <v>2461.9899999999998</v>
      </c>
      <c r="V495" s="1">
        <f t="shared" si="44"/>
        <v>1908.8433333333332</v>
      </c>
      <c r="W495" s="1">
        <f t="shared" si="45"/>
        <v>11453.06</v>
      </c>
      <c r="X495" s="1">
        <f t="shared" si="46"/>
        <v>11060.23</v>
      </c>
      <c r="Y495" s="1">
        <f t="shared" si="47"/>
        <v>392.82999999999993</v>
      </c>
      <c r="Z495" s="44">
        <f t="shared" si="48"/>
        <v>11494.897038999999</v>
      </c>
    </row>
    <row r="496" spans="1:26" x14ac:dyDescent="0.3">
      <c r="A496" s="2">
        <v>1676</v>
      </c>
      <c r="B496" t="s">
        <v>6</v>
      </c>
      <c r="C496" t="s">
        <v>42</v>
      </c>
      <c r="D496" t="s">
        <v>11</v>
      </c>
      <c r="E496" t="s">
        <v>23</v>
      </c>
      <c r="F496" t="s">
        <v>14</v>
      </c>
      <c r="G496">
        <v>2</v>
      </c>
      <c r="H496">
        <v>3</v>
      </c>
      <c r="I496">
        <f t="shared" si="43"/>
        <v>5</v>
      </c>
      <c r="J496" s="1">
        <v>3543.26</v>
      </c>
      <c r="K496" s="1">
        <v>3330.66</v>
      </c>
      <c r="L496" s="1">
        <v>3047.2</v>
      </c>
      <c r="M496" s="1">
        <v>3649.56</v>
      </c>
      <c r="N496" s="1">
        <v>3543.26</v>
      </c>
      <c r="O496" s="1">
        <v>4216.4799999999996</v>
      </c>
      <c r="P496" s="1">
        <v>3792.58</v>
      </c>
      <c r="Q496" s="1">
        <v>2882.36</v>
      </c>
      <c r="R496" s="1">
        <v>3257.07</v>
      </c>
      <c r="S496" s="1">
        <v>3713.06</v>
      </c>
      <c r="T496" s="1">
        <v>4158.63</v>
      </c>
      <c r="U496" s="1">
        <v>4990.3599999999997</v>
      </c>
      <c r="V496" s="1">
        <f t="shared" si="44"/>
        <v>3555.0699999999997</v>
      </c>
      <c r="W496" s="1">
        <f t="shared" si="45"/>
        <v>21330.42</v>
      </c>
      <c r="X496" s="1">
        <f t="shared" si="46"/>
        <v>22794.06</v>
      </c>
      <c r="Y496" s="1">
        <f t="shared" si="47"/>
        <v>-1463.6400000000031</v>
      </c>
      <c r="Z496" s="44">
        <f t="shared" si="48"/>
        <v>23689.866558000002</v>
      </c>
    </row>
    <row r="497" spans="1:26" x14ac:dyDescent="0.3">
      <c r="A497" s="2">
        <v>1681</v>
      </c>
      <c r="B497" t="s">
        <v>4</v>
      </c>
      <c r="C497" t="s">
        <v>42</v>
      </c>
      <c r="D497" t="s">
        <v>12</v>
      </c>
      <c r="E497" t="s">
        <v>23</v>
      </c>
      <c r="F497" t="s">
        <v>18</v>
      </c>
      <c r="G497">
        <v>2</v>
      </c>
      <c r="H497">
        <v>1</v>
      </c>
      <c r="I497">
        <f t="shared" si="43"/>
        <v>3</v>
      </c>
      <c r="J497" s="1">
        <v>2808.9075000000003</v>
      </c>
      <c r="K497" s="1">
        <v>2808.91</v>
      </c>
      <c r="L497" s="1">
        <v>2808.91</v>
      </c>
      <c r="M497" s="1">
        <v>2837</v>
      </c>
      <c r="N497" s="1">
        <v>2808.91</v>
      </c>
      <c r="O497" s="1">
        <v>2837</v>
      </c>
      <c r="P497" s="1">
        <v>1135.8</v>
      </c>
      <c r="Q497" s="1">
        <v>1113.08</v>
      </c>
      <c r="R497" s="1">
        <v>1068.56</v>
      </c>
      <c r="S497" s="1">
        <v>1047.19</v>
      </c>
      <c r="T497" s="1">
        <v>921.53</v>
      </c>
      <c r="U497" s="1">
        <v>1068.97</v>
      </c>
      <c r="V497" s="1">
        <f t="shared" si="44"/>
        <v>2818.2729166666668</v>
      </c>
      <c r="W497" s="1">
        <f t="shared" si="45"/>
        <v>16909.637500000001</v>
      </c>
      <c r="X497" s="1">
        <f t="shared" si="46"/>
        <v>6355.13</v>
      </c>
      <c r="Y497" s="1">
        <f t="shared" si="47"/>
        <v>10554.5075</v>
      </c>
      <c r="Z497" s="44">
        <f t="shared" si="48"/>
        <v>6604.8866090000001</v>
      </c>
    </row>
    <row r="498" spans="1:26" x14ac:dyDescent="0.3">
      <c r="A498" s="2">
        <v>1686</v>
      </c>
      <c r="B498" t="s">
        <v>4</v>
      </c>
      <c r="C498" t="s">
        <v>10</v>
      </c>
      <c r="D498" t="s">
        <v>12</v>
      </c>
      <c r="E498" t="s">
        <v>23</v>
      </c>
      <c r="F498" t="s">
        <v>18</v>
      </c>
      <c r="G498">
        <v>2</v>
      </c>
      <c r="H498">
        <v>2</v>
      </c>
      <c r="I498">
        <f t="shared" si="43"/>
        <v>4</v>
      </c>
      <c r="J498" s="1">
        <v>5924.95</v>
      </c>
      <c r="K498" s="1">
        <v>4739.96</v>
      </c>
      <c r="L498" s="1">
        <v>6813.69</v>
      </c>
      <c r="M498" s="1">
        <v>4976.96</v>
      </c>
      <c r="N498" s="1">
        <v>5569.45</v>
      </c>
      <c r="O498" s="1">
        <v>5332.46</v>
      </c>
      <c r="P498" s="1">
        <v>5698.3</v>
      </c>
      <c r="Q498" s="1">
        <v>5812.27</v>
      </c>
      <c r="R498" s="1">
        <v>6102.88</v>
      </c>
      <c r="S498" s="1">
        <v>5492.59</v>
      </c>
      <c r="T498" s="1">
        <v>6261.55</v>
      </c>
      <c r="U498" s="1">
        <v>7075.55</v>
      </c>
      <c r="V498" s="1">
        <f t="shared" si="44"/>
        <v>5559.5783333333338</v>
      </c>
      <c r="W498" s="1">
        <f t="shared" si="45"/>
        <v>33357.47</v>
      </c>
      <c r="X498" s="1">
        <f t="shared" si="46"/>
        <v>36443.14</v>
      </c>
      <c r="Y498" s="1">
        <f t="shared" si="47"/>
        <v>-3085.6699999999983</v>
      </c>
      <c r="Z498" s="44">
        <f t="shared" si="48"/>
        <v>37875.355402000001</v>
      </c>
    </row>
    <row r="499" spans="1:26" x14ac:dyDescent="0.3">
      <c r="A499" s="2">
        <v>1691</v>
      </c>
      <c r="B499" t="s">
        <v>4</v>
      </c>
      <c r="C499" t="s">
        <v>10</v>
      </c>
      <c r="D499" t="s">
        <v>12</v>
      </c>
      <c r="E499" t="s">
        <v>23</v>
      </c>
      <c r="F499" t="s">
        <v>14</v>
      </c>
      <c r="G499">
        <v>3</v>
      </c>
      <c r="H499">
        <v>2</v>
      </c>
      <c r="I499">
        <f t="shared" si="43"/>
        <v>5</v>
      </c>
      <c r="J499" s="1">
        <v>5924.95</v>
      </c>
      <c r="K499" s="1">
        <v>6754.44</v>
      </c>
      <c r="L499" s="1">
        <v>6161.95</v>
      </c>
      <c r="M499" s="1">
        <v>6339.7</v>
      </c>
      <c r="N499" s="1">
        <v>5628.7</v>
      </c>
      <c r="O499" s="1">
        <v>5095.46</v>
      </c>
      <c r="P499" s="1">
        <v>5875</v>
      </c>
      <c r="Q499" s="1">
        <v>4523.75</v>
      </c>
      <c r="R499" s="1">
        <v>4071.38</v>
      </c>
      <c r="S499" s="1">
        <v>3867.81</v>
      </c>
      <c r="T499" s="1">
        <v>4486.66</v>
      </c>
      <c r="U499" s="1">
        <v>4935.33</v>
      </c>
      <c r="V499" s="1">
        <f t="shared" si="44"/>
        <v>5984.2000000000007</v>
      </c>
      <c r="W499" s="1">
        <f t="shared" si="45"/>
        <v>35905.200000000004</v>
      </c>
      <c r="X499" s="1">
        <f t="shared" si="46"/>
        <v>27759.93</v>
      </c>
      <c r="Y499" s="1">
        <f t="shared" si="47"/>
        <v>8145.2700000000041</v>
      </c>
      <c r="Z499" s="44">
        <f t="shared" si="48"/>
        <v>28850.895249000001</v>
      </c>
    </row>
    <row r="500" spans="1:26" x14ac:dyDescent="0.3">
      <c r="A500" s="2">
        <v>1695</v>
      </c>
      <c r="B500" t="s">
        <v>6</v>
      </c>
      <c r="C500" t="s">
        <v>9</v>
      </c>
      <c r="D500" t="s">
        <v>12</v>
      </c>
      <c r="E500" t="s">
        <v>24</v>
      </c>
      <c r="F500" t="s">
        <v>19</v>
      </c>
      <c r="G500">
        <v>2</v>
      </c>
      <c r="H500">
        <v>1</v>
      </c>
      <c r="I500">
        <f t="shared" si="43"/>
        <v>3</v>
      </c>
      <c r="J500" s="1">
        <v>2190.0700000000002</v>
      </c>
      <c r="K500" s="1">
        <v>1708.25</v>
      </c>
      <c r="L500" s="1">
        <v>2474.7800000000002</v>
      </c>
      <c r="M500" s="1">
        <v>1686.35</v>
      </c>
      <c r="N500" s="1">
        <v>1708.25</v>
      </c>
      <c r="O500" s="1">
        <v>2255.77</v>
      </c>
      <c r="P500" s="1">
        <v>4914.42</v>
      </c>
      <c r="Q500" s="1">
        <v>4521.2700000000004</v>
      </c>
      <c r="R500" s="1">
        <v>5063.82</v>
      </c>
      <c r="S500" s="1">
        <v>4608.08</v>
      </c>
      <c r="T500" s="1">
        <v>4377.68</v>
      </c>
      <c r="U500" s="1">
        <v>3764.8</v>
      </c>
      <c r="V500" s="1">
        <f t="shared" si="44"/>
        <v>2003.9116666666669</v>
      </c>
      <c r="W500" s="1">
        <f t="shared" si="45"/>
        <v>12023.470000000001</v>
      </c>
      <c r="X500" s="1">
        <f t="shared" si="46"/>
        <v>27250.07</v>
      </c>
      <c r="Y500" s="1">
        <f t="shared" si="47"/>
        <v>-15226.599999999999</v>
      </c>
      <c r="Z500" s="44">
        <f t="shared" si="48"/>
        <v>28320.997750999999</v>
      </c>
    </row>
    <row r="501" spans="1:26" x14ac:dyDescent="0.3">
      <c r="A501" s="2">
        <v>1696</v>
      </c>
      <c r="B501" t="s">
        <v>6</v>
      </c>
      <c r="C501" t="s">
        <v>9</v>
      </c>
      <c r="D501" t="s">
        <v>12</v>
      </c>
      <c r="E501" t="s">
        <v>24</v>
      </c>
      <c r="F501" t="s">
        <v>20</v>
      </c>
      <c r="G501">
        <v>1</v>
      </c>
      <c r="H501">
        <v>1</v>
      </c>
      <c r="I501">
        <f t="shared" si="43"/>
        <v>2</v>
      </c>
      <c r="J501" s="1">
        <v>1091.5999999999999</v>
      </c>
      <c r="K501" s="1">
        <v>1233.51</v>
      </c>
      <c r="L501" s="1">
        <v>1233.51</v>
      </c>
      <c r="M501" s="1">
        <v>884.2</v>
      </c>
      <c r="N501" s="1">
        <v>1266.26</v>
      </c>
      <c r="O501" s="1">
        <v>916.94</v>
      </c>
      <c r="P501" s="1">
        <v>695.63</v>
      </c>
      <c r="Q501" s="1">
        <v>695.63</v>
      </c>
      <c r="R501" s="1">
        <v>591.29</v>
      </c>
      <c r="S501" s="1">
        <v>709.55</v>
      </c>
      <c r="T501" s="1">
        <v>787.6</v>
      </c>
      <c r="U501" s="1">
        <v>834.86</v>
      </c>
      <c r="V501" s="1">
        <f t="shared" si="44"/>
        <v>1104.3366666666668</v>
      </c>
      <c r="W501" s="1">
        <f t="shared" si="45"/>
        <v>6626.02</v>
      </c>
      <c r="X501" s="1">
        <f t="shared" si="46"/>
        <v>4314.5599999999995</v>
      </c>
      <c r="Y501" s="1">
        <f t="shared" si="47"/>
        <v>2311.4600000000009</v>
      </c>
      <c r="Z501" s="44">
        <f t="shared" si="48"/>
        <v>4484.1222079999998</v>
      </c>
    </row>
    <row r="502" spans="1:26" x14ac:dyDescent="0.3">
      <c r="A502" s="2">
        <v>1699</v>
      </c>
      <c r="B502" t="s">
        <v>6</v>
      </c>
      <c r="C502" t="s">
        <v>9</v>
      </c>
      <c r="D502" t="s">
        <v>12</v>
      </c>
      <c r="E502" t="s">
        <v>24</v>
      </c>
      <c r="F502" t="s">
        <v>16</v>
      </c>
      <c r="G502">
        <v>1</v>
      </c>
      <c r="H502">
        <v>1</v>
      </c>
      <c r="I502">
        <f t="shared" si="43"/>
        <v>2</v>
      </c>
      <c r="J502" s="1">
        <v>799.51</v>
      </c>
      <c r="K502" s="1">
        <v>799.51</v>
      </c>
      <c r="L502" s="1">
        <v>799.51</v>
      </c>
      <c r="M502" s="1">
        <v>903.45</v>
      </c>
      <c r="N502" s="1">
        <v>783.52</v>
      </c>
      <c r="O502" s="1">
        <v>831.49</v>
      </c>
      <c r="P502" s="1">
        <v>355.25</v>
      </c>
      <c r="Q502" s="1">
        <v>330.38</v>
      </c>
      <c r="R502" s="1">
        <v>290.73</v>
      </c>
      <c r="S502" s="1">
        <v>270.38</v>
      </c>
      <c r="T502" s="1">
        <v>302.83</v>
      </c>
      <c r="U502" s="1">
        <v>360.37</v>
      </c>
      <c r="V502" s="1">
        <f t="shared" si="44"/>
        <v>819.49833333333333</v>
      </c>
      <c r="W502" s="1">
        <f t="shared" si="45"/>
        <v>4916.99</v>
      </c>
      <c r="X502" s="1">
        <f t="shared" si="46"/>
        <v>1909.94</v>
      </c>
      <c r="Y502" s="1">
        <f t="shared" si="47"/>
        <v>3007.0499999999997</v>
      </c>
      <c r="Z502" s="44">
        <f t="shared" si="48"/>
        <v>1985.000642</v>
      </c>
    </row>
    <row r="503" spans="1:26" x14ac:dyDescent="0.3">
      <c r="A503" s="2">
        <v>1704</v>
      </c>
      <c r="B503" t="s">
        <v>4</v>
      </c>
      <c r="C503" t="s">
        <v>42</v>
      </c>
      <c r="D503" t="s">
        <v>12</v>
      </c>
      <c r="E503" t="s">
        <v>23</v>
      </c>
      <c r="F503" t="s">
        <v>15</v>
      </c>
      <c r="G503">
        <v>3</v>
      </c>
      <c r="H503">
        <v>1</v>
      </c>
      <c r="I503">
        <f t="shared" si="43"/>
        <v>4</v>
      </c>
      <c r="J503" s="1">
        <v>4492.25</v>
      </c>
      <c r="K503" s="1">
        <v>3908.26</v>
      </c>
      <c r="L503" s="1">
        <v>4671.9399999999996</v>
      </c>
      <c r="M503" s="1">
        <v>3863.34</v>
      </c>
      <c r="N503" s="1">
        <v>4357.4799999999996</v>
      </c>
      <c r="O503" s="1">
        <v>4132.87</v>
      </c>
      <c r="P503" s="1">
        <v>2470.33</v>
      </c>
      <c r="Q503" s="1">
        <v>2717.36</v>
      </c>
      <c r="R503" s="1">
        <v>2418.4499999999998</v>
      </c>
      <c r="S503" s="1">
        <v>2224.9699999999998</v>
      </c>
      <c r="T503" s="1">
        <v>1913.47</v>
      </c>
      <c r="U503" s="1">
        <v>2123.9499999999998</v>
      </c>
      <c r="V503" s="1">
        <f t="shared" si="44"/>
        <v>4237.6899999999996</v>
      </c>
      <c r="W503" s="1">
        <f t="shared" si="45"/>
        <v>25426.14</v>
      </c>
      <c r="X503" s="1">
        <f t="shared" si="46"/>
        <v>13868.529999999999</v>
      </c>
      <c r="Y503" s="1">
        <f t="shared" si="47"/>
        <v>11557.61</v>
      </c>
      <c r="Z503" s="44">
        <f t="shared" si="48"/>
        <v>14413.563228999999</v>
      </c>
    </row>
    <row r="504" spans="1:26" x14ac:dyDescent="0.3">
      <c r="A504" s="2">
        <v>1725</v>
      </c>
      <c r="B504" t="s">
        <v>4</v>
      </c>
      <c r="C504" t="s">
        <v>10</v>
      </c>
      <c r="D504" t="s">
        <v>12</v>
      </c>
      <c r="E504" t="s">
        <v>23</v>
      </c>
      <c r="F504" t="s">
        <v>20</v>
      </c>
      <c r="G504">
        <v>2</v>
      </c>
      <c r="H504">
        <v>1</v>
      </c>
      <c r="I504">
        <f t="shared" si="43"/>
        <v>3</v>
      </c>
      <c r="J504" s="1">
        <v>5924.95</v>
      </c>
      <c r="K504" s="1">
        <v>7346.94</v>
      </c>
      <c r="L504" s="1">
        <v>4858.46</v>
      </c>
      <c r="M504" s="1">
        <v>7169.19</v>
      </c>
      <c r="N504" s="1">
        <v>5806.45</v>
      </c>
      <c r="O504" s="1">
        <v>6458.2</v>
      </c>
      <c r="P504" s="1">
        <v>2661.56</v>
      </c>
      <c r="Q504" s="1">
        <v>2209.09</v>
      </c>
      <c r="R504" s="1">
        <v>2187</v>
      </c>
      <c r="S504" s="1">
        <v>2318.2199999999998</v>
      </c>
      <c r="T504" s="1">
        <v>2665.95</v>
      </c>
      <c r="U504" s="1">
        <v>2772.59</v>
      </c>
      <c r="V504" s="1">
        <f t="shared" si="44"/>
        <v>6260.6983333333328</v>
      </c>
      <c r="W504" s="1">
        <f t="shared" si="45"/>
        <v>37564.189999999995</v>
      </c>
      <c r="X504" s="1">
        <f t="shared" si="46"/>
        <v>14814.41</v>
      </c>
      <c r="Y504" s="1">
        <f t="shared" si="47"/>
        <v>22749.779999999995</v>
      </c>
      <c r="Z504" s="44">
        <f t="shared" si="48"/>
        <v>15396.616313</v>
      </c>
    </row>
    <row r="505" spans="1:26" x14ac:dyDescent="0.3">
      <c r="A505" s="2">
        <v>1727</v>
      </c>
      <c r="B505" t="s">
        <v>4</v>
      </c>
      <c r="C505" t="s">
        <v>10</v>
      </c>
      <c r="D505" t="s">
        <v>12</v>
      </c>
      <c r="E505" t="s">
        <v>24</v>
      </c>
      <c r="F505" t="s">
        <v>16</v>
      </c>
      <c r="G505">
        <v>1</v>
      </c>
      <c r="H505">
        <v>3</v>
      </c>
      <c r="I505">
        <f t="shared" si="43"/>
        <v>4</v>
      </c>
      <c r="J505" s="1">
        <v>5924.95</v>
      </c>
      <c r="K505" s="1">
        <v>5510.2</v>
      </c>
      <c r="L505" s="1">
        <v>5569.45</v>
      </c>
      <c r="M505" s="1">
        <v>5332.46</v>
      </c>
      <c r="N505" s="1">
        <v>6932.19</v>
      </c>
      <c r="O505" s="1">
        <v>4621.46</v>
      </c>
      <c r="P505" s="1">
        <v>3178.61</v>
      </c>
      <c r="Q505" s="1">
        <v>3178.61</v>
      </c>
      <c r="R505" s="1">
        <v>3623.62</v>
      </c>
      <c r="S505" s="1">
        <v>3587.38</v>
      </c>
      <c r="T505" s="1">
        <v>3264.52</v>
      </c>
      <c r="U505" s="1">
        <v>2905.42</v>
      </c>
      <c r="V505" s="1">
        <f t="shared" si="44"/>
        <v>5648.4516666666668</v>
      </c>
      <c r="W505" s="1">
        <f t="shared" si="45"/>
        <v>33890.71</v>
      </c>
      <c r="X505" s="1">
        <f t="shared" si="46"/>
        <v>19738.160000000003</v>
      </c>
      <c r="Y505" s="1">
        <f t="shared" si="47"/>
        <v>14152.549999999996</v>
      </c>
      <c r="Z505" s="44">
        <f t="shared" si="48"/>
        <v>20513.869688000002</v>
      </c>
    </row>
    <row r="506" spans="1:26" x14ac:dyDescent="0.3">
      <c r="A506" s="2">
        <v>1729</v>
      </c>
      <c r="B506" t="s">
        <v>6</v>
      </c>
      <c r="C506" t="s">
        <v>8</v>
      </c>
      <c r="D506" t="s">
        <v>12</v>
      </c>
      <c r="E506" t="s">
        <v>24</v>
      </c>
      <c r="F506" t="s">
        <v>16</v>
      </c>
      <c r="G506">
        <v>4</v>
      </c>
      <c r="H506">
        <v>1</v>
      </c>
      <c r="I506">
        <f t="shared" si="43"/>
        <v>5</v>
      </c>
      <c r="J506" s="1">
        <v>5640.2</v>
      </c>
      <c r="K506" s="1">
        <v>5527.4</v>
      </c>
      <c r="L506" s="1">
        <v>6655.44</v>
      </c>
      <c r="M506" s="1">
        <v>6204.22</v>
      </c>
      <c r="N506" s="1">
        <v>6599.03</v>
      </c>
      <c r="O506" s="1">
        <v>6091.42</v>
      </c>
      <c r="P506" s="1">
        <v>3758.12</v>
      </c>
      <c r="Q506" s="1">
        <v>3156.82</v>
      </c>
      <c r="R506" s="1">
        <v>2998.98</v>
      </c>
      <c r="S506" s="1">
        <v>3148.93</v>
      </c>
      <c r="T506" s="1">
        <v>3022.97</v>
      </c>
      <c r="U506" s="1">
        <v>3174.12</v>
      </c>
      <c r="V506" s="1">
        <f t="shared" si="44"/>
        <v>6119.6183333333329</v>
      </c>
      <c r="W506" s="1">
        <f t="shared" si="45"/>
        <v>36717.71</v>
      </c>
      <c r="X506" s="1">
        <f t="shared" si="46"/>
        <v>19259.939999999999</v>
      </c>
      <c r="Y506" s="1">
        <f t="shared" si="47"/>
        <v>17457.77</v>
      </c>
      <c r="Z506" s="44">
        <f t="shared" si="48"/>
        <v>20016.855641999999</v>
      </c>
    </row>
    <row r="507" spans="1:26" x14ac:dyDescent="0.3">
      <c r="A507" s="2">
        <v>1730</v>
      </c>
      <c r="B507" t="s">
        <v>6</v>
      </c>
      <c r="C507" t="s">
        <v>9</v>
      </c>
      <c r="D507" t="s">
        <v>11</v>
      </c>
      <c r="E507" t="s">
        <v>24</v>
      </c>
      <c r="F507" t="s">
        <v>18</v>
      </c>
      <c r="G507">
        <v>1</v>
      </c>
      <c r="H507">
        <v>1</v>
      </c>
      <c r="I507">
        <f t="shared" si="43"/>
        <v>2</v>
      </c>
      <c r="J507" s="1">
        <v>814.01</v>
      </c>
      <c r="K507" s="1">
        <v>643.07000000000005</v>
      </c>
      <c r="L507" s="1">
        <v>683.77</v>
      </c>
      <c r="M507" s="1">
        <v>626.79</v>
      </c>
      <c r="N507" s="1">
        <v>757.03</v>
      </c>
      <c r="O507" s="1">
        <v>968.67</v>
      </c>
      <c r="P507" s="1">
        <v>1471.51</v>
      </c>
      <c r="Q507" s="1">
        <v>1353.79</v>
      </c>
      <c r="R507" s="1">
        <v>1394.4</v>
      </c>
      <c r="S507" s="1">
        <v>1561.73</v>
      </c>
      <c r="T507" s="1">
        <v>1389.94</v>
      </c>
      <c r="U507" s="1">
        <v>1320.44</v>
      </c>
      <c r="V507" s="1">
        <f t="shared" si="44"/>
        <v>748.89</v>
      </c>
      <c r="W507" s="1">
        <f t="shared" si="45"/>
        <v>4493.34</v>
      </c>
      <c r="X507" s="1">
        <f t="shared" si="46"/>
        <v>8491.8100000000013</v>
      </c>
      <c r="Y507" s="1">
        <f t="shared" si="47"/>
        <v>-3998.4700000000012</v>
      </c>
      <c r="Z507" s="44">
        <f t="shared" si="48"/>
        <v>8825.5381330000018</v>
      </c>
    </row>
    <row r="508" spans="1:26" x14ac:dyDescent="0.3">
      <c r="A508" s="2">
        <v>1731</v>
      </c>
      <c r="B508" t="s">
        <v>4</v>
      </c>
      <c r="C508" t="s">
        <v>10</v>
      </c>
      <c r="D508" t="s">
        <v>11</v>
      </c>
      <c r="E508" t="s">
        <v>23</v>
      </c>
      <c r="F508" t="s">
        <v>20</v>
      </c>
      <c r="G508">
        <v>2</v>
      </c>
      <c r="H508">
        <v>3</v>
      </c>
      <c r="I508">
        <f t="shared" si="43"/>
        <v>5</v>
      </c>
      <c r="J508" s="1">
        <v>2213</v>
      </c>
      <c r="K508" s="1">
        <v>2213</v>
      </c>
      <c r="L508" s="1">
        <v>2213</v>
      </c>
      <c r="M508" s="1">
        <v>2213</v>
      </c>
      <c r="N508" s="1">
        <v>2235.13</v>
      </c>
      <c r="O508" s="1">
        <v>2213</v>
      </c>
      <c r="P508" s="1">
        <v>2466.1</v>
      </c>
      <c r="Q508" s="1">
        <v>2638.73</v>
      </c>
      <c r="R508" s="1">
        <v>2744.28</v>
      </c>
      <c r="S508" s="1">
        <v>2442.41</v>
      </c>
      <c r="T508" s="1">
        <v>2808.77</v>
      </c>
      <c r="U508" s="1">
        <v>2640.24</v>
      </c>
      <c r="V508" s="1">
        <f t="shared" si="44"/>
        <v>2216.6883333333335</v>
      </c>
      <c r="W508" s="1">
        <f t="shared" si="45"/>
        <v>13300.130000000001</v>
      </c>
      <c r="X508" s="1">
        <f t="shared" si="46"/>
        <v>15740.53</v>
      </c>
      <c r="Y508" s="1">
        <f t="shared" si="47"/>
        <v>-2440.3999999999996</v>
      </c>
      <c r="Z508" s="44">
        <f t="shared" si="48"/>
        <v>16359.132829</v>
      </c>
    </row>
    <row r="509" spans="1:26" x14ac:dyDescent="0.3">
      <c r="A509" s="2">
        <v>1733</v>
      </c>
      <c r="B509" t="s">
        <v>4</v>
      </c>
      <c r="C509" t="s">
        <v>10</v>
      </c>
      <c r="D509" t="s">
        <v>11</v>
      </c>
      <c r="E509" t="s">
        <v>23</v>
      </c>
      <c r="F509" t="s">
        <v>14</v>
      </c>
      <c r="G509">
        <v>2</v>
      </c>
      <c r="H509">
        <v>3</v>
      </c>
      <c r="I509">
        <f t="shared" si="43"/>
        <v>5</v>
      </c>
      <c r="J509" s="1">
        <v>5924.95</v>
      </c>
      <c r="K509" s="1">
        <v>4443.71</v>
      </c>
      <c r="L509" s="1">
        <v>5865.7</v>
      </c>
      <c r="M509" s="1">
        <v>6458.2</v>
      </c>
      <c r="N509" s="1">
        <v>4502.96</v>
      </c>
      <c r="O509" s="1">
        <v>4858.46</v>
      </c>
      <c r="P509" s="1">
        <v>5875</v>
      </c>
      <c r="Q509" s="1">
        <v>4582.5</v>
      </c>
      <c r="R509" s="1">
        <v>4811.63</v>
      </c>
      <c r="S509" s="1">
        <v>4186.12</v>
      </c>
      <c r="T509" s="1">
        <v>4144.26</v>
      </c>
      <c r="U509" s="1">
        <v>4434.3599999999997</v>
      </c>
      <c r="V509" s="1">
        <f t="shared" si="44"/>
        <v>5342.33</v>
      </c>
      <c r="W509" s="1">
        <f t="shared" si="45"/>
        <v>32053.98</v>
      </c>
      <c r="X509" s="1">
        <f t="shared" si="46"/>
        <v>28033.870000000003</v>
      </c>
      <c r="Y509" s="1">
        <f t="shared" si="47"/>
        <v>4020.1099999999969</v>
      </c>
      <c r="Z509" s="44">
        <f t="shared" si="48"/>
        <v>29135.601091000004</v>
      </c>
    </row>
    <row r="510" spans="1:26" x14ac:dyDescent="0.3">
      <c r="A510" s="2">
        <v>1736</v>
      </c>
      <c r="B510" t="s">
        <v>4</v>
      </c>
      <c r="C510" t="s">
        <v>10</v>
      </c>
      <c r="D510" t="s">
        <v>12</v>
      </c>
      <c r="E510" t="s">
        <v>23</v>
      </c>
      <c r="F510" t="s">
        <v>20</v>
      </c>
      <c r="G510">
        <v>2</v>
      </c>
      <c r="H510">
        <v>3</v>
      </c>
      <c r="I510">
        <f t="shared" si="43"/>
        <v>5</v>
      </c>
      <c r="J510" s="1">
        <v>5924.95</v>
      </c>
      <c r="K510" s="1">
        <v>5924.95</v>
      </c>
      <c r="L510" s="1">
        <v>4976.96</v>
      </c>
      <c r="M510" s="1">
        <v>6339.7</v>
      </c>
      <c r="N510" s="1">
        <v>7287.69</v>
      </c>
      <c r="O510" s="1">
        <v>5510.2</v>
      </c>
      <c r="P510" s="1">
        <v>2176.7600000000002</v>
      </c>
      <c r="Q510" s="1">
        <v>1872.01</v>
      </c>
      <c r="R510" s="1">
        <v>2115.37</v>
      </c>
      <c r="S510" s="1">
        <v>1988.45</v>
      </c>
      <c r="T510" s="1">
        <v>2107.7600000000002</v>
      </c>
      <c r="U510" s="1">
        <v>2128.84</v>
      </c>
      <c r="V510" s="1">
        <f t="shared" si="44"/>
        <v>5994.0749999999998</v>
      </c>
      <c r="W510" s="1">
        <f t="shared" si="45"/>
        <v>35964.449999999997</v>
      </c>
      <c r="X510" s="1">
        <f t="shared" si="46"/>
        <v>12389.19</v>
      </c>
      <c r="Y510" s="1">
        <f t="shared" si="47"/>
        <v>23575.259999999995</v>
      </c>
      <c r="Z510" s="44">
        <f t="shared" si="48"/>
        <v>12876.085167000001</v>
      </c>
    </row>
    <row r="511" spans="1:26" x14ac:dyDescent="0.3">
      <c r="A511" s="2">
        <v>1747</v>
      </c>
      <c r="B511" t="s">
        <v>6</v>
      </c>
      <c r="C511" t="s">
        <v>9</v>
      </c>
      <c r="D511" t="s">
        <v>12</v>
      </c>
      <c r="E511" t="s">
        <v>23</v>
      </c>
      <c r="F511" t="s">
        <v>17</v>
      </c>
      <c r="G511">
        <v>1</v>
      </c>
      <c r="H511">
        <v>1</v>
      </c>
      <c r="I511">
        <f t="shared" si="43"/>
        <v>2</v>
      </c>
      <c r="J511" s="1">
        <v>2273.5499999999997</v>
      </c>
      <c r="K511" s="1">
        <v>2023.46</v>
      </c>
      <c r="L511" s="1">
        <v>2023.46</v>
      </c>
      <c r="M511" s="1">
        <v>2819.2</v>
      </c>
      <c r="N511" s="1">
        <v>2660.05</v>
      </c>
      <c r="O511" s="1">
        <v>2819.2</v>
      </c>
      <c r="P511" s="1">
        <v>898.95</v>
      </c>
      <c r="Q511" s="1">
        <v>854</v>
      </c>
      <c r="R511" s="1">
        <v>1007.72</v>
      </c>
      <c r="S511" s="1">
        <v>876.72</v>
      </c>
      <c r="T511" s="1">
        <v>832.88</v>
      </c>
      <c r="U511" s="1">
        <v>807.89</v>
      </c>
      <c r="V511" s="1">
        <f t="shared" si="44"/>
        <v>2436.4866666666671</v>
      </c>
      <c r="W511" s="1">
        <f t="shared" si="45"/>
        <v>14618.920000000002</v>
      </c>
      <c r="X511" s="1">
        <f t="shared" si="46"/>
        <v>5278.1600000000008</v>
      </c>
      <c r="Y511" s="1">
        <f t="shared" si="47"/>
        <v>9340.760000000002</v>
      </c>
      <c r="Z511" s="44">
        <f t="shared" si="48"/>
        <v>5485.5916880000004</v>
      </c>
    </row>
    <row r="512" spans="1:26" x14ac:dyDescent="0.3">
      <c r="A512" s="2">
        <v>1750</v>
      </c>
      <c r="B512" t="s">
        <v>6</v>
      </c>
      <c r="C512" t="s">
        <v>9</v>
      </c>
      <c r="D512" t="s">
        <v>12</v>
      </c>
      <c r="E512" t="s">
        <v>24</v>
      </c>
      <c r="F512" t="s">
        <v>19</v>
      </c>
      <c r="G512">
        <v>2</v>
      </c>
      <c r="H512">
        <v>1</v>
      </c>
      <c r="I512">
        <f t="shared" si="43"/>
        <v>3</v>
      </c>
      <c r="J512" s="1">
        <v>3903.7124999999996</v>
      </c>
      <c r="K512" s="1">
        <v>3747.56</v>
      </c>
      <c r="L512" s="1">
        <v>2966.82</v>
      </c>
      <c r="M512" s="1">
        <v>3864.68</v>
      </c>
      <c r="N512" s="1">
        <v>3981.79</v>
      </c>
      <c r="O512" s="1">
        <v>3357.19</v>
      </c>
      <c r="P512" s="1">
        <v>2180.5700000000002</v>
      </c>
      <c r="Q512" s="1">
        <v>1831.68</v>
      </c>
      <c r="R512" s="1">
        <v>2179.6999999999998</v>
      </c>
      <c r="S512" s="1">
        <v>2027.12</v>
      </c>
      <c r="T512" s="1">
        <v>2290.65</v>
      </c>
      <c r="U512" s="1">
        <v>2359.37</v>
      </c>
      <c r="V512" s="1">
        <f t="shared" si="44"/>
        <v>3636.9587499999998</v>
      </c>
      <c r="W512" s="1">
        <f t="shared" si="45"/>
        <v>21821.752499999999</v>
      </c>
      <c r="X512" s="1">
        <f t="shared" si="46"/>
        <v>12869.09</v>
      </c>
      <c r="Y512" s="1">
        <f t="shared" si="47"/>
        <v>8952.6624999999985</v>
      </c>
      <c r="Z512" s="44">
        <f t="shared" si="48"/>
        <v>13374.845237</v>
      </c>
    </row>
    <row r="513" spans="1:26" x14ac:dyDescent="0.3">
      <c r="A513" s="2">
        <v>1760</v>
      </c>
      <c r="B513" t="s">
        <v>4</v>
      </c>
      <c r="C513" t="s">
        <v>42</v>
      </c>
      <c r="D513" t="s">
        <v>12</v>
      </c>
      <c r="E513" t="s">
        <v>23</v>
      </c>
      <c r="F513" t="s">
        <v>18</v>
      </c>
      <c r="G513">
        <v>4</v>
      </c>
      <c r="H513">
        <v>1</v>
      </c>
      <c r="I513">
        <f t="shared" si="43"/>
        <v>5</v>
      </c>
      <c r="J513" s="1">
        <v>5924.95</v>
      </c>
      <c r="K513" s="1">
        <v>7228.44</v>
      </c>
      <c r="L513" s="1">
        <v>7346.94</v>
      </c>
      <c r="M513" s="1">
        <v>4502.96</v>
      </c>
      <c r="N513" s="1">
        <v>5984.2</v>
      </c>
      <c r="O513" s="1">
        <v>6221.2</v>
      </c>
      <c r="P513" s="1">
        <v>2950.69</v>
      </c>
      <c r="Q513" s="1">
        <v>2655.62</v>
      </c>
      <c r="R513" s="1">
        <v>2575.9499999999998</v>
      </c>
      <c r="S513" s="1">
        <v>2550.19</v>
      </c>
      <c r="T513" s="1">
        <v>2856.21</v>
      </c>
      <c r="U513" s="1">
        <v>2570.59</v>
      </c>
      <c r="V513" s="1">
        <f t="shared" si="44"/>
        <v>6201.4483333333328</v>
      </c>
      <c r="W513" s="1">
        <f t="shared" si="45"/>
        <v>37208.689999999995</v>
      </c>
      <c r="X513" s="1">
        <f t="shared" si="46"/>
        <v>16159.25</v>
      </c>
      <c r="Y513" s="1">
        <f t="shared" si="47"/>
        <v>21049.439999999995</v>
      </c>
      <c r="Z513" s="44">
        <f t="shared" si="48"/>
        <v>16794.308525</v>
      </c>
    </row>
    <row r="514" spans="1:26" x14ac:dyDescent="0.3">
      <c r="A514" s="2">
        <v>1761</v>
      </c>
      <c r="B514" t="s">
        <v>6</v>
      </c>
      <c r="C514" t="s">
        <v>9</v>
      </c>
      <c r="D514" t="s">
        <v>12</v>
      </c>
      <c r="E514" t="s">
        <v>23</v>
      </c>
      <c r="F514" t="s">
        <v>56</v>
      </c>
      <c r="G514">
        <v>2</v>
      </c>
      <c r="H514">
        <v>1</v>
      </c>
      <c r="I514">
        <f t="shared" si="43"/>
        <v>3</v>
      </c>
      <c r="J514" s="1">
        <v>1228.77</v>
      </c>
      <c r="K514" s="1">
        <v>1302.5</v>
      </c>
      <c r="L514" s="1">
        <v>1056.74</v>
      </c>
      <c r="M514" s="1">
        <v>1302.5</v>
      </c>
      <c r="N514" s="1">
        <v>1179.6199999999999</v>
      </c>
      <c r="O514" s="1">
        <v>1204.19</v>
      </c>
      <c r="P514" s="1">
        <v>805.67</v>
      </c>
      <c r="Q514" s="1">
        <v>797.61</v>
      </c>
      <c r="R514" s="1">
        <v>885.35</v>
      </c>
      <c r="S514" s="1">
        <v>876.5</v>
      </c>
      <c r="T514" s="1">
        <v>911.56</v>
      </c>
      <c r="U514" s="1">
        <v>975.37</v>
      </c>
      <c r="V514" s="1">
        <f t="shared" si="44"/>
        <v>1212.3866666666665</v>
      </c>
      <c r="W514" s="1">
        <f t="shared" si="45"/>
        <v>7274.32</v>
      </c>
      <c r="X514" s="1">
        <f t="shared" si="46"/>
        <v>5252.06</v>
      </c>
      <c r="Y514" s="1">
        <f t="shared" si="47"/>
        <v>2022.2599999999993</v>
      </c>
      <c r="Z514" s="44">
        <f t="shared" si="48"/>
        <v>5458.4659580000007</v>
      </c>
    </row>
    <row r="515" spans="1:26" x14ac:dyDescent="0.3">
      <c r="A515" s="2">
        <v>1762</v>
      </c>
      <c r="B515" t="s">
        <v>6</v>
      </c>
      <c r="C515" t="s">
        <v>9</v>
      </c>
      <c r="D515" t="s">
        <v>11</v>
      </c>
      <c r="E515" t="s">
        <v>23</v>
      </c>
      <c r="F515" t="s">
        <v>56</v>
      </c>
      <c r="G515">
        <v>2</v>
      </c>
      <c r="H515">
        <v>1</v>
      </c>
      <c r="I515">
        <f t="shared" si="43"/>
        <v>3</v>
      </c>
      <c r="J515" s="1">
        <v>1595</v>
      </c>
      <c r="K515" s="1">
        <v>1531.2</v>
      </c>
      <c r="L515" s="1">
        <v>1945.9</v>
      </c>
      <c r="M515" s="1">
        <v>1945.9</v>
      </c>
      <c r="N515" s="1">
        <v>1595</v>
      </c>
      <c r="O515" s="1">
        <v>1260.05</v>
      </c>
      <c r="P515" s="1">
        <v>1601.03</v>
      </c>
      <c r="Q515" s="1">
        <v>1312.84</v>
      </c>
      <c r="R515" s="1">
        <v>1115.9100000000001</v>
      </c>
      <c r="S515" s="1">
        <v>1149.3900000000001</v>
      </c>
      <c r="T515" s="1">
        <v>1022.96</v>
      </c>
      <c r="U515" s="1">
        <v>1186.6300000000001</v>
      </c>
      <c r="V515" s="1">
        <f t="shared" si="44"/>
        <v>1645.5083333333332</v>
      </c>
      <c r="W515" s="1">
        <f t="shared" si="45"/>
        <v>9873.0499999999993</v>
      </c>
      <c r="X515" s="1">
        <f t="shared" si="46"/>
        <v>7388.76</v>
      </c>
      <c r="Y515" s="1">
        <f t="shared" si="47"/>
        <v>2484.2899999999991</v>
      </c>
      <c r="Z515" s="44">
        <f t="shared" si="48"/>
        <v>7679.1382680000006</v>
      </c>
    </row>
    <row r="516" spans="1:26" x14ac:dyDescent="0.3">
      <c r="A516" s="2">
        <v>1763</v>
      </c>
      <c r="B516" t="s">
        <v>6</v>
      </c>
      <c r="C516" t="s">
        <v>9</v>
      </c>
      <c r="D516" t="s">
        <v>12</v>
      </c>
      <c r="E516" t="s">
        <v>23</v>
      </c>
      <c r="F516" t="s">
        <v>56</v>
      </c>
      <c r="G516">
        <v>2</v>
      </c>
      <c r="H516">
        <v>1</v>
      </c>
      <c r="I516">
        <f t="shared" si="43"/>
        <v>3</v>
      </c>
      <c r="J516" s="1">
        <v>3172.4225000000001</v>
      </c>
      <c r="K516" s="1">
        <v>3775.18</v>
      </c>
      <c r="L516" s="1">
        <v>2379.3200000000002</v>
      </c>
      <c r="M516" s="1">
        <v>3077.25</v>
      </c>
      <c r="N516" s="1">
        <v>2823.46</v>
      </c>
      <c r="O516" s="1">
        <v>3648.29</v>
      </c>
      <c r="P516" s="1">
        <v>2811.16</v>
      </c>
      <c r="Q516" s="1">
        <v>2614.38</v>
      </c>
      <c r="R516" s="1">
        <v>2274.5100000000002</v>
      </c>
      <c r="S516" s="1">
        <v>1956.08</v>
      </c>
      <c r="T516" s="1">
        <v>1799.59</v>
      </c>
      <c r="U516" s="1">
        <v>1889.57</v>
      </c>
      <c r="V516" s="1">
        <f t="shared" si="44"/>
        <v>3145.9870833333334</v>
      </c>
      <c r="W516" s="1">
        <f t="shared" si="45"/>
        <v>18875.922500000001</v>
      </c>
      <c r="X516" s="1">
        <f t="shared" si="46"/>
        <v>13345.29</v>
      </c>
      <c r="Y516" s="1">
        <f t="shared" si="47"/>
        <v>5530.6324999999997</v>
      </c>
      <c r="Z516" s="44">
        <f t="shared" si="48"/>
        <v>13869.759897000002</v>
      </c>
    </row>
    <row r="517" spans="1:26" x14ac:dyDescent="0.3">
      <c r="A517" s="2">
        <v>1771</v>
      </c>
      <c r="B517" t="s">
        <v>4</v>
      </c>
      <c r="C517" t="s">
        <v>10</v>
      </c>
      <c r="D517" t="s">
        <v>12</v>
      </c>
      <c r="E517" t="s">
        <v>23</v>
      </c>
      <c r="F517" t="s">
        <v>15</v>
      </c>
      <c r="G517">
        <v>2</v>
      </c>
      <c r="H517">
        <v>1</v>
      </c>
      <c r="I517">
        <f t="shared" si="43"/>
        <v>3</v>
      </c>
      <c r="J517" s="1">
        <v>4232.6000000000004</v>
      </c>
      <c r="K517" s="1">
        <v>5121.45</v>
      </c>
      <c r="L517" s="1">
        <v>3301.43</v>
      </c>
      <c r="M517" s="1">
        <v>3724.69</v>
      </c>
      <c r="N517" s="1">
        <v>5079.12</v>
      </c>
      <c r="O517" s="1">
        <v>3555.38</v>
      </c>
      <c r="P517" s="1">
        <v>3404.47</v>
      </c>
      <c r="Q517" s="1">
        <v>3608.74</v>
      </c>
      <c r="R517" s="1">
        <v>3283.95</v>
      </c>
      <c r="S517" s="1">
        <v>3185.43</v>
      </c>
      <c r="T517" s="1">
        <v>3567.68</v>
      </c>
      <c r="U517" s="1">
        <v>3960.12</v>
      </c>
      <c r="V517" s="1">
        <f t="shared" si="44"/>
        <v>4169.1116666666667</v>
      </c>
      <c r="W517" s="1">
        <f t="shared" si="45"/>
        <v>25014.670000000002</v>
      </c>
      <c r="X517" s="1">
        <f t="shared" si="46"/>
        <v>21010.39</v>
      </c>
      <c r="Y517" s="1">
        <f t="shared" si="47"/>
        <v>4004.2800000000025</v>
      </c>
      <c r="Z517" s="44">
        <f t="shared" si="48"/>
        <v>21836.098327</v>
      </c>
    </row>
    <row r="518" spans="1:26" x14ac:dyDescent="0.3">
      <c r="A518" s="2">
        <v>1772</v>
      </c>
      <c r="B518" t="s">
        <v>6</v>
      </c>
      <c r="C518" t="s">
        <v>9</v>
      </c>
      <c r="D518" t="s">
        <v>11</v>
      </c>
      <c r="E518" t="s">
        <v>23</v>
      </c>
      <c r="F518" t="s">
        <v>16</v>
      </c>
      <c r="G518">
        <v>1</v>
      </c>
      <c r="H518">
        <v>1</v>
      </c>
      <c r="I518">
        <f t="shared" ref="I518:I581" si="49">H518+G518</f>
        <v>2</v>
      </c>
      <c r="J518" s="1">
        <v>1440.335</v>
      </c>
      <c r="K518" s="1">
        <v>1109.06</v>
      </c>
      <c r="L518" s="1">
        <v>1569.97</v>
      </c>
      <c r="M518" s="1">
        <v>1325.11</v>
      </c>
      <c r="N518" s="1">
        <v>1800.42</v>
      </c>
      <c r="O518" s="1">
        <v>1469.14</v>
      </c>
      <c r="P518" s="1">
        <v>934.5</v>
      </c>
      <c r="Q518" s="1">
        <v>841.05</v>
      </c>
      <c r="R518" s="1">
        <v>824.23</v>
      </c>
      <c r="S518" s="1">
        <v>857.2</v>
      </c>
      <c r="T518" s="1">
        <v>891.49</v>
      </c>
      <c r="U518" s="1">
        <v>1016.3</v>
      </c>
      <c r="V518" s="1">
        <f t="shared" ref="V518:V581" si="50">AVERAGE(J518:O518)</f>
        <v>1452.3391666666666</v>
      </c>
      <c r="W518" s="1">
        <f t="shared" ref="W518:W581" si="51">SUM(J518:O518)</f>
        <v>8714.0349999999999</v>
      </c>
      <c r="X518" s="1">
        <f t="shared" ref="X518:X581" si="52">SUM(P518:U518)</f>
        <v>5364.7699999999995</v>
      </c>
      <c r="Y518" s="1">
        <f t="shared" ref="Y518:Y581" si="53">W518-X518</f>
        <v>3349.2650000000003</v>
      </c>
      <c r="Z518" s="44">
        <f t="shared" ref="Z518:Z581" si="54">X518*$Z$2+X518</f>
        <v>5575.6054609999992</v>
      </c>
    </row>
    <row r="519" spans="1:26" x14ac:dyDescent="0.3">
      <c r="A519" s="2">
        <v>1775</v>
      </c>
      <c r="B519" t="s">
        <v>4</v>
      </c>
      <c r="C519" t="s">
        <v>10</v>
      </c>
      <c r="D519" t="s">
        <v>11</v>
      </c>
      <c r="E519" t="s">
        <v>23</v>
      </c>
      <c r="F519" t="s">
        <v>16</v>
      </c>
      <c r="G519">
        <v>2</v>
      </c>
      <c r="H519">
        <v>1</v>
      </c>
      <c r="I519">
        <f t="shared" si="49"/>
        <v>3</v>
      </c>
      <c r="J519" s="1">
        <v>2162.3500000000004</v>
      </c>
      <c r="K519" s="1">
        <v>2162.35</v>
      </c>
      <c r="L519" s="1">
        <v>2162.35</v>
      </c>
      <c r="M519" s="1">
        <v>2183.9699999999998</v>
      </c>
      <c r="N519" s="1">
        <v>2162.35</v>
      </c>
      <c r="O519" s="1">
        <v>2183.9699999999998</v>
      </c>
      <c r="P519" s="1">
        <v>2173.77</v>
      </c>
      <c r="Q519" s="1">
        <v>1912.92</v>
      </c>
      <c r="R519" s="1">
        <v>1932.05</v>
      </c>
      <c r="S519" s="1">
        <v>2047.97</v>
      </c>
      <c r="T519" s="1">
        <v>2396.12</v>
      </c>
      <c r="U519" s="1">
        <v>2539.89</v>
      </c>
      <c r="V519" s="1">
        <f t="shared" si="50"/>
        <v>2169.5566666666668</v>
      </c>
      <c r="W519" s="1">
        <f t="shared" si="51"/>
        <v>13017.34</v>
      </c>
      <c r="X519" s="1">
        <f t="shared" si="52"/>
        <v>13002.72</v>
      </c>
      <c r="Y519" s="1">
        <f t="shared" si="53"/>
        <v>14.6200000000008</v>
      </c>
      <c r="Z519" s="44">
        <f t="shared" si="54"/>
        <v>13513.726896</v>
      </c>
    </row>
    <row r="520" spans="1:26" x14ac:dyDescent="0.3">
      <c r="A520" s="2">
        <v>1777</v>
      </c>
      <c r="B520" t="s">
        <v>5</v>
      </c>
      <c r="C520" t="s">
        <v>10</v>
      </c>
      <c r="D520" t="s">
        <v>12</v>
      </c>
      <c r="E520" t="s">
        <v>23</v>
      </c>
      <c r="F520" t="s">
        <v>16</v>
      </c>
      <c r="G520">
        <v>2</v>
      </c>
      <c r="H520">
        <v>1</v>
      </c>
      <c r="I520">
        <f t="shared" si="49"/>
        <v>3</v>
      </c>
      <c r="J520" s="1">
        <v>4579.6100000000006</v>
      </c>
      <c r="K520" s="1">
        <v>3801.08</v>
      </c>
      <c r="L520" s="1">
        <v>3892.67</v>
      </c>
      <c r="M520" s="1">
        <v>5220.76</v>
      </c>
      <c r="N520" s="1">
        <v>4854.3900000000003</v>
      </c>
      <c r="O520" s="1">
        <v>5541.33</v>
      </c>
      <c r="P520" s="1">
        <v>2487.1999999999998</v>
      </c>
      <c r="Q520" s="1">
        <v>2288.2199999999998</v>
      </c>
      <c r="R520" s="1">
        <v>2585.69</v>
      </c>
      <c r="S520" s="1">
        <v>2378.83</v>
      </c>
      <c r="T520" s="1">
        <v>2688.08</v>
      </c>
      <c r="U520" s="1">
        <v>2526.8000000000002</v>
      </c>
      <c r="V520" s="1">
        <f t="shared" si="50"/>
        <v>4648.3066666666673</v>
      </c>
      <c r="W520" s="1">
        <f t="shared" si="51"/>
        <v>27889.840000000004</v>
      </c>
      <c r="X520" s="1">
        <f t="shared" si="52"/>
        <v>14954.82</v>
      </c>
      <c r="Y520" s="1">
        <f t="shared" si="53"/>
        <v>12935.020000000004</v>
      </c>
      <c r="Z520" s="44">
        <f t="shared" si="54"/>
        <v>15542.544426</v>
      </c>
    </row>
    <row r="521" spans="1:26" x14ac:dyDescent="0.3">
      <c r="A521" s="2">
        <v>1780</v>
      </c>
      <c r="B521" t="s">
        <v>5</v>
      </c>
      <c r="C521" t="s">
        <v>42</v>
      </c>
      <c r="D521" t="s">
        <v>12</v>
      </c>
      <c r="E521" t="s">
        <v>24</v>
      </c>
      <c r="F521" t="s">
        <v>13</v>
      </c>
      <c r="G521">
        <v>2</v>
      </c>
      <c r="H521">
        <v>1</v>
      </c>
      <c r="I521">
        <f t="shared" si="49"/>
        <v>3</v>
      </c>
      <c r="J521" s="1">
        <v>2387.16</v>
      </c>
      <c r="K521" s="1">
        <v>2076.83</v>
      </c>
      <c r="L521" s="1">
        <v>2458.77</v>
      </c>
      <c r="M521" s="1">
        <v>2100.6999999999998</v>
      </c>
      <c r="N521" s="1">
        <v>1861.98</v>
      </c>
      <c r="O521" s="1">
        <v>2721.36</v>
      </c>
      <c r="P521" s="1">
        <v>2023.18</v>
      </c>
      <c r="Q521" s="1">
        <v>1760.17</v>
      </c>
      <c r="R521" s="1">
        <v>2112.1999999999998</v>
      </c>
      <c r="S521" s="1">
        <v>2513.52</v>
      </c>
      <c r="T521" s="1">
        <v>2639.2</v>
      </c>
      <c r="U521" s="1">
        <v>2296.1</v>
      </c>
      <c r="V521" s="1">
        <f t="shared" si="50"/>
        <v>2267.7999999999997</v>
      </c>
      <c r="W521" s="1">
        <f t="shared" si="51"/>
        <v>13606.8</v>
      </c>
      <c r="X521" s="1">
        <f t="shared" si="52"/>
        <v>13344.37</v>
      </c>
      <c r="Y521" s="1">
        <f t="shared" si="53"/>
        <v>262.42999999999847</v>
      </c>
      <c r="Z521" s="44">
        <f t="shared" si="54"/>
        <v>13868.803741000002</v>
      </c>
    </row>
    <row r="522" spans="1:26" x14ac:dyDescent="0.3">
      <c r="A522" s="2">
        <v>1783</v>
      </c>
      <c r="B522" t="s">
        <v>5</v>
      </c>
      <c r="C522" t="s">
        <v>7</v>
      </c>
      <c r="D522" t="s">
        <v>11</v>
      </c>
      <c r="E522" t="s">
        <v>24</v>
      </c>
      <c r="F522" t="s">
        <v>21</v>
      </c>
      <c r="G522">
        <v>2</v>
      </c>
      <c r="H522">
        <v>2</v>
      </c>
      <c r="I522">
        <f t="shared" si="49"/>
        <v>4</v>
      </c>
      <c r="J522" s="1">
        <v>2807.55</v>
      </c>
      <c r="K522" s="1">
        <v>3397.14</v>
      </c>
      <c r="L522" s="1">
        <v>2667.17</v>
      </c>
      <c r="M522" s="1">
        <v>3116.38</v>
      </c>
      <c r="N522" s="1">
        <v>2217.96</v>
      </c>
      <c r="O522" s="1">
        <v>3312.91</v>
      </c>
      <c r="P522" s="1">
        <v>2246</v>
      </c>
      <c r="Q522" s="1">
        <v>1864.18</v>
      </c>
      <c r="R522" s="1">
        <v>1920.11</v>
      </c>
      <c r="S522" s="1">
        <v>1651.29</v>
      </c>
      <c r="T522" s="1">
        <v>1932.01</v>
      </c>
      <c r="U522" s="1">
        <v>2318.41</v>
      </c>
      <c r="V522" s="1">
        <f t="shared" si="50"/>
        <v>2919.8516666666669</v>
      </c>
      <c r="W522" s="1">
        <f t="shared" si="51"/>
        <v>17519.11</v>
      </c>
      <c r="X522" s="1">
        <f t="shared" si="52"/>
        <v>11932</v>
      </c>
      <c r="Y522" s="1">
        <f t="shared" si="53"/>
        <v>5587.1100000000006</v>
      </c>
      <c r="Z522" s="44">
        <f t="shared" si="54"/>
        <v>12400.927600000001</v>
      </c>
    </row>
    <row r="523" spans="1:26" x14ac:dyDescent="0.3">
      <c r="A523" s="2">
        <v>1785</v>
      </c>
      <c r="B523" t="s">
        <v>6</v>
      </c>
      <c r="C523" t="s">
        <v>9</v>
      </c>
      <c r="D523" t="s">
        <v>12</v>
      </c>
      <c r="E523" t="s">
        <v>24</v>
      </c>
      <c r="F523" t="s">
        <v>18</v>
      </c>
      <c r="G523">
        <v>2</v>
      </c>
      <c r="H523">
        <v>1</v>
      </c>
      <c r="I523">
        <f t="shared" si="49"/>
        <v>3</v>
      </c>
      <c r="J523" s="1">
        <v>1951.92</v>
      </c>
      <c r="K523" s="1">
        <v>2342.3000000000002</v>
      </c>
      <c r="L523" s="1">
        <v>1463.94</v>
      </c>
      <c r="M523" s="1">
        <v>2264.23</v>
      </c>
      <c r="N523" s="1">
        <v>1659.13</v>
      </c>
      <c r="O523" s="1">
        <v>2420.38</v>
      </c>
      <c r="P523" s="1">
        <v>1761.02</v>
      </c>
      <c r="Q523" s="1">
        <v>1761.02</v>
      </c>
      <c r="R523" s="1">
        <v>1901.9</v>
      </c>
      <c r="S523" s="1">
        <v>1711.71</v>
      </c>
      <c r="T523" s="1">
        <v>1745.94</v>
      </c>
      <c r="U523" s="1">
        <v>1798.32</v>
      </c>
      <c r="V523" s="1">
        <f t="shared" si="50"/>
        <v>2016.9833333333336</v>
      </c>
      <c r="W523" s="1">
        <f t="shared" si="51"/>
        <v>12101.900000000001</v>
      </c>
      <c r="X523" s="1">
        <f t="shared" si="52"/>
        <v>10679.91</v>
      </c>
      <c r="Y523" s="1">
        <f t="shared" si="53"/>
        <v>1421.9900000000016</v>
      </c>
      <c r="Z523" s="44">
        <f t="shared" si="54"/>
        <v>11099.630463</v>
      </c>
    </row>
    <row r="524" spans="1:26" x14ac:dyDescent="0.3">
      <c r="A524" s="2">
        <v>1786</v>
      </c>
      <c r="B524" t="s">
        <v>4</v>
      </c>
      <c r="C524" t="s">
        <v>42</v>
      </c>
      <c r="D524" t="s">
        <v>11</v>
      </c>
      <c r="E524" t="s">
        <v>23</v>
      </c>
      <c r="F524" t="s">
        <v>21</v>
      </c>
      <c r="G524">
        <v>2</v>
      </c>
      <c r="H524">
        <v>1</v>
      </c>
      <c r="I524">
        <f t="shared" si="49"/>
        <v>3</v>
      </c>
      <c r="J524" s="1">
        <v>1502.46</v>
      </c>
      <c r="K524" s="1">
        <v>1517.48</v>
      </c>
      <c r="L524" s="1">
        <v>1517.48</v>
      </c>
      <c r="M524" s="1">
        <v>1502.46</v>
      </c>
      <c r="N524" s="1">
        <v>1502.46</v>
      </c>
      <c r="O524" s="1">
        <v>1517.48</v>
      </c>
      <c r="P524" s="1">
        <v>1760.68</v>
      </c>
      <c r="Q524" s="1">
        <v>1408.54</v>
      </c>
      <c r="R524" s="1">
        <v>1577.56</v>
      </c>
      <c r="S524" s="1">
        <v>1609.11</v>
      </c>
      <c r="T524" s="1">
        <v>1802.2</v>
      </c>
      <c r="U524" s="1">
        <v>2144.62</v>
      </c>
      <c r="V524" s="1">
        <f t="shared" si="50"/>
        <v>1509.97</v>
      </c>
      <c r="W524" s="1">
        <f t="shared" si="51"/>
        <v>9059.82</v>
      </c>
      <c r="X524" s="1">
        <f t="shared" si="52"/>
        <v>10302.709999999999</v>
      </c>
      <c r="Y524" s="1">
        <f t="shared" si="53"/>
        <v>-1242.8899999999994</v>
      </c>
      <c r="Z524" s="44">
        <f t="shared" si="54"/>
        <v>10707.606502999999</v>
      </c>
    </row>
    <row r="525" spans="1:26" x14ac:dyDescent="0.3">
      <c r="A525" s="2">
        <v>1790</v>
      </c>
      <c r="B525" t="s">
        <v>5</v>
      </c>
      <c r="C525" t="s">
        <v>42</v>
      </c>
      <c r="D525" t="s">
        <v>11</v>
      </c>
      <c r="E525" t="s">
        <v>24</v>
      </c>
      <c r="F525" t="s">
        <v>16</v>
      </c>
      <c r="G525">
        <v>1</v>
      </c>
      <c r="H525">
        <v>1</v>
      </c>
      <c r="I525">
        <f t="shared" si="49"/>
        <v>2</v>
      </c>
      <c r="J525" s="1">
        <v>1042.2</v>
      </c>
      <c r="K525" s="1">
        <v>1219.3699999999999</v>
      </c>
      <c r="L525" s="1">
        <v>1104.73</v>
      </c>
      <c r="M525" s="1">
        <v>1281.9100000000001</v>
      </c>
      <c r="N525" s="1">
        <v>1292.33</v>
      </c>
      <c r="O525" s="1">
        <v>917.14</v>
      </c>
      <c r="P525" s="1">
        <v>881.26</v>
      </c>
      <c r="Q525" s="1">
        <v>837.2</v>
      </c>
      <c r="R525" s="1">
        <v>929.29</v>
      </c>
      <c r="S525" s="1">
        <v>1003.63</v>
      </c>
      <c r="T525" s="1">
        <v>1114.03</v>
      </c>
      <c r="U525" s="1">
        <v>1269.99</v>
      </c>
      <c r="V525" s="1">
        <f t="shared" si="50"/>
        <v>1142.9466666666667</v>
      </c>
      <c r="W525" s="1">
        <f t="shared" si="51"/>
        <v>6857.68</v>
      </c>
      <c r="X525" s="1">
        <f t="shared" si="52"/>
        <v>6035.4</v>
      </c>
      <c r="Y525" s="1">
        <f t="shared" si="53"/>
        <v>822.28000000000065</v>
      </c>
      <c r="Z525" s="44">
        <f t="shared" si="54"/>
        <v>6272.5912199999993</v>
      </c>
    </row>
    <row r="526" spans="1:26" x14ac:dyDescent="0.3">
      <c r="A526" s="2">
        <v>1791</v>
      </c>
      <c r="B526" t="s">
        <v>4</v>
      </c>
      <c r="C526" t="s">
        <v>42</v>
      </c>
      <c r="D526" t="s">
        <v>12</v>
      </c>
      <c r="E526" t="s">
        <v>23</v>
      </c>
      <c r="F526" t="s">
        <v>18</v>
      </c>
      <c r="G526">
        <v>1</v>
      </c>
      <c r="H526">
        <v>1</v>
      </c>
      <c r="I526">
        <f t="shared" si="49"/>
        <v>2</v>
      </c>
      <c r="J526" s="1">
        <v>3071.3</v>
      </c>
      <c r="K526" s="1">
        <v>3102.01</v>
      </c>
      <c r="L526" s="1">
        <v>3071.3</v>
      </c>
      <c r="M526" s="1">
        <v>3102.01</v>
      </c>
      <c r="N526" s="1">
        <v>3102.01</v>
      </c>
      <c r="O526" s="1">
        <v>3071.3</v>
      </c>
      <c r="P526" s="1">
        <v>949.49</v>
      </c>
      <c r="Q526" s="1">
        <v>883.03</v>
      </c>
      <c r="R526" s="1">
        <v>777.07</v>
      </c>
      <c r="S526" s="1">
        <v>660.51</v>
      </c>
      <c r="T526" s="1">
        <v>607.66999999999996</v>
      </c>
      <c r="U526" s="1">
        <v>528.66999999999996</v>
      </c>
      <c r="V526" s="1">
        <f t="shared" si="50"/>
        <v>3086.6550000000002</v>
      </c>
      <c r="W526" s="1">
        <f t="shared" si="51"/>
        <v>18519.93</v>
      </c>
      <c r="X526" s="1">
        <f t="shared" si="52"/>
        <v>4406.4400000000005</v>
      </c>
      <c r="Y526" s="1">
        <f t="shared" si="53"/>
        <v>14113.49</v>
      </c>
      <c r="Z526" s="44">
        <f t="shared" si="54"/>
        <v>4579.6130920000005</v>
      </c>
    </row>
    <row r="527" spans="1:26" x14ac:dyDescent="0.3">
      <c r="A527" s="2">
        <v>1796</v>
      </c>
      <c r="B527" t="s">
        <v>4</v>
      </c>
      <c r="C527" t="s">
        <v>10</v>
      </c>
      <c r="D527" t="s">
        <v>12</v>
      </c>
      <c r="E527" t="s">
        <v>24</v>
      </c>
      <c r="F527" t="s">
        <v>22</v>
      </c>
      <c r="G527">
        <v>3</v>
      </c>
      <c r="H527">
        <v>2</v>
      </c>
      <c r="I527">
        <f t="shared" si="49"/>
        <v>5</v>
      </c>
      <c r="J527" s="1">
        <v>5409.7000000000007</v>
      </c>
      <c r="K527" s="1">
        <v>6275.25</v>
      </c>
      <c r="L527" s="1">
        <v>4652.34</v>
      </c>
      <c r="M527" s="1">
        <v>4544.1499999999996</v>
      </c>
      <c r="N527" s="1">
        <v>5571.99</v>
      </c>
      <c r="O527" s="1">
        <v>6167.06</v>
      </c>
      <c r="P527" s="1">
        <v>3409.33</v>
      </c>
      <c r="Q527" s="1">
        <v>2693.37</v>
      </c>
      <c r="R527" s="1">
        <v>2612.5700000000002</v>
      </c>
      <c r="S527" s="1">
        <v>2351.31</v>
      </c>
      <c r="T527" s="1">
        <v>2092.67</v>
      </c>
      <c r="U527" s="1">
        <v>2008.96</v>
      </c>
      <c r="V527" s="1">
        <f t="shared" si="50"/>
        <v>5436.7483333333339</v>
      </c>
      <c r="W527" s="1">
        <f t="shared" si="51"/>
        <v>32620.49</v>
      </c>
      <c r="X527" s="1">
        <f t="shared" si="52"/>
        <v>15168.21</v>
      </c>
      <c r="Y527" s="1">
        <f t="shared" si="53"/>
        <v>17452.280000000002</v>
      </c>
      <c r="Z527" s="44">
        <f t="shared" si="54"/>
        <v>15764.320652999999</v>
      </c>
    </row>
    <row r="528" spans="1:26" x14ac:dyDescent="0.3">
      <c r="A528" s="2">
        <v>1798</v>
      </c>
      <c r="B528" t="s">
        <v>6</v>
      </c>
      <c r="C528" t="s">
        <v>9</v>
      </c>
      <c r="D528" t="s">
        <v>12</v>
      </c>
      <c r="E528" t="s">
        <v>23</v>
      </c>
      <c r="F528" t="s">
        <v>19</v>
      </c>
      <c r="G528">
        <v>2</v>
      </c>
      <c r="H528">
        <v>1</v>
      </c>
      <c r="I528">
        <f t="shared" si="49"/>
        <v>3</v>
      </c>
      <c r="J528" s="1">
        <v>3367.9500000000003</v>
      </c>
      <c r="K528" s="1">
        <v>4142.58</v>
      </c>
      <c r="L528" s="1">
        <v>4176.26</v>
      </c>
      <c r="M528" s="1">
        <v>2761.72</v>
      </c>
      <c r="N528" s="1">
        <v>2593.3200000000002</v>
      </c>
      <c r="O528" s="1">
        <v>3031.16</v>
      </c>
      <c r="P528" s="1">
        <v>3570.66</v>
      </c>
      <c r="Q528" s="1">
        <v>2749.41</v>
      </c>
      <c r="R528" s="1">
        <v>3299.29</v>
      </c>
      <c r="S528" s="1">
        <v>2837.39</v>
      </c>
      <c r="T528" s="1">
        <v>3291.37</v>
      </c>
      <c r="U528" s="1">
        <v>3324.28</v>
      </c>
      <c r="V528" s="1">
        <f t="shared" si="50"/>
        <v>3345.4983333333334</v>
      </c>
      <c r="W528" s="1">
        <f t="shared" si="51"/>
        <v>20072.990000000002</v>
      </c>
      <c r="X528" s="1">
        <f t="shared" si="52"/>
        <v>19072.399999999998</v>
      </c>
      <c r="Y528" s="1">
        <f t="shared" si="53"/>
        <v>1000.5900000000038</v>
      </c>
      <c r="Z528" s="44">
        <f t="shared" si="54"/>
        <v>19821.945319999999</v>
      </c>
    </row>
    <row r="529" spans="1:26" x14ac:dyDescent="0.3">
      <c r="A529" s="2">
        <v>1800</v>
      </c>
      <c r="B529" t="s">
        <v>6</v>
      </c>
      <c r="C529" t="s">
        <v>9</v>
      </c>
      <c r="D529" t="s">
        <v>12</v>
      </c>
      <c r="E529" t="s">
        <v>24</v>
      </c>
      <c r="F529" t="s">
        <v>14</v>
      </c>
      <c r="G529">
        <v>1</v>
      </c>
      <c r="H529">
        <v>1</v>
      </c>
      <c r="I529">
        <f t="shared" si="49"/>
        <v>2</v>
      </c>
      <c r="J529" s="1">
        <v>1029.81</v>
      </c>
      <c r="K529" s="1">
        <v>937.13</v>
      </c>
      <c r="L529" s="1">
        <v>926.83</v>
      </c>
      <c r="M529" s="1">
        <v>1287.26</v>
      </c>
      <c r="N529" s="1">
        <v>772.36</v>
      </c>
      <c r="O529" s="1">
        <v>1112.19</v>
      </c>
      <c r="P529" s="1">
        <v>324.55</v>
      </c>
      <c r="Q529" s="1">
        <v>340.78</v>
      </c>
      <c r="R529" s="1">
        <v>385.08</v>
      </c>
      <c r="S529" s="1">
        <v>358.12</v>
      </c>
      <c r="T529" s="1">
        <v>411.84</v>
      </c>
      <c r="U529" s="1">
        <v>494.21</v>
      </c>
      <c r="V529" s="1">
        <f t="shared" si="50"/>
        <v>1010.93</v>
      </c>
      <c r="W529" s="1">
        <f t="shared" si="51"/>
        <v>6065.58</v>
      </c>
      <c r="X529" s="1">
        <f t="shared" si="52"/>
        <v>2314.5799999999995</v>
      </c>
      <c r="Y529" s="1">
        <f t="shared" si="53"/>
        <v>3751.0000000000005</v>
      </c>
      <c r="Z529" s="44">
        <f t="shared" si="54"/>
        <v>2405.5429939999995</v>
      </c>
    </row>
    <row r="530" spans="1:26" x14ac:dyDescent="0.3">
      <c r="A530" s="2">
        <v>1804</v>
      </c>
      <c r="B530" t="s">
        <v>4</v>
      </c>
      <c r="C530" t="s">
        <v>10</v>
      </c>
      <c r="D530" t="s">
        <v>12</v>
      </c>
      <c r="E530" t="s">
        <v>23</v>
      </c>
      <c r="F530" t="s">
        <v>56</v>
      </c>
      <c r="G530">
        <v>2</v>
      </c>
      <c r="H530">
        <v>2</v>
      </c>
      <c r="I530">
        <f t="shared" si="49"/>
        <v>4</v>
      </c>
      <c r="J530" s="1">
        <v>5924.95</v>
      </c>
      <c r="K530" s="1">
        <v>6813.69</v>
      </c>
      <c r="L530" s="1">
        <v>4680.71</v>
      </c>
      <c r="M530" s="1">
        <v>5569.45</v>
      </c>
      <c r="N530" s="1">
        <v>7169.19</v>
      </c>
      <c r="O530" s="1">
        <v>6576.69</v>
      </c>
      <c r="P530" s="1">
        <v>4729.17</v>
      </c>
      <c r="Q530" s="1">
        <v>4634.59</v>
      </c>
      <c r="R530" s="1">
        <v>4588.24</v>
      </c>
      <c r="S530" s="1">
        <v>4771.7700000000004</v>
      </c>
      <c r="T530" s="1">
        <v>4676.33</v>
      </c>
      <c r="U530" s="1">
        <v>4021.64</v>
      </c>
      <c r="V530" s="1">
        <f t="shared" si="50"/>
        <v>6122.4466666666667</v>
      </c>
      <c r="W530" s="1">
        <f t="shared" si="51"/>
        <v>36734.68</v>
      </c>
      <c r="X530" s="1">
        <f t="shared" si="52"/>
        <v>27421.739999999998</v>
      </c>
      <c r="Y530" s="1">
        <f t="shared" si="53"/>
        <v>9312.9400000000023</v>
      </c>
      <c r="Z530" s="44">
        <f t="shared" si="54"/>
        <v>28499.414381999999</v>
      </c>
    </row>
    <row r="531" spans="1:26" x14ac:dyDescent="0.3">
      <c r="A531" s="2">
        <v>1805</v>
      </c>
      <c r="B531" t="s">
        <v>4</v>
      </c>
      <c r="C531" t="s">
        <v>7</v>
      </c>
      <c r="D531" t="s">
        <v>12</v>
      </c>
      <c r="E531" t="s">
        <v>23</v>
      </c>
      <c r="F531" t="s">
        <v>56</v>
      </c>
      <c r="G531">
        <v>1</v>
      </c>
      <c r="H531">
        <v>1</v>
      </c>
      <c r="I531">
        <f t="shared" si="49"/>
        <v>2</v>
      </c>
      <c r="J531" s="1">
        <v>2505</v>
      </c>
      <c r="K531" s="1">
        <v>2505</v>
      </c>
      <c r="L531" s="1">
        <v>2505</v>
      </c>
      <c r="M531" s="1">
        <v>2530.0500000000002</v>
      </c>
      <c r="N531" s="1">
        <v>2530.0500000000002</v>
      </c>
      <c r="O531" s="1">
        <v>2505</v>
      </c>
      <c r="P531" s="1">
        <v>1342.85</v>
      </c>
      <c r="Q531" s="1">
        <v>1383.14</v>
      </c>
      <c r="R531" s="1">
        <v>1645.94</v>
      </c>
      <c r="S531" s="1">
        <v>1744.7</v>
      </c>
      <c r="T531" s="1">
        <v>1849.38</v>
      </c>
      <c r="U531" s="1">
        <v>2015.82</v>
      </c>
      <c r="V531" s="1">
        <f t="shared" si="50"/>
        <v>2513.35</v>
      </c>
      <c r="W531" s="1">
        <f t="shared" si="51"/>
        <v>15080.099999999999</v>
      </c>
      <c r="X531" s="1">
        <f t="shared" si="52"/>
        <v>9981.83</v>
      </c>
      <c r="Y531" s="1">
        <f t="shared" si="53"/>
        <v>5098.2699999999986</v>
      </c>
      <c r="Z531" s="44">
        <f t="shared" si="54"/>
        <v>10374.115919</v>
      </c>
    </row>
    <row r="532" spans="1:26" x14ac:dyDescent="0.3">
      <c r="A532" s="2">
        <v>1807</v>
      </c>
      <c r="B532" t="s">
        <v>6</v>
      </c>
      <c r="C532" t="s">
        <v>9</v>
      </c>
      <c r="D532" t="s">
        <v>12</v>
      </c>
      <c r="E532" t="s">
        <v>24</v>
      </c>
      <c r="F532" t="s">
        <v>14</v>
      </c>
      <c r="G532">
        <v>3</v>
      </c>
      <c r="H532">
        <v>1</v>
      </c>
      <c r="I532">
        <f t="shared" si="49"/>
        <v>4</v>
      </c>
      <c r="J532" s="1">
        <v>3841.62</v>
      </c>
      <c r="K532" s="1">
        <v>4686.78</v>
      </c>
      <c r="L532" s="1">
        <v>3303.79</v>
      </c>
      <c r="M532" s="1">
        <v>3188.54</v>
      </c>
      <c r="N532" s="1">
        <v>3380.63</v>
      </c>
      <c r="O532" s="1">
        <v>3495.87</v>
      </c>
      <c r="P532" s="1">
        <v>2839.17</v>
      </c>
      <c r="Q532" s="1">
        <v>2810.78</v>
      </c>
      <c r="R532" s="1">
        <v>2417.27</v>
      </c>
      <c r="S532" s="1">
        <v>2223.89</v>
      </c>
      <c r="T532" s="1">
        <v>2179.41</v>
      </c>
      <c r="U532" s="1">
        <v>1939.67</v>
      </c>
      <c r="V532" s="1">
        <f t="shared" si="50"/>
        <v>3649.5383333333334</v>
      </c>
      <c r="W532" s="1">
        <f t="shared" si="51"/>
        <v>21897.23</v>
      </c>
      <c r="X532" s="1">
        <f t="shared" si="52"/>
        <v>14410.19</v>
      </c>
      <c r="Y532" s="1">
        <f t="shared" si="53"/>
        <v>7487.0399999999991</v>
      </c>
      <c r="Z532" s="44">
        <f t="shared" si="54"/>
        <v>14976.510467</v>
      </c>
    </row>
    <row r="533" spans="1:26" x14ac:dyDescent="0.3">
      <c r="A533" s="2">
        <v>1808</v>
      </c>
      <c r="B533" t="s">
        <v>4</v>
      </c>
      <c r="C533" t="s">
        <v>10</v>
      </c>
      <c r="D533" t="s">
        <v>12</v>
      </c>
      <c r="E533" t="s">
        <v>23</v>
      </c>
      <c r="F533" t="s">
        <v>20</v>
      </c>
      <c r="G533">
        <v>2</v>
      </c>
      <c r="H533">
        <v>2</v>
      </c>
      <c r="I533">
        <f t="shared" si="49"/>
        <v>4</v>
      </c>
      <c r="J533" s="1">
        <v>5924.95</v>
      </c>
      <c r="K533" s="1">
        <v>6221.2</v>
      </c>
      <c r="L533" s="1">
        <v>5510.2</v>
      </c>
      <c r="M533" s="1">
        <v>5273.21</v>
      </c>
      <c r="N533" s="1">
        <v>5569.45</v>
      </c>
      <c r="O533" s="1">
        <v>7287.69</v>
      </c>
      <c r="P533" s="1">
        <v>2397.69</v>
      </c>
      <c r="Q533" s="1">
        <v>2589.5100000000002</v>
      </c>
      <c r="R533" s="1">
        <v>2382.35</v>
      </c>
      <c r="S533" s="1">
        <v>2549.11</v>
      </c>
      <c r="T533" s="1">
        <v>2243.2199999999998</v>
      </c>
      <c r="U533" s="1">
        <v>2310.52</v>
      </c>
      <c r="V533" s="1">
        <f t="shared" si="50"/>
        <v>5964.45</v>
      </c>
      <c r="W533" s="1">
        <f t="shared" si="51"/>
        <v>35786.699999999997</v>
      </c>
      <c r="X533" s="1">
        <f t="shared" si="52"/>
        <v>14472.400000000001</v>
      </c>
      <c r="Y533" s="1">
        <f t="shared" si="53"/>
        <v>21314.299999999996</v>
      </c>
      <c r="Z533" s="44">
        <f t="shared" si="54"/>
        <v>15041.165320000002</v>
      </c>
    </row>
    <row r="534" spans="1:26" x14ac:dyDescent="0.3">
      <c r="A534" s="2">
        <v>1810</v>
      </c>
      <c r="B534" t="s">
        <v>6</v>
      </c>
      <c r="C534" t="s">
        <v>9</v>
      </c>
      <c r="D534" t="s">
        <v>12</v>
      </c>
      <c r="E534" t="s">
        <v>23</v>
      </c>
      <c r="F534" t="s">
        <v>18</v>
      </c>
      <c r="G534">
        <v>2</v>
      </c>
      <c r="H534">
        <v>1</v>
      </c>
      <c r="I534">
        <f t="shared" si="49"/>
        <v>3</v>
      </c>
      <c r="J534" s="1">
        <v>4258.92</v>
      </c>
      <c r="K534" s="1">
        <v>4599.63</v>
      </c>
      <c r="L534" s="1">
        <v>3279.37</v>
      </c>
      <c r="M534" s="1">
        <v>4897.76</v>
      </c>
      <c r="N534" s="1">
        <v>3620.08</v>
      </c>
      <c r="O534" s="1">
        <v>4897.76</v>
      </c>
      <c r="P534" s="1">
        <v>1563.42</v>
      </c>
      <c r="Q534" s="1">
        <v>1360.18</v>
      </c>
      <c r="R534" s="1">
        <v>1224.1600000000001</v>
      </c>
      <c r="S534" s="1">
        <v>1407.78</v>
      </c>
      <c r="T534" s="1">
        <v>1196.6099999999999</v>
      </c>
      <c r="U534" s="1">
        <v>1041.05</v>
      </c>
      <c r="V534" s="1">
        <f t="shared" si="50"/>
        <v>4258.920000000001</v>
      </c>
      <c r="W534" s="1">
        <f t="shared" si="51"/>
        <v>25553.520000000004</v>
      </c>
      <c r="X534" s="1">
        <f t="shared" si="52"/>
        <v>7793.2</v>
      </c>
      <c r="Y534" s="1">
        <f t="shared" si="53"/>
        <v>17760.320000000003</v>
      </c>
      <c r="Z534" s="44">
        <f t="shared" si="54"/>
        <v>8099.4727599999997</v>
      </c>
    </row>
    <row r="535" spans="1:26" x14ac:dyDescent="0.3">
      <c r="A535" s="2">
        <v>1811</v>
      </c>
      <c r="B535" t="s">
        <v>4</v>
      </c>
      <c r="C535" t="s">
        <v>42</v>
      </c>
      <c r="D535" t="s">
        <v>11</v>
      </c>
      <c r="E535" t="s">
        <v>23</v>
      </c>
      <c r="F535" t="s">
        <v>56</v>
      </c>
      <c r="G535">
        <v>2</v>
      </c>
      <c r="H535">
        <v>1</v>
      </c>
      <c r="I535">
        <f t="shared" si="49"/>
        <v>3</v>
      </c>
      <c r="J535" s="1">
        <v>3460.5</v>
      </c>
      <c r="K535" s="1">
        <v>3495.11</v>
      </c>
      <c r="L535" s="1">
        <v>3495.11</v>
      </c>
      <c r="M535" s="1">
        <v>3460.5</v>
      </c>
      <c r="N535" s="1">
        <v>3460.5</v>
      </c>
      <c r="O535" s="1">
        <v>3495.11</v>
      </c>
      <c r="P535" s="1">
        <v>1543.33</v>
      </c>
      <c r="Q535" s="1">
        <v>1512.46</v>
      </c>
      <c r="R535" s="1">
        <v>1739.33</v>
      </c>
      <c r="S535" s="1">
        <v>1913.26</v>
      </c>
      <c r="T535" s="1">
        <v>1913.26</v>
      </c>
      <c r="U535" s="1">
        <v>1798.46</v>
      </c>
      <c r="V535" s="1">
        <f t="shared" si="50"/>
        <v>3477.8050000000003</v>
      </c>
      <c r="W535" s="1">
        <f t="shared" si="51"/>
        <v>20866.830000000002</v>
      </c>
      <c r="X535" s="1">
        <f t="shared" si="52"/>
        <v>10420.099999999999</v>
      </c>
      <c r="Y535" s="1">
        <f t="shared" si="53"/>
        <v>10446.730000000003</v>
      </c>
      <c r="Z535" s="44">
        <f t="shared" si="54"/>
        <v>10829.609929999999</v>
      </c>
    </row>
    <row r="536" spans="1:26" x14ac:dyDescent="0.3">
      <c r="A536" s="2">
        <v>1814</v>
      </c>
      <c r="B536" t="s">
        <v>5</v>
      </c>
      <c r="C536" t="s">
        <v>42</v>
      </c>
      <c r="D536" t="s">
        <v>11</v>
      </c>
      <c r="E536" t="s">
        <v>24</v>
      </c>
      <c r="F536" t="s">
        <v>18</v>
      </c>
      <c r="G536">
        <v>2</v>
      </c>
      <c r="H536">
        <v>2</v>
      </c>
      <c r="I536">
        <f t="shared" si="49"/>
        <v>4</v>
      </c>
      <c r="J536" s="1">
        <v>3712.6019230769248</v>
      </c>
      <c r="K536" s="1">
        <v>4529.37</v>
      </c>
      <c r="L536" s="1">
        <v>3898.23</v>
      </c>
      <c r="M536" s="1">
        <v>4343.74</v>
      </c>
      <c r="N536" s="1">
        <v>4529.37</v>
      </c>
      <c r="O536" s="1">
        <v>3749.73</v>
      </c>
      <c r="P536" s="1">
        <v>2197.09</v>
      </c>
      <c r="Q536" s="1">
        <v>1669.79</v>
      </c>
      <c r="R536" s="1">
        <v>1803.37</v>
      </c>
      <c r="S536" s="1">
        <v>2019.77</v>
      </c>
      <c r="T536" s="1">
        <v>1737</v>
      </c>
      <c r="U536" s="1">
        <v>1702.26</v>
      </c>
      <c r="V536" s="1">
        <f t="shared" si="50"/>
        <v>4127.1736538461537</v>
      </c>
      <c r="W536" s="1">
        <f t="shared" si="51"/>
        <v>24763.041923076922</v>
      </c>
      <c r="X536" s="1">
        <f t="shared" si="52"/>
        <v>11129.28</v>
      </c>
      <c r="Y536" s="1">
        <f t="shared" si="53"/>
        <v>13633.761923076921</v>
      </c>
      <c r="Z536" s="44">
        <f t="shared" si="54"/>
        <v>11566.660704</v>
      </c>
    </row>
    <row r="537" spans="1:26" x14ac:dyDescent="0.3">
      <c r="A537" s="2">
        <v>1818</v>
      </c>
      <c r="B537" t="s">
        <v>4</v>
      </c>
      <c r="C537" t="s">
        <v>10</v>
      </c>
      <c r="D537" t="s">
        <v>12</v>
      </c>
      <c r="E537" t="s">
        <v>23</v>
      </c>
      <c r="F537" t="s">
        <v>15</v>
      </c>
      <c r="G537">
        <v>2</v>
      </c>
      <c r="H537">
        <v>1</v>
      </c>
      <c r="I537">
        <f t="shared" si="49"/>
        <v>3</v>
      </c>
      <c r="J537" s="1">
        <v>5924.95</v>
      </c>
      <c r="K537" s="1">
        <v>5687.95</v>
      </c>
      <c r="L537" s="1">
        <v>5036.21</v>
      </c>
      <c r="M537" s="1">
        <v>4443.71</v>
      </c>
      <c r="N537" s="1">
        <v>6280.45</v>
      </c>
      <c r="O537" s="1">
        <v>5273.21</v>
      </c>
      <c r="P537" s="1">
        <v>5875</v>
      </c>
      <c r="Q537" s="1">
        <v>6051.25</v>
      </c>
      <c r="R537" s="1">
        <v>6353.81</v>
      </c>
      <c r="S537" s="1">
        <v>6417.35</v>
      </c>
      <c r="T537" s="1">
        <v>6994.91</v>
      </c>
      <c r="U537" s="1">
        <v>6785.06</v>
      </c>
      <c r="V537" s="1">
        <f t="shared" si="50"/>
        <v>5441.08</v>
      </c>
      <c r="W537" s="1">
        <f t="shared" si="51"/>
        <v>32646.48</v>
      </c>
      <c r="X537" s="1">
        <f t="shared" si="52"/>
        <v>38477.380000000005</v>
      </c>
      <c r="Y537" s="1">
        <f t="shared" si="53"/>
        <v>-5830.9000000000051</v>
      </c>
      <c r="Z537" s="44">
        <f t="shared" si="54"/>
        <v>39989.541034000002</v>
      </c>
    </row>
    <row r="538" spans="1:26" x14ac:dyDescent="0.3">
      <c r="A538" s="2">
        <v>1821</v>
      </c>
      <c r="B538" t="s">
        <v>4</v>
      </c>
      <c r="C538" t="s">
        <v>42</v>
      </c>
      <c r="D538" t="s">
        <v>11</v>
      </c>
      <c r="E538" t="s">
        <v>23</v>
      </c>
      <c r="F538" t="s">
        <v>17</v>
      </c>
      <c r="G538">
        <v>2</v>
      </c>
      <c r="H538">
        <v>2</v>
      </c>
      <c r="I538">
        <f t="shared" si="49"/>
        <v>4</v>
      </c>
      <c r="J538" s="1">
        <v>1727.45</v>
      </c>
      <c r="K538" s="1">
        <v>1744.72</v>
      </c>
      <c r="L538" s="1">
        <v>1744.72</v>
      </c>
      <c r="M538" s="1">
        <v>1744.72</v>
      </c>
      <c r="N538" s="1">
        <v>1744.72</v>
      </c>
      <c r="O538" s="1">
        <v>1727.45</v>
      </c>
      <c r="P538" s="1">
        <v>3529.23</v>
      </c>
      <c r="Q538" s="1">
        <v>2858.68</v>
      </c>
      <c r="R538" s="1">
        <v>2772.92</v>
      </c>
      <c r="S538" s="1">
        <v>2662</v>
      </c>
      <c r="T538" s="1">
        <v>2768.48</v>
      </c>
      <c r="U538" s="1">
        <v>2380.89</v>
      </c>
      <c r="V538" s="1">
        <f t="shared" si="50"/>
        <v>1738.9633333333334</v>
      </c>
      <c r="W538" s="1">
        <f t="shared" si="51"/>
        <v>10433.780000000001</v>
      </c>
      <c r="X538" s="1">
        <f t="shared" si="52"/>
        <v>16972.2</v>
      </c>
      <c r="Y538" s="1">
        <f t="shared" si="53"/>
        <v>-6538.42</v>
      </c>
      <c r="Z538" s="44">
        <f t="shared" si="54"/>
        <v>17639.207460000001</v>
      </c>
    </row>
    <row r="539" spans="1:26" x14ac:dyDescent="0.3">
      <c r="A539" s="2">
        <v>1822</v>
      </c>
      <c r="B539" t="s">
        <v>6</v>
      </c>
      <c r="C539" t="s">
        <v>9</v>
      </c>
      <c r="D539" t="s">
        <v>12</v>
      </c>
      <c r="E539" t="s">
        <v>23</v>
      </c>
      <c r="F539" t="s">
        <v>15</v>
      </c>
      <c r="G539">
        <v>2</v>
      </c>
      <c r="H539">
        <v>1</v>
      </c>
      <c r="I539">
        <f t="shared" si="49"/>
        <v>3</v>
      </c>
      <c r="J539" s="1">
        <v>5705.9574999999995</v>
      </c>
      <c r="K539" s="1">
        <v>5078.3</v>
      </c>
      <c r="L539" s="1">
        <v>5192.42</v>
      </c>
      <c r="M539" s="1">
        <v>6390.67</v>
      </c>
      <c r="N539" s="1">
        <v>6219.49</v>
      </c>
      <c r="O539" s="1">
        <v>4678.8900000000003</v>
      </c>
      <c r="P539" s="1">
        <v>2840.51</v>
      </c>
      <c r="Q539" s="1">
        <v>2954.13</v>
      </c>
      <c r="R539" s="1">
        <v>3456.33</v>
      </c>
      <c r="S539" s="1">
        <v>3318.08</v>
      </c>
      <c r="T539" s="1">
        <v>3152.18</v>
      </c>
      <c r="U539" s="1">
        <v>3089.14</v>
      </c>
      <c r="V539" s="1">
        <f t="shared" si="50"/>
        <v>5544.2879166666671</v>
      </c>
      <c r="W539" s="1">
        <f t="shared" si="51"/>
        <v>33265.727500000001</v>
      </c>
      <c r="X539" s="1">
        <f t="shared" si="52"/>
        <v>18810.370000000003</v>
      </c>
      <c r="Y539" s="1">
        <f t="shared" si="53"/>
        <v>14455.357499999998</v>
      </c>
      <c r="Z539" s="44">
        <f t="shared" si="54"/>
        <v>19549.617541000003</v>
      </c>
    </row>
    <row r="540" spans="1:26" x14ac:dyDescent="0.3">
      <c r="A540" s="2">
        <v>1823</v>
      </c>
      <c r="B540" t="s">
        <v>5</v>
      </c>
      <c r="C540" t="s">
        <v>8</v>
      </c>
      <c r="D540" t="s">
        <v>11</v>
      </c>
      <c r="E540" t="s">
        <v>24</v>
      </c>
      <c r="F540" t="s">
        <v>21</v>
      </c>
      <c r="G540">
        <v>2</v>
      </c>
      <c r="H540">
        <v>2</v>
      </c>
      <c r="I540">
        <f t="shared" si="49"/>
        <v>4</v>
      </c>
      <c r="J540" s="1">
        <v>3179.2000000000003</v>
      </c>
      <c r="K540" s="1">
        <v>2765.9</v>
      </c>
      <c r="L540" s="1">
        <v>3401.74</v>
      </c>
      <c r="M540" s="1">
        <v>3656.08</v>
      </c>
      <c r="N540" s="1">
        <v>2956.66</v>
      </c>
      <c r="O540" s="1">
        <v>3274.58</v>
      </c>
      <c r="P540" s="1">
        <v>5064.3999999999996</v>
      </c>
      <c r="Q540" s="1">
        <v>4000.88</v>
      </c>
      <c r="R540" s="1">
        <v>4040.89</v>
      </c>
      <c r="S540" s="1">
        <v>4525.8</v>
      </c>
      <c r="T540" s="1">
        <v>4163.74</v>
      </c>
      <c r="U540" s="1">
        <v>4330.29</v>
      </c>
      <c r="V540" s="1">
        <f t="shared" si="50"/>
        <v>3205.6933333333332</v>
      </c>
      <c r="W540" s="1">
        <f t="shared" si="51"/>
        <v>19234.16</v>
      </c>
      <c r="X540" s="1">
        <f t="shared" si="52"/>
        <v>26126</v>
      </c>
      <c r="Y540" s="1">
        <f t="shared" si="53"/>
        <v>-6891.84</v>
      </c>
      <c r="Z540" s="44">
        <f t="shared" si="54"/>
        <v>27152.751799999998</v>
      </c>
    </row>
    <row r="541" spans="1:26" x14ac:dyDescent="0.3">
      <c r="A541" s="2">
        <v>1825</v>
      </c>
      <c r="B541" t="s">
        <v>6</v>
      </c>
      <c r="C541" t="s">
        <v>9</v>
      </c>
      <c r="D541" t="s">
        <v>12</v>
      </c>
      <c r="E541" t="s">
        <v>23</v>
      </c>
      <c r="F541" t="s">
        <v>20</v>
      </c>
      <c r="G541">
        <v>2</v>
      </c>
      <c r="H541">
        <v>1</v>
      </c>
      <c r="I541">
        <f t="shared" si="49"/>
        <v>3</v>
      </c>
      <c r="J541" s="1">
        <v>1028.5625</v>
      </c>
      <c r="K541" s="1">
        <v>1213.7</v>
      </c>
      <c r="L541" s="1">
        <v>956.56</v>
      </c>
      <c r="M541" s="1">
        <v>925.71</v>
      </c>
      <c r="N541" s="1">
        <v>1223.99</v>
      </c>
      <c r="O541" s="1">
        <v>1110.8499999999999</v>
      </c>
      <c r="P541" s="1">
        <v>1659.73</v>
      </c>
      <c r="Q541" s="1">
        <v>1543.55</v>
      </c>
      <c r="R541" s="1">
        <v>1481.81</v>
      </c>
      <c r="S541" s="1">
        <v>1422.54</v>
      </c>
      <c r="T541" s="1">
        <v>1436.77</v>
      </c>
      <c r="U541" s="1">
        <v>1666.65</v>
      </c>
      <c r="V541" s="1">
        <f t="shared" si="50"/>
        <v>1076.5620833333332</v>
      </c>
      <c r="W541" s="1">
        <f t="shared" si="51"/>
        <v>6459.3724999999995</v>
      </c>
      <c r="X541" s="1">
        <f t="shared" si="52"/>
        <v>9211.0499999999993</v>
      </c>
      <c r="Y541" s="1">
        <f t="shared" si="53"/>
        <v>-2751.6774999999998</v>
      </c>
      <c r="Z541" s="44">
        <f t="shared" si="54"/>
        <v>9573.0442649999986</v>
      </c>
    </row>
    <row r="542" spans="1:26" x14ac:dyDescent="0.3">
      <c r="A542" s="2">
        <v>1827</v>
      </c>
      <c r="B542" t="s">
        <v>4</v>
      </c>
      <c r="C542" t="s">
        <v>10</v>
      </c>
      <c r="D542" t="s">
        <v>12</v>
      </c>
      <c r="E542" t="s">
        <v>23</v>
      </c>
      <c r="F542" t="s">
        <v>15</v>
      </c>
      <c r="G542">
        <v>2</v>
      </c>
      <c r="H542">
        <v>1</v>
      </c>
      <c r="I542">
        <f t="shared" si="49"/>
        <v>3</v>
      </c>
      <c r="J542" s="1">
        <v>3183.0200000000004</v>
      </c>
      <c r="K542" s="1">
        <v>3214.85</v>
      </c>
      <c r="L542" s="1">
        <v>3183.02</v>
      </c>
      <c r="M542" s="1">
        <v>3214.85</v>
      </c>
      <c r="N542" s="1">
        <v>3214.85</v>
      </c>
      <c r="O542" s="1">
        <v>3214.85</v>
      </c>
      <c r="P542" s="1">
        <v>2565.36</v>
      </c>
      <c r="Q542" s="1">
        <v>2770.59</v>
      </c>
      <c r="R542" s="1">
        <v>3213.88</v>
      </c>
      <c r="S542" s="1">
        <v>3021.05</v>
      </c>
      <c r="T542" s="1">
        <v>2990.84</v>
      </c>
      <c r="U542" s="1">
        <v>3289.92</v>
      </c>
      <c r="V542" s="1">
        <f t="shared" si="50"/>
        <v>3204.2400000000002</v>
      </c>
      <c r="W542" s="1">
        <f t="shared" si="51"/>
        <v>19225.440000000002</v>
      </c>
      <c r="X542" s="1">
        <f t="shared" si="52"/>
        <v>17851.64</v>
      </c>
      <c r="Y542" s="1">
        <f t="shared" si="53"/>
        <v>1373.8000000000029</v>
      </c>
      <c r="Z542" s="44">
        <f t="shared" si="54"/>
        <v>18553.209451999999</v>
      </c>
    </row>
    <row r="543" spans="1:26" x14ac:dyDescent="0.3">
      <c r="A543" s="2">
        <v>1833</v>
      </c>
      <c r="B543" t="s">
        <v>4</v>
      </c>
      <c r="C543" t="s">
        <v>10</v>
      </c>
      <c r="D543" t="s">
        <v>12</v>
      </c>
      <c r="E543" t="s">
        <v>23</v>
      </c>
      <c r="F543" t="s">
        <v>19</v>
      </c>
      <c r="G543">
        <v>1</v>
      </c>
      <c r="H543">
        <v>1</v>
      </c>
      <c r="I543">
        <f t="shared" si="49"/>
        <v>2</v>
      </c>
      <c r="J543" s="1">
        <v>1885</v>
      </c>
      <c r="K543" s="1">
        <v>1885</v>
      </c>
      <c r="L543" s="1">
        <v>1885</v>
      </c>
      <c r="M543" s="1">
        <v>1885</v>
      </c>
      <c r="N543" s="1">
        <v>1903.85</v>
      </c>
      <c r="O543" s="1">
        <v>1885</v>
      </c>
      <c r="P543" s="1">
        <v>2010.05</v>
      </c>
      <c r="Q543" s="1">
        <v>1989.95</v>
      </c>
      <c r="R543" s="1">
        <v>2169.0500000000002</v>
      </c>
      <c r="S543" s="1">
        <v>2451.0300000000002</v>
      </c>
      <c r="T543" s="1">
        <v>2647.11</v>
      </c>
      <c r="U543" s="1">
        <v>2435.34</v>
      </c>
      <c r="V543" s="1">
        <f t="shared" si="50"/>
        <v>1888.1416666666667</v>
      </c>
      <c r="W543" s="1">
        <f t="shared" si="51"/>
        <v>11328.85</v>
      </c>
      <c r="X543" s="1">
        <f t="shared" si="52"/>
        <v>13702.53</v>
      </c>
      <c r="Y543" s="1">
        <f t="shared" si="53"/>
        <v>-2373.6800000000003</v>
      </c>
      <c r="Z543" s="44">
        <f t="shared" si="54"/>
        <v>14241.039429</v>
      </c>
    </row>
    <row r="544" spans="1:26" x14ac:dyDescent="0.3">
      <c r="A544" s="2">
        <v>1836</v>
      </c>
      <c r="B544" t="s">
        <v>5</v>
      </c>
      <c r="C544" t="s">
        <v>10</v>
      </c>
      <c r="D544" t="s">
        <v>12</v>
      </c>
      <c r="E544" t="s">
        <v>24</v>
      </c>
      <c r="F544" t="s">
        <v>15</v>
      </c>
      <c r="G544">
        <v>2</v>
      </c>
      <c r="H544">
        <v>1</v>
      </c>
      <c r="I544">
        <f t="shared" si="49"/>
        <v>3</v>
      </c>
      <c r="J544" s="1">
        <v>5924.95</v>
      </c>
      <c r="K544" s="1">
        <v>5036.21</v>
      </c>
      <c r="L544" s="1">
        <v>6280.45</v>
      </c>
      <c r="M544" s="1">
        <v>5628.7</v>
      </c>
      <c r="N544" s="1">
        <v>6991.44</v>
      </c>
      <c r="O544" s="1">
        <v>6280.45</v>
      </c>
      <c r="P544" s="1">
        <v>3480.95</v>
      </c>
      <c r="Q544" s="1">
        <v>3550.57</v>
      </c>
      <c r="R544" s="1">
        <v>3124.5</v>
      </c>
      <c r="S544" s="1">
        <v>3249.48</v>
      </c>
      <c r="T544" s="1">
        <v>3671.91</v>
      </c>
      <c r="U544" s="1">
        <v>3928.94</v>
      </c>
      <c r="V544" s="1">
        <f t="shared" si="50"/>
        <v>6023.7</v>
      </c>
      <c r="W544" s="1">
        <f t="shared" si="51"/>
        <v>36142.199999999997</v>
      </c>
      <c r="X544" s="1">
        <f t="shared" si="52"/>
        <v>21006.35</v>
      </c>
      <c r="Y544" s="1">
        <f t="shared" si="53"/>
        <v>15135.849999999999</v>
      </c>
      <c r="Z544" s="44">
        <f t="shared" si="54"/>
        <v>21831.899555</v>
      </c>
    </row>
    <row r="545" spans="1:26" x14ac:dyDescent="0.3">
      <c r="A545" s="2">
        <v>1837</v>
      </c>
      <c r="B545" t="s">
        <v>6</v>
      </c>
      <c r="C545" t="s">
        <v>9</v>
      </c>
      <c r="D545" t="s">
        <v>12</v>
      </c>
      <c r="E545" t="s">
        <v>24</v>
      </c>
      <c r="F545" t="s">
        <v>56</v>
      </c>
      <c r="G545">
        <v>1</v>
      </c>
      <c r="H545">
        <v>1</v>
      </c>
      <c r="I545">
        <f t="shared" si="49"/>
        <v>2</v>
      </c>
      <c r="J545" s="1">
        <v>1205.585</v>
      </c>
      <c r="K545" s="1">
        <v>1181.47</v>
      </c>
      <c r="L545" s="1">
        <v>1217.6400000000001</v>
      </c>
      <c r="M545" s="1">
        <v>1253.81</v>
      </c>
      <c r="N545" s="1">
        <v>1422.59</v>
      </c>
      <c r="O545" s="1">
        <v>1422.59</v>
      </c>
      <c r="P545" s="1">
        <v>853.26</v>
      </c>
      <c r="Q545" s="1">
        <v>827.66</v>
      </c>
      <c r="R545" s="1">
        <v>852.49</v>
      </c>
      <c r="S545" s="1">
        <v>912.16</v>
      </c>
      <c r="T545" s="1">
        <v>903.04</v>
      </c>
      <c r="U545" s="1">
        <v>794.68</v>
      </c>
      <c r="V545" s="1">
        <f t="shared" si="50"/>
        <v>1283.9475000000002</v>
      </c>
      <c r="W545" s="1">
        <f t="shared" si="51"/>
        <v>7703.6850000000013</v>
      </c>
      <c r="X545" s="1">
        <f t="shared" si="52"/>
        <v>5143.29</v>
      </c>
      <c r="Y545" s="1">
        <f t="shared" si="53"/>
        <v>2560.3950000000013</v>
      </c>
      <c r="Z545" s="44">
        <f t="shared" si="54"/>
        <v>5345.4212969999999</v>
      </c>
    </row>
    <row r="546" spans="1:26" x14ac:dyDescent="0.3">
      <c r="A546" s="2">
        <v>1840</v>
      </c>
      <c r="B546" t="s">
        <v>5</v>
      </c>
      <c r="C546" t="s">
        <v>7</v>
      </c>
      <c r="D546" t="s">
        <v>11</v>
      </c>
      <c r="E546" t="s">
        <v>24</v>
      </c>
      <c r="F546" t="s">
        <v>21</v>
      </c>
      <c r="G546">
        <v>1</v>
      </c>
      <c r="H546">
        <v>1</v>
      </c>
      <c r="I546">
        <f t="shared" si="49"/>
        <v>2</v>
      </c>
      <c r="J546" s="1">
        <v>438.5</v>
      </c>
      <c r="K546" s="1">
        <v>521.82000000000005</v>
      </c>
      <c r="L546" s="1">
        <v>377.11</v>
      </c>
      <c r="M546" s="1">
        <v>350.8</v>
      </c>
      <c r="N546" s="1">
        <v>517.42999999999995</v>
      </c>
      <c r="O546" s="1">
        <v>539.36</v>
      </c>
      <c r="P546" s="1">
        <v>637.25</v>
      </c>
      <c r="Q546" s="1">
        <v>541.66</v>
      </c>
      <c r="R546" s="1">
        <v>568.74</v>
      </c>
      <c r="S546" s="1">
        <v>580.11</v>
      </c>
      <c r="T546" s="1">
        <v>655.52</v>
      </c>
      <c r="U546" s="1">
        <v>635.85</v>
      </c>
      <c r="V546" s="1">
        <f t="shared" si="50"/>
        <v>457.50333333333333</v>
      </c>
      <c r="W546" s="1">
        <f t="shared" si="51"/>
        <v>2745.02</v>
      </c>
      <c r="X546" s="1">
        <f t="shared" si="52"/>
        <v>3619.1299999999997</v>
      </c>
      <c r="Y546" s="1">
        <f t="shared" si="53"/>
        <v>-874.10999999999967</v>
      </c>
      <c r="Z546" s="44">
        <f t="shared" si="54"/>
        <v>3761.3618089999995</v>
      </c>
    </row>
    <row r="547" spans="1:26" x14ac:dyDescent="0.3">
      <c r="A547" s="2">
        <v>1841</v>
      </c>
      <c r="B547" t="s">
        <v>6</v>
      </c>
      <c r="C547" t="s">
        <v>8</v>
      </c>
      <c r="D547" t="s">
        <v>11</v>
      </c>
      <c r="E547" t="s">
        <v>23</v>
      </c>
      <c r="F547" t="s">
        <v>20</v>
      </c>
      <c r="G547">
        <v>4</v>
      </c>
      <c r="H547">
        <v>1</v>
      </c>
      <c r="I547">
        <f t="shared" si="49"/>
        <v>5</v>
      </c>
      <c r="J547" s="1">
        <v>1923</v>
      </c>
      <c r="K547" s="1">
        <v>2384.52</v>
      </c>
      <c r="L547" s="1">
        <v>2038.38</v>
      </c>
      <c r="M547" s="1">
        <v>1865.31</v>
      </c>
      <c r="N547" s="1">
        <v>1903.77</v>
      </c>
      <c r="O547" s="1">
        <v>1461.48</v>
      </c>
      <c r="P547" s="1">
        <v>5875</v>
      </c>
      <c r="Q547" s="1">
        <v>6227.5</v>
      </c>
      <c r="R547" s="1">
        <v>5480.2</v>
      </c>
      <c r="S547" s="1">
        <v>5260.99</v>
      </c>
      <c r="T547" s="1">
        <v>5208.38</v>
      </c>
      <c r="U547" s="1">
        <v>4531.29</v>
      </c>
      <c r="V547" s="1">
        <f t="shared" si="50"/>
        <v>1929.41</v>
      </c>
      <c r="W547" s="1">
        <f t="shared" si="51"/>
        <v>11576.460000000001</v>
      </c>
      <c r="X547" s="1">
        <f t="shared" si="52"/>
        <v>32583.360000000004</v>
      </c>
      <c r="Y547" s="1">
        <f t="shared" si="53"/>
        <v>-21006.9</v>
      </c>
      <c r="Z547" s="44">
        <f t="shared" si="54"/>
        <v>33863.886048000008</v>
      </c>
    </row>
    <row r="548" spans="1:26" x14ac:dyDescent="0.3">
      <c r="A548" s="2">
        <v>1842</v>
      </c>
      <c r="B548" t="s">
        <v>4</v>
      </c>
      <c r="C548" t="s">
        <v>10</v>
      </c>
      <c r="D548" t="s">
        <v>12</v>
      </c>
      <c r="E548" t="s">
        <v>23</v>
      </c>
      <c r="F548" t="s">
        <v>21</v>
      </c>
      <c r="G548">
        <v>2</v>
      </c>
      <c r="H548">
        <v>3</v>
      </c>
      <c r="I548">
        <f t="shared" si="49"/>
        <v>5</v>
      </c>
      <c r="J548" s="1">
        <v>4807.45</v>
      </c>
      <c r="K548" s="1">
        <v>5913.16</v>
      </c>
      <c r="L548" s="1">
        <v>5095.8999999999996</v>
      </c>
      <c r="M548" s="1">
        <v>4903.6000000000004</v>
      </c>
      <c r="N548" s="1">
        <v>3749.81</v>
      </c>
      <c r="O548" s="1">
        <v>4855.5200000000004</v>
      </c>
      <c r="P548" s="1">
        <v>2192.75</v>
      </c>
      <c r="Q548" s="1">
        <v>2368.17</v>
      </c>
      <c r="R548" s="1">
        <v>2676.03</v>
      </c>
      <c r="S548" s="1">
        <v>3184.48</v>
      </c>
      <c r="T548" s="1">
        <v>2897.88</v>
      </c>
      <c r="U548" s="1">
        <v>2868.9</v>
      </c>
      <c r="V548" s="1">
        <f t="shared" si="50"/>
        <v>4887.5733333333337</v>
      </c>
      <c r="W548" s="1">
        <f t="shared" si="51"/>
        <v>29325.440000000002</v>
      </c>
      <c r="X548" s="1">
        <f t="shared" si="52"/>
        <v>16188.210000000001</v>
      </c>
      <c r="Y548" s="1">
        <f t="shared" si="53"/>
        <v>13137.230000000001</v>
      </c>
      <c r="Z548" s="44">
        <f t="shared" si="54"/>
        <v>16824.406653000002</v>
      </c>
    </row>
    <row r="549" spans="1:26" x14ac:dyDescent="0.3">
      <c r="A549" s="2">
        <v>1843</v>
      </c>
      <c r="B549" t="s">
        <v>4</v>
      </c>
      <c r="C549" t="s">
        <v>10</v>
      </c>
      <c r="D549" t="s">
        <v>12</v>
      </c>
      <c r="E549" t="s">
        <v>23</v>
      </c>
      <c r="F549" t="s">
        <v>20</v>
      </c>
      <c r="G549">
        <v>2</v>
      </c>
      <c r="H549">
        <v>1</v>
      </c>
      <c r="I549">
        <f t="shared" si="49"/>
        <v>3</v>
      </c>
      <c r="J549" s="1">
        <v>5924.95</v>
      </c>
      <c r="K549" s="1">
        <v>4502.96</v>
      </c>
      <c r="L549" s="1">
        <v>6576.69</v>
      </c>
      <c r="M549" s="1">
        <v>4502.96</v>
      </c>
      <c r="N549" s="1">
        <v>7287.69</v>
      </c>
      <c r="O549" s="1">
        <v>6932.19</v>
      </c>
      <c r="P549" s="1">
        <v>2806.45</v>
      </c>
      <c r="Q549" s="1">
        <v>2918.71</v>
      </c>
      <c r="R549" s="1">
        <v>3327.33</v>
      </c>
      <c r="S549" s="1">
        <v>2828.23</v>
      </c>
      <c r="T549" s="1">
        <v>2997.92</v>
      </c>
      <c r="U549" s="1">
        <v>2788.07</v>
      </c>
      <c r="V549" s="1">
        <f t="shared" si="50"/>
        <v>5954.5733333333328</v>
      </c>
      <c r="W549" s="1">
        <f t="shared" si="51"/>
        <v>35727.439999999995</v>
      </c>
      <c r="X549" s="1">
        <f t="shared" si="52"/>
        <v>17666.71</v>
      </c>
      <c r="Y549" s="1">
        <f t="shared" si="53"/>
        <v>18060.729999999996</v>
      </c>
      <c r="Z549" s="44">
        <f t="shared" si="54"/>
        <v>18361.011703</v>
      </c>
    </row>
    <row r="550" spans="1:26" x14ac:dyDescent="0.3">
      <c r="A550" s="2">
        <v>1845</v>
      </c>
      <c r="B550" t="s">
        <v>6</v>
      </c>
      <c r="C550" t="s">
        <v>9</v>
      </c>
      <c r="D550" t="s">
        <v>11</v>
      </c>
      <c r="E550" t="s">
        <v>24</v>
      </c>
      <c r="F550" t="s">
        <v>16</v>
      </c>
      <c r="G550">
        <v>2</v>
      </c>
      <c r="H550">
        <v>1</v>
      </c>
      <c r="I550">
        <f t="shared" si="49"/>
        <v>3</v>
      </c>
      <c r="J550" s="1">
        <v>2003.57</v>
      </c>
      <c r="K550" s="1">
        <v>1622.89</v>
      </c>
      <c r="L550" s="1">
        <v>1963.5</v>
      </c>
      <c r="M550" s="1">
        <v>2264.0300000000002</v>
      </c>
      <c r="N550" s="1">
        <v>1522.71</v>
      </c>
      <c r="O550" s="1">
        <v>2484.4299999999998</v>
      </c>
      <c r="P550" s="1">
        <v>713.55</v>
      </c>
      <c r="Q550" s="1">
        <v>692.14</v>
      </c>
      <c r="R550" s="1">
        <v>622.92999999999995</v>
      </c>
      <c r="S550" s="1">
        <v>629.16</v>
      </c>
      <c r="T550" s="1">
        <v>736.12</v>
      </c>
      <c r="U550" s="1">
        <v>721.4</v>
      </c>
      <c r="V550" s="1">
        <f t="shared" si="50"/>
        <v>1976.8550000000002</v>
      </c>
      <c r="W550" s="1">
        <f t="shared" si="51"/>
        <v>11861.130000000001</v>
      </c>
      <c r="X550" s="1">
        <f t="shared" si="52"/>
        <v>4115.2999999999993</v>
      </c>
      <c r="Y550" s="1">
        <f t="shared" si="53"/>
        <v>7745.8300000000017</v>
      </c>
      <c r="Z550" s="44">
        <f t="shared" si="54"/>
        <v>4277.031289999999</v>
      </c>
    </row>
    <row r="551" spans="1:26" x14ac:dyDescent="0.3">
      <c r="A551" s="2">
        <v>1846</v>
      </c>
      <c r="B551" t="s">
        <v>4</v>
      </c>
      <c r="C551" t="s">
        <v>10</v>
      </c>
      <c r="D551" t="s">
        <v>12</v>
      </c>
      <c r="E551" t="s">
        <v>23</v>
      </c>
      <c r="F551" t="s">
        <v>18</v>
      </c>
      <c r="G551">
        <v>2</v>
      </c>
      <c r="H551">
        <v>3</v>
      </c>
      <c r="I551">
        <f t="shared" si="49"/>
        <v>5</v>
      </c>
      <c r="J551" s="1">
        <v>5924.95</v>
      </c>
      <c r="K551" s="1">
        <v>6754.44</v>
      </c>
      <c r="L551" s="1">
        <v>4562.21</v>
      </c>
      <c r="M551" s="1">
        <v>4917.71</v>
      </c>
      <c r="N551" s="1">
        <v>6517.45</v>
      </c>
      <c r="O551" s="1">
        <v>6932.19</v>
      </c>
      <c r="P551" s="1">
        <v>4104.87</v>
      </c>
      <c r="Q551" s="1">
        <v>3981.72</v>
      </c>
      <c r="R551" s="1">
        <v>4061.35</v>
      </c>
      <c r="S551" s="1">
        <v>4223.8</v>
      </c>
      <c r="T551" s="1">
        <v>4181.5600000000004</v>
      </c>
      <c r="U551" s="1">
        <v>3763.4</v>
      </c>
      <c r="V551" s="1">
        <f t="shared" si="50"/>
        <v>5934.8249999999998</v>
      </c>
      <c r="W551" s="1">
        <f t="shared" si="51"/>
        <v>35608.949999999997</v>
      </c>
      <c r="X551" s="1">
        <f t="shared" si="52"/>
        <v>24316.700000000004</v>
      </c>
      <c r="Y551" s="1">
        <f t="shared" si="53"/>
        <v>11292.249999999993</v>
      </c>
      <c r="Z551" s="44">
        <f t="shared" si="54"/>
        <v>25272.346310000004</v>
      </c>
    </row>
    <row r="552" spans="1:26" x14ac:dyDescent="0.3">
      <c r="A552" s="2">
        <v>1848</v>
      </c>
      <c r="B552" t="s">
        <v>6</v>
      </c>
      <c r="C552" t="s">
        <v>9</v>
      </c>
      <c r="D552" t="s">
        <v>12</v>
      </c>
      <c r="E552" t="s">
        <v>23</v>
      </c>
      <c r="F552" t="s">
        <v>56</v>
      </c>
      <c r="G552">
        <v>2</v>
      </c>
      <c r="H552">
        <v>1</v>
      </c>
      <c r="I552">
        <f t="shared" si="49"/>
        <v>3</v>
      </c>
      <c r="J552" s="1">
        <v>1459.1999999999998</v>
      </c>
      <c r="K552" s="1">
        <v>1269.5</v>
      </c>
      <c r="L552" s="1">
        <v>1721.86</v>
      </c>
      <c r="M552" s="1">
        <v>1138.18</v>
      </c>
      <c r="N552" s="1">
        <v>1721.86</v>
      </c>
      <c r="O552" s="1">
        <v>1240.32</v>
      </c>
      <c r="P552" s="1">
        <v>1298.08</v>
      </c>
      <c r="Q552" s="1">
        <v>1246.1600000000001</v>
      </c>
      <c r="R552" s="1">
        <v>1470.47</v>
      </c>
      <c r="S552" s="1">
        <v>1264.5999999999999</v>
      </c>
      <c r="T552" s="1">
        <v>1353.12</v>
      </c>
      <c r="U552" s="1">
        <v>1244.8699999999999</v>
      </c>
      <c r="V552" s="1">
        <f t="shared" si="50"/>
        <v>1425.1533333333334</v>
      </c>
      <c r="W552" s="1">
        <f t="shared" si="51"/>
        <v>8550.92</v>
      </c>
      <c r="X552" s="1">
        <f t="shared" si="52"/>
        <v>7877.2999999999993</v>
      </c>
      <c r="Y552" s="1">
        <f t="shared" si="53"/>
        <v>673.6200000000008</v>
      </c>
      <c r="Z552" s="44">
        <f t="shared" si="54"/>
        <v>8186.8778899999988</v>
      </c>
    </row>
    <row r="553" spans="1:26" x14ac:dyDescent="0.3">
      <c r="A553" s="2">
        <v>1849</v>
      </c>
      <c r="B553" t="s">
        <v>6</v>
      </c>
      <c r="C553" t="s">
        <v>9</v>
      </c>
      <c r="D553" t="s">
        <v>11</v>
      </c>
      <c r="E553" t="s">
        <v>23</v>
      </c>
      <c r="F553" t="s">
        <v>14</v>
      </c>
      <c r="G553">
        <v>2</v>
      </c>
      <c r="H553">
        <v>1</v>
      </c>
      <c r="I553">
        <f t="shared" si="49"/>
        <v>3</v>
      </c>
      <c r="J553" s="1">
        <v>3412.7</v>
      </c>
      <c r="K553" s="1">
        <v>2866.67</v>
      </c>
      <c r="L553" s="1">
        <v>2900.8</v>
      </c>
      <c r="M553" s="1">
        <v>3958.73</v>
      </c>
      <c r="N553" s="1">
        <v>3958.73</v>
      </c>
      <c r="O553" s="1">
        <v>4163.49</v>
      </c>
      <c r="P553" s="1">
        <v>3119.67</v>
      </c>
      <c r="Q553" s="1">
        <v>2558.13</v>
      </c>
      <c r="R553" s="1">
        <v>2711.62</v>
      </c>
      <c r="S553" s="1">
        <v>2874.32</v>
      </c>
      <c r="T553" s="1">
        <v>3247.98</v>
      </c>
      <c r="U553" s="1">
        <v>2988.14</v>
      </c>
      <c r="V553" s="1">
        <f t="shared" si="50"/>
        <v>3543.5200000000004</v>
      </c>
      <c r="W553" s="1">
        <f t="shared" si="51"/>
        <v>21261.120000000003</v>
      </c>
      <c r="X553" s="1">
        <f t="shared" si="52"/>
        <v>17499.86</v>
      </c>
      <c r="Y553" s="1">
        <f t="shared" si="53"/>
        <v>3761.260000000002</v>
      </c>
      <c r="Z553" s="44">
        <f t="shared" si="54"/>
        <v>18187.604498000001</v>
      </c>
    </row>
    <row r="554" spans="1:26" x14ac:dyDescent="0.3">
      <c r="A554" s="2">
        <v>1854</v>
      </c>
      <c r="B554" t="s">
        <v>6</v>
      </c>
      <c r="C554" t="s">
        <v>9</v>
      </c>
      <c r="D554" t="s">
        <v>12</v>
      </c>
      <c r="E554" t="s">
        <v>23</v>
      </c>
      <c r="F554" t="s">
        <v>14</v>
      </c>
      <c r="G554">
        <v>1</v>
      </c>
      <c r="H554">
        <v>1</v>
      </c>
      <c r="I554">
        <f t="shared" si="49"/>
        <v>2</v>
      </c>
      <c r="J554" s="1">
        <v>2720.96</v>
      </c>
      <c r="K554" s="1">
        <v>2312.8200000000002</v>
      </c>
      <c r="L554" s="1">
        <v>2748.17</v>
      </c>
      <c r="M554" s="1">
        <v>3156.31</v>
      </c>
      <c r="N554" s="1">
        <v>2666.54</v>
      </c>
      <c r="O554" s="1">
        <v>3074.68</v>
      </c>
      <c r="P554" s="1">
        <v>1987.92</v>
      </c>
      <c r="Q554" s="1">
        <v>1669.85</v>
      </c>
      <c r="R554" s="1">
        <v>1603.06</v>
      </c>
      <c r="S554" s="1">
        <v>1907.64</v>
      </c>
      <c r="T554" s="1">
        <v>2251.02</v>
      </c>
      <c r="U554" s="1">
        <v>2453.61</v>
      </c>
      <c r="V554" s="1">
        <f t="shared" si="50"/>
        <v>2779.9133333333334</v>
      </c>
      <c r="W554" s="1">
        <f t="shared" si="51"/>
        <v>16679.48</v>
      </c>
      <c r="X554" s="1">
        <f t="shared" si="52"/>
        <v>11873.1</v>
      </c>
      <c r="Y554" s="1">
        <f t="shared" si="53"/>
        <v>4806.3799999999992</v>
      </c>
      <c r="Z554" s="44">
        <f t="shared" si="54"/>
        <v>12339.71283</v>
      </c>
    </row>
    <row r="555" spans="1:26" x14ac:dyDescent="0.3">
      <c r="A555" s="2">
        <v>1856</v>
      </c>
      <c r="B555" t="s">
        <v>5</v>
      </c>
      <c r="C555" t="s">
        <v>7</v>
      </c>
      <c r="D555" t="s">
        <v>11</v>
      </c>
      <c r="E555" t="s">
        <v>24</v>
      </c>
      <c r="F555" t="s">
        <v>17</v>
      </c>
      <c r="G555">
        <v>2</v>
      </c>
      <c r="H555">
        <v>1</v>
      </c>
      <c r="I555">
        <f t="shared" si="49"/>
        <v>3</v>
      </c>
      <c r="J555" s="1">
        <v>2134.4250000000002</v>
      </c>
      <c r="K555" s="1">
        <v>1643.51</v>
      </c>
      <c r="L555" s="1">
        <v>2177.11</v>
      </c>
      <c r="M555" s="1">
        <v>2091.7399999999998</v>
      </c>
      <c r="N555" s="1">
        <v>2049.0500000000002</v>
      </c>
      <c r="O555" s="1">
        <v>2305.1799999999998</v>
      </c>
      <c r="P555" s="1">
        <v>2505.4299999999998</v>
      </c>
      <c r="Q555" s="1">
        <v>2755.97</v>
      </c>
      <c r="R555" s="1">
        <v>3141.81</v>
      </c>
      <c r="S555" s="1">
        <v>3298.9</v>
      </c>
      <c r="T555" s="1">
        <v>3002</v>
      </c>
      <c r="U555" s="1">
        <v>3602.4</v>
      </c>
      <c r="V555" s="1">
        <f t="shared" si="50"/>
        <v>2066.8358333333331</v>
      </c>
      <c r="W555" s="1">
        <f t="shared" si="51"/>
        <v>12401.014999999999</v>
      </c>
      <c r="X555" s="1">
        <f t="shared" si="52"/>
        <v>18306.509999999998</v>
      </c>
      <c r="Y555" s="1">
        <f t="shared" si="53"/>
        <v>-5905.494999999999</v>
      </c>
      <c r="Z555" s="44">
        <f t="shared" si="54"/>
        <v>19025.955843</v>
      </c>
    </row>
    <row r="556" spans="1:26" x14ac:dyDescent="0.3">
      <c r="A556" s="2">
        <v>1857</v>
      </c>
      <c r="B556" t="s">
        <v>6</v>
      </c>
      <c r="C556" t="s">
        <v>9</v>
      </c>
      <c r="D556" t="s">
        <v>12</v>
      </c>
      <c r="E556" t="s">
        <v>23</v>
      </c>
      <c r="F556" t="s">
        <v>56</v>
      </c>
      <c r="G556">
        <v>2</v>
      </c>
      <c r="H556">
        <v>1</v>
      </c>
      <c r="I556">
        <f t="shared" si="49"/>
        <v>3</v>
      </c>
      <c r="J556" s="1">
        <v>1135.76</v>
      </c>
      <c r="K556" s="1">
        <v>954.04</v>
      </c>
      <c r="L556" s="1">
        <v>965.4</v>
      </c>
      <c r="M556" s="1">
        <v>1215.26</v>
      </c>
      <c r="N556" s="1">
        <v>1215.26</v>
      </c>
      <c r="O556" s="1">
        <v>863.18</v>
      </c>
      <c r="P556" s="1">
        <v>806.53</v>
      </c>
      <c r="Q556" s="1">
        <v>862.99</v>
      </c>
      <c r="R556" s="1">
        <v>1001.07</v>
      </c>
      <c r="S556" s="1">
        <v>931</v>
      </c>
      <c r="T556" s="1">
        <v>996.17</v>
      </c>
      <c r="U556" s="1">
        <v>1026.06</v>
      </c>
      <c r="V556" s="1">
        <f t="shared" si="50"/>
        <v>1058.1500000000001</v>
      </c>
      <c r="W556" s="1">
        <f t="shared" si="51"/>
        <v>6348.9000000000005</v>
      </c>
      <c r="X556" s="1">
        <f t="shared" si="52"/>
        <v>5623.82</v>
      </c>
      <c r="Y556" s="1">
        <f t="shared" si="53"/>
        <v>725.08000000000084</v>
      </c>
      <c r="Z556" s="44">
        <f t="shared" si="54"/>
        <v>5844.8361260000001</v>
      </c>
    </row>
    <row r="557" spans="1:26" x14ac:dyDescent="0.3">
      <c r="A557" s="2">
        <v>1865</v>
      </c>
      <c r="B557" t="s">
        <v>6</v>
      </c>
      <c r="C557" t="s">
        <v>9</v>
      </c>
      <c r="D557" t="s">
        <v>11</v>
      </c>
      <c r="E557" t="s">
        <v>24</v>
      </c>
      <c r="F557" t="s">
        <v>21</v>
      </c>
      <c r="G557">
        <v>3</v>
      </c>
      <c r="H557">
        <v>3</v>
      </c>
      <c r="I557">
        <f t="shared" si="49"/>
        <v>6</v>
      </c>
      <c r="J557" s="1">
        <v>4394.76</v>
      </c>
      <c r="K557" s="1">
        <v>3955.28</v>
      </c>
      <c r="L557" s="1">
        <v>4262.92</v>
      </c>
      <c r="M557" s="1">
        <v>4614.5</v>
      </c>
      <c r="N557" s="1">
        <v>3471.86</v>
      </c>
      <c r="O557" s="1">
        <v>3559.76</v>
      </c>
      <c r="P557" s="1">
        <v>3887.05</v>
      </c>
      <c r="Q557" s="1">
        <v>3653.83</v>
      </c>
      <c r="R557" s="1">
        <v>4055.75</v>
      </c>
      <c r="S557" s="1">
        <v>4542.4399999999996</v>
      </c>
      <c r="T557" s="1">
        <v>4315.32</v>
      </c>
      <c r="U557" s="1">
        <v>4531.09</v>
      </c>
      <c r="V557" s="1">
        <f t="shared" si="50"/>
        <v>4043.1800000000003</v>
      </c>
      <c r="W557" s="1">
        <f t="shared" si="51"/>
        <v>24259.08</v>
      </c>
      <c r="X557" s="1">
        <f t="shared" si="52"/>
        <v>24985.48</v>
      </c>
      <c r="Y557" s="1">
        <f t="shared" si="53"/>
        <v>-726.39999999999782</v>
      </c>
      <c r="Z557" s="44">
        <f t="shared" si="54"/>
        <v>25967.409363999999</v>
      </c>
    </row>
    <row r="558" spans="1:26" x14ac:dyDescent="0.3">
      <c r="A558" s="2">
        <v>1867</v>
      </c>
      <c r="B558" t="s">
        <v>5</v>
      </c>
      <c r="C558" t="s">
        <v>8</v>
      </c>
      <c r="D558" t="s">
        <v>11</v>
      </c>
      <c r="E558" t="s">
        <v>24</v>
      </c>
      <c r="F558" t="s">
        <v>22</v>
      </c>
      <c r="G558">
        <v>4</v>
      </c>
      <c r="H558">
        <v>1</v>
      </c>
      <c r="I558">
        <f t="shared" si="49"/>
        <v>5</v>
      </c>
      <c r="J558" s="1">
        <v>3562</v>
      </c>
      <c r="K558" s="1">
        <v>4025.06</v>
      </c>
      <c r="L558" s="1">
        <v>3740.1</v>
      </c>
      <c r="M558" s="1">
        <v>3027.7</v>
      </c>
      <c r="N558" s="1">
        <v>3562</v>
      </c>
      <c r="O558" s="1">
        <v>3811.34</v>
      </c>
      <c r="P558" s="1">
        <v>5875</v>
      </c>
      <c r="Q558" s="1">
        <v>5698.75</v>
      </c>
      <c r="R558" s="1">
        <v>5812.73</v>
      </c>
      <c r="S558" s="1">
        <v>5870.86</v>
      </c>
      <c r="T558" s="1">
        <v>5518.61</v>
      </c>
      <c r="U558" s="1">
        <v>6456.77</v>
      </c>
      <c r="V558" s="1">
        <f t="shared" si="50"/>
        <v>3621.3666666666668</v>
      </c>
      <c r="W558" s="1">
        <f t="shared" si="51"/>
        <v>21728.2</v>
      </c>
      <c r="X558" s="1">
        <f t="shared" si="52"/>
        <v>35232.720000000001</v>
      </c>
      <c r="Y558" s="1">
        <f t="shared" si="53"/>
        <v>-13504.52</v>
      </c>
      <c r="Z558" s="44">
        <f t="shared" si="54"/>
        <v>36617.365896000003</v>
      </c>
    </row>
    <row r="559" spans="1:26" x14ac:dyDescent="0.3">
      <c r="A559" s="2">
        <v>1869</v>
      </c>
      <c r="B559" t="s">
        <v>6</v>
      </c>
      <c r="C559" t="s">
        <v>9</v>
      </c>
      <c r="D559" t="s">
        <v>11</v>
      </c>
      <c r="E559" t="s">
        <v>24</v>
      </c>
      <c r="F559" t="s">
        <v>15</v>
      </c>
      <c r="G559">
        <v>1</v>
      </c>
      <c r="H559">
        <v>1</v>
      </c>
      <c r="I559">
        <f t="shared" si="49"/>
        <v>2</v>
      </c>
      <c r="J559" s="1">
        <v>1774.91</v>
      </c>
      <c r="K559" s="1">
        <v>1686.16</v>
      </c>
      <c r="L559" s="1">
        <v>1597.42</v>
      </c>
      <c r="M559" s="1">
        <v>2023.4</v>
      </c>
      <c r="N559" s="1">
        <v>1402.18</v>
      </c>
      <c r="O559" s="1">
        <v>2183.14</v>
      </c>
      <c r="P559" s="1">
        <v>974.45</v>
      </c>
      <c r="Q559" s="1">
        <v>954.96</v>
      </c>
      <c r="R559" s="1">
        <v>983.61</v>
      </c>
      <c r="S559" s="1">
        <v>1032.79</v>
      </c>
      <c r="T559" s="1">
        <v>1094.76</v>
      </c>
      <c r="U559" s="1">
        <v>1072.8599999999999</v>
      </c>
      <c r="V559" s="1">
        <f t="shared" si="50"/>
        <v>1777.8683333333331</v>
      </c>
      <c r="W559" s="1">
        <f t="shared" si="51"/>
        <v>10667.21</v>
      </c>
      <c r="X559" s="1">
        <f t="shared" si="52"/>
        <v>6113.4299999999994</v>
      </c>
      <c r="Y559" s="1">
        <f t="shared" si="53"/>
        <v>4553.78</v>
      </c>
      <c r="Z559" s="44">
        <f t="shared" si="54"/>
        <v>6353.6877989999994</v>
      </c>
    </row>
    <row r="560" spans="1:26" x14ac:dyDescent="0.3">
      <c r="A560" s="2">
        <v>1870</v>
      </c>
      <c r="B560" t="s">
        <v>6</v>
      </c>
      <c r="C560" t="s">
        <v>42</v>
      </c>
      <c r="D560" t="s">
        <v>12</v>
      </c>
      <c r="E560" t="s">
        <v>23</v>
      </c>
      <c r="F560" t="s">
        <v>56</v>
      </c>
      <c r="G560">
        <v>1</v>
      </c>
      <c r="H560">
        <v>1</v>
      </c>
      <c r="I560">
        <f t="shared" si="49"/>
        <v>2</v>
      </c>
      <c r="J560" s="1">
        <v>1682.7</v>
      </c>
      <c r="K560" s="1">
        <v>1531.26</v>
      </c>
      <c r="L560" s="1">
        <v>1262.03</v>
      </c>
      <c r="M560" s="1">
        <v>1665.87</v>
      </c>
      <c r="N560" s="1">
        <v>1783.66</v>
      </c>
      <c r="O560" s="1">
        <v>1430.3</v>
      </c>
      <c r="P560" s="1">
        <v>2162.29</v>
      </c>
      <c r="Q560" s="1">
        <v>2140.67</v>
      </c>
      <c r="R560" s="1">
        <v>2525.9899999999998</v>
      </c>
      <c r="S560" s="1">
        <v>2525.9899999999998</v>
      </c>
      <c r="T560" s="1">
        <v>2222.87</v>
      </c>
      <c r="U560" s="1">
        <v>2045.04</v>
      </c>
      <c r="V560" s="1">
        <f t="shared" si="50"/>
        <v>1559.3033333333333</v>
      </c>
      <c r="W560" s="1">
        <f t="shared" si="51"/>
        <v>9355.82</v>
      </c>
      <c r="X560" s="1">
        <f t="shared" si="52"/>
        <v>13622.849999999999</v>
      </c>
      <c r="Y560" s="1">
        <f t="shared" si="53"/>
        <v>-4267.0299999999988</v>
      </c>
      <c r="Z560" s="44">
        <f t="shared" si="54"/>
        <v>14158.228004999999</v>
      </c>
    </row>
    <row r="561" spans="1:26" x14ac:dyDescent="0.3">
      <c r="A561" s="2">
        <v>1872</v>
      </c>
      <c r="B561" t="s">
        <v>4</v>
      </c>
      <c r="C561" t="s">
        <v>10</v>
      </c>
      <c r="D561" t="s">
        <v>11</v>
      </c>
      <c r="E561" t="s">
        <v>23</v>
      </c>
      <c r="F561" t="s">
        <v>16</v>
      </c>
      <c r="G561">
        <v>2</v>
      </c>
      <c r="H561">
        <v>1</v>
      </c>
      <c r="I561">
        <f t="shared" si="49"/>
        <v>3</v>
      </c>
      <c r="J561" s="1">
        <v>4770.1499999999996</v>
      </c>
      <c r="K561" s="1">
        <v>5676.48</v>
      </c>
      <c r="L561" s="1">
        <v>5628.78</v>
      </c>
      <c r="M561" s="1">
        <v>5533.37</v>
      </c>
      <c r="N561" s="1">
        <v>4293.1400000000003</v>
      </c>
      <c r="O561" s="1">
        <v>5581.08</v>
      </c>
      <c r="P561" s="1">
        <v>2780.9</v>
      </c>
      <c r="Q561" s="1">
        <v>2447.19</v>
      </c>
      <c r="R561" s="1">
        <v>2300.36</v>
      </c>
      <c r="S561" s="1">
        <v>2576.4</v>
      </c>
      <c r="T561" s="1">
        <v>2473.34</v>
      </c>
      <c r="U561" s="1">
        <v>2572.27</v>
      </c>
      <c r="V561" s="1">
        <f t="shared" si="50"/>
        <v>5247.166666666667</v>
      </c>
      <c r="W561" s="1">
        <f t="shared" si="51"/>
        <v>31483</v>
      </c>
      <c r="X561" s="1">
        <f t="shared" si="52"/>
        <v>15150.460000000001</v>
      </c>
      <c r="Y561" s="1">
        <f t="shared" si="53"/>
        <v>16332.539999999999</v>
      </c>
      <c r="Z561" s="44">
        <f t="shared" si="54"/>
        <v>15745.873078000001</v>
      </c>
    </row>
    <row r="562" spans="1:26" x14ac:dyDescent="0.3">
      <c r="A562" s="2">
        <v>1877</v>
      </c>
      <c r="B562" t="s">
        <v>6</v>
      </c>
      <c r="C562" t="s">
        <v>9</v>
      </c>
      <c r="D562" t="s">
        <v>12</v>
      </c>
      <c r="E562" t="s">
        <v>23</v>
      </c>
      <c r="F562" t="s">
        <v>13</v>
      </c>
      <c r="G562">
        <v>2</v>
      </c>
      <c r="H562">
        <v>1</v>
      </c>
      <c r="I562">
        <f t="shared" si="49"/>
        <v>3</v>
      </c>
      <c r="J562" s="1">
        <v>2011.3200000000002</v>
      </c>
      <c r="K562" s="1">
        <v>1528.6</v>
      </c>
      <c r="L562" s="1">
        <v>1810.19</v>
      </c>
      <c r="M562" s="1">
        <v>2192.34</v>
      </c>
      <c r="N562" s="1">
        <v>1971.09</v>
      </c>
      <c r="O562" s="1">
        <v>2091.77</v>
      </c>
      <c r="P562" s="1">
        <v>1377.68</v>
      </c>
      <c r="Q562" s="1">
        <v>1267.47</v>
      </c>
      <c r="R562" s="1">
        <v>1242.1199999999999</v>
      </c>
      <c r="S562" s="1">
        <v>1440.86</v>
      </c>
      <c r="T562" s="1">
        <v>1311.18</v>
      </c>
      <c r="U562" s="1">
        <v>1389.85</v>
      </c>
      <c r="V562" s="1">
        <f t="shared" si="50"/>
        <v>1934.2183333333335</v>
      </c>
      <c r="W562" s="1">
        <f t="shared" si="51"/>
        <v>11605.310000000001</v>
      </c>
      <c r="X562" s="1">
        <f t="shared" si="52"/>
        <v>8029.16</v>
      </c>
      <c r="Y562" s="1">
        <f t="shared" si="53"/>
        <v>3576.1500000000015</v>
      </c>
      <c r="Z562" s="44">
        <f t="shared" si="54"/>
        <v>8344.7059879999997</v>
      </c>
    </row>
    <row r="563" spans="1:26" x14ac:dyDescent="0.3">
      <c r="A563" s="2">
        <v>1878</v>
      </c>
      <c r="B563" t="s">
        <v>6</v>
      </c>
      <c r="C563" t="s">
        <v>9</v>
      </c>
      <c r="D563" t="s">
        <v>12</v>
      </c>
      <c r="E563" t="s">
        <v>23</v>
      </c>
      <c r="F563" t="s">
        <v>56</v>
      </c>
      <c r="G563">
        <v>3</v>
      </c>
      <c r="H563">
        <v>3</v>
      </c>
      <c r="I563">
        <f t="shared" si="49"/>
        <v>6</v>
      </c>
      <c r="J563" s="1">
        <v>5522.2000000000007</v>
      </c>
      <c r="K563" s="1">
        <v>4528.2</v>
      </c>
      <c r="L563" s="1">
        <v>6681.86</v>
      </c>
      <c r="M563" s="1">
        <v>5080.42</v>
      </c>
      <c r="N563" s="1">
        <v>6019.2</v>
      </c>
      <c r="O563" s="1">
        <v>6737.08</v>
      </c>
      <c r="P563" s="1">
        <v>3274.88</v>
      </c>
      <c r="Q563" s="1">
        <v>3471.37</v>
      </c>
      <c r="R563" s="1">
        <v>4130.93</v>
      </c>
      <c r="S563" s="1">
        <v>4502.71</v>
      </c>
      <c r="T563" s="1">
        <v>4862.93</v>
      </c>
      <c r="U563" s="1">
        <v>4133.49</v>
      </c>
      <c r="V563" s="1">
        <f t="shared" si="50"/>
        <v>5761.4933333333329</v>
      </c>
      <c r="W563" s="1">
        <f t="shared" si="51"/>
        <v>34568.959999999999</v>
      </c>
      <c r="X563" s="1">
        <f t="shared" si="52"/>
        <v>24376.309999999998</v>
      </c>
      <c r="Y563" s="1">
        <f t="shared" si="53"/>
        <v>10192.650000000001</v>
      </c>
      <c r="Z563" s="44">
        <f t="shared" si="54"/>
        <v>25334.298982999997</v>
      </c>
    </row>
    <row r="564" spans="1:26" x14ac:dyDescent="0.3">
      <c r="A564" s="2">
        <v>1880</v>
      </c>
      <c r="B564" t="s">
        <v>6</v>
      </c>
      <c r="C564" t="s">
        <v>9</v>
      </c>
      <c r="D564" t="s">
        <v>11</v>
      </c>
      <c r="E564" t="s">
        <v>23</v>
      </c>
      <c r="F564" t="s">
        <v>14</v>
      </c>
      <c r="G564">
        <v>2</v>
      </c>
      <c r="H564">
        <v>1</v>
      </c>
      <c r="I564">
        <f t="shared" si="49"/>
        <v>3</v>
      </c>
      <c r="J564" s="1">
        <v>1618.87</v>
      </c>
      <c r="K564" s="1">
        <v>1894.08</v>
      </c>
      <c r="L564" s="1">
        <v>1829.32</v>
      </c>
      <c r="M564" s="1">
        <v>1748.38</v>
      </c>
      <c r="N564" s="1">
        <v>1975.02</v>
      </c>
      <c r="O564" s="1">
        <v>1667.44</v>
      </c>
      <c r="P564" s="1">
        <v>1588.49</v>
      </c>
      <c r="Q564" s="1">
        <v>1397.87</v>
      </c>
      <c r="R564" s="1">
        <v>1230.1300000000001</v>
      </c>
      <c r="S564" s="1">
        <v>1156.32</v>
      </c>
      <c r="T564" s="1">
        <v>1063.81</v>
      </c>
      <c r="U564" s="1">
        <v>1127.6400000000001</v>
      </c>
      <c r="V564" s="1">
        <f t="shared" si="50"/>
        <v>1788.8516666666667</v>
      </c>
      <c r="W564" s="1">
        <f t="shared" si="51"/>
        <v>10733.11</v>
      </c>
      <c r="X564" s="1">
        <f t="shared" si="52"/>
        <v>7564.2599999999993</v>
      </c>
      <c r="Y564" s="1">
        <f t="shared" si="53"/>
        <v>3168.8500000000013</v>
      </c>
      <c r="Z564" s="44">
        <f t="shared" si="54"/>
        <v>7861.5354179999995</v>
      </c>
    </row>
    <row r="565" spans="1:26" x14ac:dyDescent="0.3">
      <c r="A565" s="2">
        <v>1882</v>
      </c>
      <c r="B565" t="s">
        <v>6</v>
      </c>
      <c r="C565" t="s">
        <v>9</v>
      </c>
      <c r="D565" t="s">
        <v>12</v>
      </c>
      <c r="E565" t="s">
        <v>24</v>
      </c>
      <c r="F565" t="s">
        <v>19</v>
      </c>
      <c r="G565">
        <v>1</v>
      </c>
      <c r="H565">
        <v>1</v>
      </c>
      <c r="I565">
        <f t="shared" si="49"/>
        <v>2</v>
      </c>
      <c r="J565" s="1">
        <v>2031.01</v>
      </c>
      <c r="K565" s="1">
        <v>1523.26</v>
      </c>
      <c r="L565" s="1">
        <v>2416.9</v>
      </c>
      <c r="M565" s="1">
        <v>2234.11</v>
      </c>
      <c r="N565" s="1">
        <v>2376.2800000000002</v>
      </c>
      <c r="O565" s="1">
        <v>2538.7600000000002</v>
      </c>
      <c r="P565" s="1">
        <v>1838.17</v>
      </c>
      <c r="Q565" s="1">
        <v>2021.99</v>
      </c>
      <c r="R565" s="1">
        <v>2062.4299999999998</v>
      </c>
      <c r="S565" s="1">
        <v>2227.42</v>
      </c>
      <c r="T565" s="1">
        <v>2160.6</v>
      </c>
      <c r="U565" s="1">
        <v>1879.72</v>
      </c>
      <c r="V565" s="1">
        <f t="shared" si="50"/>
        <v>2186.7200000000003</v>
      </c>
      <c r="W565" s="1">
        <f t="shared" si="51"/>
        <v>13120.320000000002</v>
      </c>
      <c r="X565" s="1">
        <f t="shared" si="52"/>
        <v>12190.33</v>
      </c>
      <c r="Y565" s="1">
        <f t="shared" si="53"/>
        <v>929.9900000000016</v>
      </c>
      <c r="Z565" s="44">
        <f t="shared" si="54"/>
        <v>12669.409969</v>
      </c>
    </row>
    <row r="566" spans="1:26" x14ac:dyDescent="0.3">
      <c r="A566" s="2">
        <v>1885</v>
      </c>
      <c r="B566" t="s">
        <v>4</v>
      </c>
      <c r="C566" t="s">
        <v>10</v>
      </c>
      <c r="D566" t="s">
        <v>12</v>
      </c>
      <c r="E566" t="s">
        <v>24</v>
      </c>
      <c r="F566" t="s">
        <v>14</v>
      </c>
      <c r="G566">
        <v>1</v>
      </c>
      <c r="H566">
        <v>1</v>
      </c>
      <c r="I566">
        <f t="shared" si="49"/>
        <v>2</v>
      </c>
      <c r="J566" s="1">
        <v>5924.95</v>
      </c>
      <c r="K566" s="1">
        <v>6695.19</v>
      </c>
      <c r="L566" s="1">
        <v>6695.19</v>
      </c>
      <c r="M566" s="1">
        <v>6813.69</v>
      </c>
      <c r="N566" s="1">
        <v>5036.21</v>
      </c>
      <c r="O566" s="1">
        <v>5806.45</v>
      </c>
      <c r="P566" s="1">
        <v>2393.13</v>
      </c>
      <c r="Q566" s="1">
        <v>2082.02</v>
      </c>
      <c r="R566" s="1">
        <v>2186.12</v>
      </c>
      <c r="S566" s="1">
        <v>2535.9</v>
      </c>
      <c r="T566" s="1">
        <v>2865.57</v>
      </c>
      <c r="U566" s="1">
        <v>3008.85</v>
      </c>
      <c r="V566" s="1">
        <f t="shared" si="50"/>
        <v>6161.9466666666658</v>
      </c>
      <c r="W566" s="1">
        <f t="shared" si="51"/>
        <v>36971.679999999993</v>
      </c>
      <c r="X566" s="1">
        <f t="shared" si="52"/>
        <v>15071.59</v>
      </c>
      <c r="Y566" s="1">
        <f t="shared" si="53"/>
        <v>21900.089999999993</v>
      </c>
      <c r="Z566" s="44">
        <f t="shared" si="54"/>
        <v>15663.903487</v>
      </c>
    </row>
    <row r="567" spans="1:26" x14ac:dyDescent="0.3">
      <c r="A567" s="2">
        <v>1887</v>
      </c>
      <c r="B567" t="s">
        <v>6</v>
      </c>
      <c r="C567" t="s">
        <v>9</v>
      </c>
      <c r="D567" t="s">
        <v>12</v>
      </c>
      <c r="E567" t="s">
        <v>24</v>
      </c>
      <c r="F567" t="s">
        <v>56</v>
      </c>
      <c r="G567">
        <v>1</v>
      </c>
      <c r="H567">
        <v>1</v>
      </c>
      <c r="I567">
        <f t="shared" si="49"/>
        <v>2</v>
      </c>
      <c r="J567" s="1">
        <v>962.6099999999999</v>
      </c>
      <c r="K567" s="1">
        <v>914.48</v>
      </c>
      <c r="L567" s="1">
        <v>847.1</v>
      </c>
      <c r="M567" s="1">
        <v>1135.8800000000001</v>
      </c>
      <c r="N567" s="1">
        <v>818.22</v>
      </c>
      <c r="O567" s="1">
        <v>914.48</v>
      </c>
      <c r="P567" s="1">
        <v>1008.46</v>
      </c>
      <c r="Q567" s="1">
        <v>806.77</v>
      </c>
      <c r="R567" s="1">
        <v>726.09</v>
      </c>
      <c r="S567" s="1">
        <v>668</v>
      </c>
      <c r="T567" s="1">
        <v>714.76</v>
      </c>
      <c r="U567" s="1">
        <v>736.2</v>
      </c>
      <c r="V567" s="1">
        <f t="shared" si="50"/>
        <v>932.12833333333344</v>
      </c>
      <c r="W567" s="1">
        <f t="shared" si="51"/>
        <v>5592.77</v>
      </c>
      <c r="X567" s="1">
        <f t="shared" si="52"/>
        <v>4660.28</v>
      </c>
      <c r="Y567" s="1">
        <f t="shared" si="53"/>
        <v>932.49000000000069</v>
      </c>
      <c r="Z567" s="44">
        <f t="shared" si="54"/>
        <v>4843.4290039999996</v>
      </c>
    </row>
    <row r="568" spans="1:26" x14ac:dyDescent="0.3">
      <c r="A568" s="2">
        <v>1889</v>
      </c>
      <c r="B568" t="s">
        <v>5</v>
      </c>
      <c r="C568" t="s">
        <v>7</v>
      </c>
      <c r="D568" t="s">
        <v>12</v>
      </c>
      <c r="E568" t="s">
        <v>24</v>
      </c>
      <c r="F568" t="s">
        <v>14</v>
      </c>
      <c r="G568">
        <v>2</v>
      </c>
      <c r="H568">
        <v>1</v>
      </c>
      <c r="I568">
        <f t="shared" si="49"/>
        <v>3</v>
      </c>
      <c r="J568" s="1">
        <v>2932.2000000000003</v>
      </c>
      <c r="K568" s="1">
        <v>2785.59</v>
      </c>
      <c r="L568" s="1">
        <v>2668.3</v>
      </c>
      <c r="M568" s="1">
        <v>3518.64</v>
      </c>
      <c r="N568" s="1">
        <v>2345.7600000000002</v>
      </c>
      <c r="O568" s="1">
        <v>3284.06</v>
      </c>
      <c r="P568" s="1">
        <v>1095.71</v>
      </c>
      <c r="Q568" s="1">
        <v>843.7</v>
      </c>
      <c r="R568" s="1">
        <v>759.33</v>
      </c>
      <c r="S568" s="1">
        <v>797.3</v>
      </c>
      <c r="T568" s="1">
        <v>853.11</v>
      </c>
      <c r="U568" s="1">
        <v>784.86</v>
      </c>
      <c r="V568" s="1">
        <f t="shared" si="50"/>
        <v>2922.4249999999997</v>
      </c>
      <c r="W568" s="1">
        <f t="shared" si="51"/>
        <v>17534.55</v>
      </c>
      <c r="X568" s="1">
        <f t="shared" si="52"/>
        <v>5134.0099999999993</v>
      </c>
      <c r="Y568" s="1">
        <f t="shared" si="53"/>
        <v>12400.54</v>
      </c>
      <c r="Z568" s="44">
        <f t="shared" si="54"/>
        <v>5335.7765929999996</v>
      </c>
    </row>
    <row r="569" spans="1:26" x14ac:dyDescent="0.3">
      <c r="A569" s="2">
        <v>1890</v>
      </c>
      <c r="B569" t="s">
        <v>4</v>
      </c>
      <c r="C569" t="s">
        <v>42</v>
      </c>
      <c r="D569" t="s">
        <v>12</v>
      </c>
      <c r="E569" t="s">
        <v>23</v>
      </c>
      <c r="F569" t="s">
        <v>20</v>
      </c>
      <c r="G569">
        <v>4</v>
      </c>
      <c r="H569">
        <v>1</v>
      </c>
      <c r="I569">
        <f t="shared" si="49"/>
        <v>5</v>
      </c>
      <c r="J569" s="1">
        <v>2315.9499999999998</v>
      </c>
      <c r="K569" s="1">
        <v>2339.11</v>
      </c>
      <c r="L569" s="1">
        <v>2339.11</v>
      </c>
      <c r="M569" s="1">
        <v>2339.11</v>
      </c>
      <c r="N569" s="1">
        <v>2339.11</v>
      </c>
      <c r="O569" s="1">
        <v>2339.11</v>
      </c>
      <c r="P569" s="1">
        <v>2193.09</v>
      </c>
      <c r="Q569" s="1">
        <v>2083.44</v>
      </c>
      <c r="R569" s="1">
        <v>2437.62</v>
      </c>
      <c r="S569" s="1">
        <v>2413.2399999999998</v>
      </c>
      <c r="T569" s="1">
        <v>2389.11</v>
      </c>
      <c r="U569" s="1">
        <v>2365.2199999999998</v>
      </c>
      <c r="V569" s="1">
        <f t="shared" si="50"/>
        <v>2335.2500000000005</v>
      </c>
      <c r="W569" s="1">
        <f t="shared" si="51"/>
        <v>14011.500000000002</v>
      </c>
      <c r="X569" s="1">
        <f t="shared" si="52"/>
        <v>13881.72</v>
      </c>
      <c r="Y569" s="1">
        <f t="shared" si="53"/>
        <v>129.78000000000247</v>
      </c>
      <c r="Z569" s="44">
        <f t="shared" si="54"/>
        <v>14427.271595999999</v>
      </c>
    </row>
    <row r="570" spans="1:26" x14ac:dyDescent="0.3">
      <c r="A570" s="2">
        <v>1892</v>
      </c>
      <c r="B570" t="s">
        <v>6</v>
      </c>
      <c r="C570" t="s">
        <v>9</v>
      </c>
      <c r="D570" t="s">
        <v>11</v>
      </c>
      <c r="E570" t="s">
        <v>24</v>
      </c>
      <c r="F570" t="s">
        <v>18</v>
      </c>
      <c r="G570">
        <v>1</v>
      </c>
      <c r="H570">
        <v>1</v>
      </c>
      <c r="I570">
        <f t="shared" si="49"/>
        <v>2</v>
      </c>
      <c r="J570" s="1">
        <v>914.81</v>
      </c>
      <c r="K570" s="1">
        <v>896.51</v>
      </c>
      <c r="L570" s="1">
        <v>960.55</v>
      </c>
      <c r="M570" s="1">
        <v>1061.18</v>
      </c>
      <c r="N570" s="1">
        <v>859.92</v>
      </c>
      <c r="O570" s="1">
        <v>1143.51</v>
      </c>
      <c r="P570" s="1">
        <v>988.86</v>
      </c>
      <c r="Q570" s="1">
        <v>939.42</v>
      </c>
      <c r="R570" s="1">
        <v>911.24</v>
      </c>
      <c r="S570" s="1">
        <v>1002.36</v>
      </c>
      <c r="T570" s="1">
        <v>912.15</v>
      </c>
      <c r="U570" s="1">
        <v>775.33</v>
      </c>
      <c r="V570" s="1">
        <f t="shared" si="50"/>
        <v>972.74666666666678</v>
      </c>
      <c r="W570" s="1">
        <f t="shared" si="51"/>
        <v>5836.4800000000005</v>
      </c>
      <c r="X570" s="1">
        <f t="shared" si="52"/>
        <v>5529.36</v>
      </c>
      <c r="Y570" s="1">
        <f t="shared" si="53"/>
        <v>307.1200000000008</v>
      </c>
      <c r="Z570" s="44">
        <f t="shared" si="54"/>
        <v>5746.6638479999992</v>
      </c>
    </row>
    <row r="571" spans="1:26" x14ac:dyDescent="0.3">
      <c r="A571" s="2">
        <v>1902</v>
      </c>
      <c r="B571" t="s">
        <v>4</v>
      </c>
      <c r="C571" t="s">
        <v>7</v>
      </c>
      <c r="D571" t="s">
        <v>11</v>
      </c>
      <c r="E571" t="s">
        <v>24</v>
      </c>
      <c r="F571" t="s">
        <v>16</v>
      </c>
      <c r="G571">
        <v>3</v>
      </c>
      <c r="H571">
        <v>1</v>
      </c>
      <c r="I571">
        <f t="shared" si="49"/>
        <v>4</v>
      </c>
      <c r="J571" s="1">
        <v>3419.6499999999996</v>
      </c>
      <c r="K571" s="1">
        <v>3419.65</v>
      </c>
      <c r="L571" s="1">
        <v>3419.65</v>
      </c>
      <c r="M571" s="1">
        <v>3453.85</v>
      </c>
      <c r="N571" s="1">
        <v>3453.85</v>
      </c>
      <c r="O571" s="1">
        <v>3453.85</v>
      </c>
      <c r="P571" s="1">
        <v>3756.87</v>
      </c>
      <c r="Q571" s="1">
        <v>4094.99</v>
      </c>
      <c r="R571" s="1">
        <v>4545.4399999999996</v>
      </c>
      <c r="S571" s="1">
        <v>4136.3500000000004</v>
      </c>
      <c r="T571" s="1">
        <v>4880.8900000000003</v>
      </c>
      <c r="U571" s="1">
        <v>5027.32</v>
      </c>
      <c r="V571" s="1">
        <f t="shared" si="50"/>
        <v>3436.7499999999995</v>
      </c>
      <c r="W571" s="1">
        <f t="shared" si="51"/>
        <v>20620.499999999996</v>
      </c>
      <c r="X571" s="1">
        <f t="shared" si="52"/>
        <v>26441.86</v>
      </c>
      <c r="Y571" s="1">
        <f t="shared" si="53"/>
        <v>-5821.3600000000042</v>
      </c>
      <c r="Z571" s="44">
        <f t="shared" si="54"/>
        <v>27481.025098000002</v>
      </c>
    </row>
    <row r="572" spans="1:26" x14ac:dyDescent="0.3">
      <c r="A572" s="2">
        <v>1903</v>
      </c>
      <c r="B572" t="s">
        <v>6</v>
      </c>
      <c r="C572" t="s">
        <v>9</v>
      </c>
      <c r="D572" t="s">
        <v>11</v>
      </c>
      <c r="E572" t="s">
        <v>23</v>
      </c>
      <c r="F572" t="s">
        <v>18</v>
      </c>
      <c r="G572">
        <v>2</v>
      </c>
      <c r="H572">
        <v>3</v>
      </c>
      <c r="I572">
        <f t="shared" si="49"/>
        <v>5</v>
      </c>
      <c r="J572" s="1">
        <v>1613.8</v>
      </c>
      <c r="K572" s="1">
        <v>1613.8</v>
      </c>
      <c r="L572" s="1">
        <v>1855.87</v>
      </c>
      <c r="M572" s="1">
        <v>1678.35</v>
      </c>
      <c r="N572" s="1">
        <v>1436.28</v>
      </c>
      <c r="O572" s="1">
        <v>1210.3499999999999</v>
      </c>
      <c r="P572" s="1">
        <v>1340.73</v>
      </c>
      <c r="Q572" s="1">
        <v>1032.3599999999999</v>
      </c>
      <c r="R572" s="1">
        <v>970.42</v>
      </c>
      <c r="S572" s="1">
        <v>1018.94</v>
      </c>
      <c r="T572" s="1">
        <v>1131.02</v>
      </c>
      <c r="U572" s="1">
        <v>972.68</v>
      </c>
      <c r="V572" s="1">
        <f t="shared" si="50"/>
        <v>1568.075</v>
      </c>
      <c r="W572" s="1">
        <f t="shared" si="51"/>
        <v>9408.4500000000007</v>
      </c>
      <c r="X572" s="1">
        <f t="shared" si="52"/>
        <v>6466.1500000000015</v>
      </c>
      <c r="Y572" s="1">
        <f t="shared" si="53"/>
        <v>2942.2999999999993</v>
      </c>
      <c r="Z572" s="44">
        <f t="shared" si="54"/>
        <v>6720.2696950000018</v>
      </c>
    </row>
    <row r="573" spans="1:26" x14ac:dyDescent="0.3">
      <c r="A573" s="2">
        <v>1907</v>
      </c>
      <c r="B573" t="s">
        <v>6</v>
      </c>
      <c r="C573" t="s">
        <v>9</v>
      </c>
      <c r="D573" t="s">
        <v>11</v>
      </c>
      <c r="E573" t="s">
        <v>24</v>
      </c>
      <c r="F573" t="s">
        <v>14</v>
      </c>
      <c r="G573">
        <v>2</v>
      </c>
      <c r="H573">
        <v>3</v>
      </c>
      <c r="I573">
        <f t="shared" si="49"/>
        <v>5</v>
      </c>
      <c r="J573" s="1">
        <v>1563</v>
      </c>
      <c r="K573" s="1">
        <v>1422.33</v>
      </c>
      <c r="L573" s="1">
        <v>1500.48</v>
      </c>
      <c r="M573" s="1">
        <v>1453.59</v>
      </c>
      <c r="N573" s="1">
        <v>1688.04</v>
      </c>
      <c r="O573" s="1">
        <v>1734.93</v>
      </c>
      <c r="P573" s="1">
        <v>2235.8000000000002</v>
      </c>
      <c r="Q573" s="1">
        <v>2258.16</v>
      </c>
      <c r="R573" s="1">
        <v>2213</v>
      </c>
      <c r="S573" s="1">
        <v>2013.83</v>
      </c>
      <c r="T573" s="1">
        <v>2154.8000000000002</v>
      </c>
      <c r="U573" s="1">
        <v>2305.64</v>
      </c>
      <c r="V573" s="1">
        <f t="shared" si="50"/>
        <v>1560.3949999999998</v>
      </c>
      <c r="W573" s="1">
        <f t="shared" si="51"/>
        <v>9362.369999999999</v>
      </c>
      <c r="X573" s="1">
        <f t="shared" si="52"/>
        <v>13181.23</v>
      </c>
      <c r="Y573" s="1">
        <f t="shared" si="53"/>
        <v>-3818.8600000000006</v>
      </c>
      <c r="Z573" s="44">
        <f t="shared" si="54"/>
        <v>13699.252338999999</v>
      </c>
    </row>
    <row r="574" spans="1:26" x14ac:dyDescent="0.3">
      <c r="A574" s="2">
        <v>1916</v>
      </c>
      <c r="B574" t="s">
        <v>5</v>
      </c>
      <c r="C574" t="s">
        <v>10</v>
      </c>
      <c r="D574" t="s">
        <v>11</v>
      </c>
      <c r="E574" t="s">
        <v>23</v>
      </c>
      <c r="F574" t="s">
        <v>17</v>
      </c>
      <c r="G574">
        <v>4</v>
      </c>
      <c r="H574">
        <v>1</v>
      </c>
      <c r="I574">
        <f t="shared" si="49"/>
        <v>5</v>
      </c>
      <c r="J574" s="1">
        <v>5680.81</v>
      </c>
      <c r="K574" s="1">
        <v>5964.85</v>
      </c>
      <c r="L574" s="1">
        <v>6362.51</v>
      </c>
      <c r="M574" s="1">
        <v>7044.2</v>
      </c>
      <c r="N574" s="1">
        <v>5453.58</v>
      </c>
      <c r="O574" s="1">
        <v>5510.39</v>
      </c>
      <c r="P574" s="1">
        <v>5875</v>
      </c>
      <c r="Q574" s="1">
        <v>5346.25</v>
      </c>
      <c r="R574" s="1">
        <v>6308.58</v>
      </c>
      <c r="S574" s="1">
        <v>7444.12</v>
      </c>
      <c r="T574" s="1">
        <v>8932.94</v>
      </c>
      <c r="U574" s="1">
        <v>8575.6200000000008</v>
      </c>
      <c r="V574" s="1">
        <f t="shared" si="50"/>
        <v>6002.7233333333324</v>
      </c>
      <c r="W574" s="1">
        <f t="shared" si="51"/>
        <v>36016.339999999997</v>
      </c>
      <c r="X574" s="1">
        <f t="shared" si="52"/>
        <v>42482.51</v>
      </c>
      <c r="Y574" s="1">
        <f t="shared" si="53"/>
        <v>-6466.1700000000055</v>
      </c>
      <c r="Z574" s="44">
        <f t="shared" si="54"/>
        <v>44152.072643</v>
      </c>
    </row>
    <row r="575" spans="1:26" x14ac:dyDescent="0.3">
      <c r="A575" s="2">
        <v>1918</v>
      </c>
      <c r="B575" t="s">
        <v>4</v>
      </c>
      <c r="C575" t="s">
        <v>10</v>
      </c>
      <c r="D575" t="s">
        <v>11</v>
      </c>
      <c r="E575" t="s">
        <v>23</v>
      </c>
      <c r="F575" t="s">
        <v>13</v>
      </c>
      <c r="G575">
        <v>2</v>
      </c>
      <c r="H575">
        <v>2</v>
      </c>
      <c r="I575">
        <f t="shared" si="49"/>
        <v>4</v>
      </c>
      <c r="J575" s="1">
        <v>3499.6499999999996</v>
      </c>
      <c r="K575" s="1">
        <v>3499.65</v>
      </c>
      <c r="L575" s="1">
        <v>3534.65</v>
      </c>
      <c r="M575" s="1">
        <v>3499.65</v>
      </c>
      <c r="N575" s="1">
        <v>3534.65</v>
      </c>
      <c r="O575" s="1">
        <v>3499.65</v>
      </c>
      <c r="P575" s="1">
        <v>3154.74</v>
      </c>
      <c r="Q575" s="1">
        <v>2492.2399999999998</v>
      </c>
      <c r="R575" s="1">
        <v>2392.5500000000002</v>
      </c>
      <c r="S575" s="1">
        <v>2272.92</v>
      </c>
      <c r="T575" s="1">
        <v>2477.48</v>
      </c>
      <c r="U575" s="1">
        <v>2898.65</v>
      </c>
      <c r="V575" s="1">
        <f t="shared" si="50"/>
        <v>3511.3166666666671</v>
      </c>
      <c r="W575" s="1">
        <f t="shared" si="51"/>
        <v>21067.9</v>
      </c>
      <c r="X575" s="1">
        <f t="shared" si="52"/>
        <v>15688.58</v>
      </c>
      <c r="Y575" s="1">
        <f t="shared" si="53"/>
        <v>5379.3200000000015</v>
      </c>
      <c r="Z575" s="44">
        <f t="shared" si="54"/>
        <v>16305.141194</v>
      </c>
    </row>
    <row r="576" spans="1:26" x14ac:dyDescent="0.3">
      <c r="A576" s="2">
        <v>1920</v>
      </c>
      <c r="B576" t="s">
        <v>4</v>
      </c>
      <c r="C576" t="s">
        <v>10</v>
      </c>
      <c r="D576" t="s">
        <v>11</v>
      </c>
      <c r="E576" t="s">
        <v>24</v>
      </c>
      <c r="F576" t="s">
        <v>19</v>
      </c>
      <c r="G576">
        <v>1</v>
      </c>
      <c r="H576">
        <v>3</v>
      </c>
      <c r="I576">
        <f t="shared" si="49"/>
        <v>4</v>
      </c>
      <c r="J576" s="1">
        <v>2684.3</v>
      </c>
      <c r="K576" s="1">
        <v>2711.14</v>
      </c>
      <c r="L576" s="1">
        <v>2684.3</v>
      </c>
      <c r="M576" s="1">
        <v>2684.3</v>
      </c>
      <c r="N576" s="1">
        <v>2711.14</v>
      </c>
      <c r="O576" s="1">
        <v>2711.14</v>
      </c>
      <c r="P576" s="1">
        <v>2202.5</v>
      </c>
      <c r="Q576" s="1">
        <v>2092.38</v>
      </c>
      <c r="R576" s="1">
        <v>2217.92</v>
      </c>
      <c r="S576" s="1">
        <v>2617.15</v>
      </c>
      <c r="T576" s="1">
        <v>3088.24</v>
      </c>
      <c r="U576" s="1">
        <v>3520.59</v>
      </c>
      <c r="V576" s="1">
        <f t="shared" si="50"/>
        <v>2697.72</v>
      </c>
      <c r="W576" s="1">
        <f t="shared" si="51"/>
        <v>16186.32</v>
      </c>
      <c r="X576" s="1">
        <f t="shared" si="52"/>
        <v>15738.78</v>
      </c>
      <c r="Y576" s="1">
        <f t="shared" si="53"/>
        <v>447.53999999999905</v>
      </c>
      <c r="Z576" s="44">
        <f t="shared" si="54"/>
        <v>16357.314054</v>
      </c>
    </row>
    <row r="577" spans="1:26" x14ac:dyDescent="0.3">
      <c r="A577" s="2">
        <v>1921</v>
      </c>
      <c r="B577" t="s">
        <v>6</v>
      </c>
      <c r="C577" t="s">
        <v>9</v>
      </c>
      <c r="D577" t="s">
        <v>12</v>
      </c>
      <c r="E577" t="s">
        <v>23</v>
      </c>
      <c r="F577" t="s">
        <v>16</v>
      </c>
      <c r="G577">
        <v>2</v>
      </c>
      <c r="H577">
        <v>1</v>
      </c>
      <c r="I577">
        <f t="shared" si="49"/>
        <v>3</v>
      </c>
      <c r="J577" s="1">
        <v>3748.97</v>
      </c>
      <c r="K577" s="1">
        <v>4573.74</v>
      </c>
      <c r="L577" s="1">
        <v>3149.13</v>
      </c>
      <c r="M577" s="1">
        <v>3524.03</v>
      </c>
      <c r="N577" s="1">
        <v>3561.52</v>
      </c>
      <c r="O577" s="1">
        <v>3561.52</v>
      </c>
      <c r="P577" s="1">
        <v>3950.61</v>
      </c>
      <c r="Q577" s="1">
        <v>3002.46</v>
      </c>
      <c r="R577" s="1">
        <v>2822.31</v>
      </c>
      <c r="S577" s="1">
        <v>2906.98</v>
      </c>
      <c r="T577" s="1">
        <v>3401.17</v>
      </c>
      <c r="U577" s="1">
        <v>3197.1</v>
      </c>
      <c r="V577" s="1">
        <f t="shared" si="50"/>
        <v>3686.4850000000001</v>
      </c>
      <c r="W577" s="1">
        <f t="shared" si="51"/>
        <v>22118.91</v>
      </c>
      <c r="X577" s="1">
        <f t="shared" si="52"/>
        <v>19280.629999999997</v>
      </c>
      <c r="Y577" s="1">
        <f t="shared" si="53"/>
        <v>2838.2800000000025</v>
      </c>
      <c r="Z577" s="44">
        <f t="shared" si="54"/>
        <v>20038.358758999999</v>
      </c>
    </row>
    <row r="578" spans="1:26" x14ac:dyDescent="0.3">
      <c r="A578" s="2">
        <v>1922</v>
      </c>
      <c r="B578" t="s">
        <v>6</v>
      </c>
      <c r="C578" t="s">
        <v>9</v>
      </c>
      <c r="D578" t="s">
        <v>12</v>
      </c>
      <c r="E578" t="s">
        <v>23</v>
      </c>
      <c r="F578" t="s">
        <v>18</v>
      </c>
      <c r="G578">
        <v>2</v>
      </c>
      <c r="H578">
        <v>1</v>
      </c>
      <c r="I578">
        <f t="shared" si="49"/>
        <v>3</v>
      </c>
      <c r="J578" s="1">
        <v>3629.5125000000003</v>
      </c>
      <c r="K578" s="1">
        <v>3520.63</v>
      </c>
      <c r="L578" s="1">
        <v>3992.46</v>
      </c>
      <c r="M578" s="1">
        <v>4319.12</v>
      </c>
      <c r="N578" s="1">
        <v>2831.02</v>
      </c>
      <c r="O578" s="1">
        <v>2794.72</v>
      </c>
      <c r="P578" s="1">
        <v>1793.22</v>
      </c>
      <c r="Q578" s="1">
        <v>1488.37</v>
      </c>
      <c r="R578" s="1">
        <v>1741.39</v>
      </c>
      <c r="S578" s="1">
        <v>1532.42</v>
      </c>
      <c r="T578" s="1">
        <v>1762.28</v>
      </c>
      <c r="U578" s="1">
        <v>1956.13</v>
      </c>
      <c r="V578" s="1">
        <f t="shared" si="50"/>
        <v>3514.5770833333336</v>
      </c>
      <c r="W578" s="1">
        <f t="shared" si="51"/>
        <v>21087.462500000001</v>
      </c>
      <c r="X578" s="1">
        <f t="shared" si="52"/>
        <v>10273.810000000001</v>
      </c>
      <c r="Y578" s="1">
        <f t="shared" si="53"/>
        <v>10813.6525</v>
      </c>
      <c r="Z578" s="44">
        <f t="shared" si="54"/>
        <v>10677.570733</v>
      </c>
    </row>
    <row r="579" spans="1:26" x14ac:dyDescent="0.3">
      <c r="A579" s="2">
        <v>1926</v>
      </c>
      <c r="B579" t="s">
        <v>4</v>
      </c>
      <c r="C579" t="s">
        <v>42</v>
      </c>
      <c r="D579" t="s">
        <v>12</v>
      </c>
      <c r="E579" t="s">
        <v>24</v>
      </c>
      <c r="F579" t="s">
        <v>17</v>
      </c>
      <c r="G579">
        <v>3</v>
      </c>
      <c r="H579">
        <v>1</v>
      </c>
      <c r="I579">
        <f t="shared" si="49"/>
        <v>4</v>
      </c>
      <c r="J579" s="1">
        <v>4714.8999999999996</v>
      </c>
      <c r="K579" s="1">
        <v>5610.73</v>
      </c>
      <c r="L579" s="1">
        <v>5799.33</v>
      </c>
      <c r="M579" s="1">
        <v>4667.75</v>
      </c>
      <c r="N579" s="1">
        <v>3724.77</v>
      </c>
      <c r="O579" s="1">
        <v>5516.43</v>
      </c>
      <c r="P579" s="1">
        <v>2972.5</v>
      </c>
      <c r="Q579" s="1">
        <v>2734.7</v>
      </c>
      <c r="R579" s="1">
        <v>2515.92</v>
      </c>
      <c r="S579" s="1">
        <v>2239.17</v>
      </c>
      <c r="T579" s="1">
        <v>2127.21</v>
      </c>
      <c r="U579" s="1">
        <v>2233.5700000000002</v>
      </c>
      <c r="V579" s="1">
        <f t="shared" si="50"/>
        <v>5005.6516666666666</v>
      </c>
      <c r="W579" s="1">
        <f t="shared" si="51"/>
        <v>30033.91</v>
      </c>
      <c r="X579" s="1">
        <f t="shared" si="52"/>
        <v>14823.07</v>
      </c>
      <c r="Y579" s="1">
        <f t="shared" si="53"/>
        <v>15210.84</v>
      </c>
      <c r="Z579" s="44">
        <f t="shared" si="54"/>
        <v>15405.616651</v>
      </c>
    </row>
    <row r="580" spans="1:26" x14ac:dyDescent="0.3">
      <c r="A580" s="2">
        <v>1931</v>
      </c>
      <c r="B580" t="s">
        <v>5</v>
      </c>
      <c r="C580" t="s">
        <v>10</v>
      </c>
      <c r="D580" t="s">
        <v>12</v>
      </c>
      <c r="E580" t="s">
        <v>23</v>
      </c>
      <c r="F580" t="s">
        <v>22</v>
      </c>
      <c r="G580">
        <v>2</v>
      </c>
      <c r="H580">
        <v>1</v>
      </c>
      <c r="I580">
        <f t="shared" si="49"/>
        <v>3</v>
      </c>
      <c r="J580" s="1">
        <v>4992.95</v>
      </c>
      <c r="K580" s="1">
        <v>5841.75</v>
      </c>
      <c r="L580" s="1">
        <v>5691.96</v>
      </c>
      <c r="M580" s="1">
        <v>4643.4399999999996</v>
      </c>
      <c r="N580" s="1">
        <v>5292.53</v>
      </c>
      <c r="O580" s="1">
        <v>5392.39</v>
      </c>
      <c r="P580" s="1">
        <v>3326.69</v>
      </c>
      <c r="Q580" s="1">
        <v>2894.22</v>
      </c>
      <c r="R580" s="1">
        <v>3357.3</v>
      </c>
      <c r="S580" s="1">
        <v>3390.87</v>
      </c>
      <c r="T580" s="1">
        <v>3797.77</v>
      </c>
      <c r="U580" s="1">
        <v>4519.3500000000004</v>
      </c>
      <c r="V580" s="1">
        <f t="shared" si="50"/>
        <v>5309.1699999999992</v>
      </c>
      <c r="W580" s="1">
        <f t="shared" si="51"/>
        <v>31855.019999999997</v>
      </c>
      <c r="X580" s="1">
        <f t="shared" si="52"/>
        <v>21286.199999999997</v>
      </c>
      <c r="Y580" s="1">
        <f t="shared" si="53"/>
        <v>10568.82</v>
      </c>
      <c r="Z580" s="44">
        <f t="shared" si="54"/>
        <v>22122.747659999997</v>
      </c>
    </row>
    <row r="581" spans="1:26" x14ac:dyDescent="0.3">
      <c r="A581" s="2">
        <v>1933</v>
      </c>
      <c r="B581" t="s">
        <v>4</v>
      </c>
      <c r="C581" t="s">
        <v>7</v>
      </c>
      <c r="D581" t="s">
        <v>11</v>
      </c>
      <c r="E581" t="s">
        <v>24</v>
      </c>
      <c r="F581" t="s">
        <v>14</v>
      </c>
      <c r="G581">
        <v>1</v>
      </c>
      <c r="H581">
        <v>1</v>
      </c>
      <c r="I581">
        <f t="shared" si="49"/>
        <v>2</v>
      </c>
      <c r="J581" s="1">
        <v>1954.5</v>
      </c>
      <c r="K581" s="1">
        <v>1974.05</v>
      </c>
      <c r="L581" s="1">
        <v>1954.5</v>
      </c>
      <c r="M581" s="1">
        <v>1954.5</v>
      </c>
      <c r="N581" s="1">
        <v>1974.05</v>
      </c>
      <c r="O581" s="1">
        <v>1954.5</v>
      </c>
      <c r="P581" s="1">
        <v>1345.59</v>
      </c>
      <c r="Q581" s="1">
        <v>1036.0999999999999</v>
      </c>
      <c r="R581" s="1">
        <v>994.66</v>
      </c>
      <c r="S581" s="1">
        <v>1183.6500000000001</v>
      </c>
      <c r="T581" s="1">
        <v>1219.1600000000001</v>
      </c>
      <c r="U581" s="1">
        <v>1206.97</v>
      </c>
      <c r="V581" s="1">
        <f t="shared" si="50"/>
        <v>1961.0166666666667</v>
      </c>
      <c r="W581" s="1">
        <f t="shared" si="51"/>
        <v>11766.1</v>
      </c>
      <c r="X581" s="1">
        <f t="shared" si="52"/>
        <v>6986.13</v>
      </c>
      <c r="Y581" s="1">
        <f t="shared" si="53"/>
        <v>4779.97</v>
      </c>
      <c r="Z581" s="44">
        <f t="shared" si="54"/>
        <v>7260.6849090000005</v>
      </c>
    </row>
    <row r="582" spans="1:26" x14ac:dyDescent="0.3">
      <c r="A582" s="2">
        <v>1944</v>
      </c>
      <c r="B582" t="s">
        <v>6</v>
      </c>
      <c r="C582" t="s">
        <v>9</v>
      </c>
      <c r="D582" t="s">
        <v>12</v>
      </c>
      <c r="E582" t="s">
        <v>24</v>
      </c>
      <c r="F582" t="s">
        <v>15</v>
      </c>
      <c r="G582">
        <v>1</v>
      </c>
      <c r="H582">
        <v>1</v>
      </c>
      <c r="I582">
        <f t="shared" ref="I582:I645" si="55">H582+G582</f>
        <v>2</v>
      </c>
      <c r="J582" s="1">
        <v>1167.2350000000001</v>
      </c>
      <c r="K582" s="1">
        <v>980.48</v>
      </c>
      <c r="L582" s="1">
        <v>875.43</v>
      </c>
      <c r="M582" s="1">
        <v>1459.04</v>
      </c>
      <c r="N582" s="1">
        <v>945.46</v>
      </c>
      <c r="O582" s="1">
        <v>1003.82</v>
      </c>
      <c r="P582" s="1">
        <v>1234.79</v>
      </c>
      <c r="Q582" s="1">
        <v>1098.96</v>
      </c>
      <c r="R582" s="1">
        <v>1076.98</v>
      </c>
      <c r="S582" s="1">
        <v>1292.3800000000001</v>
      </c>
      <c r="T582" s="1">
        <v>1421.62</v>
      </c>
      <c r="U582" s="1">
        <v>1251.03</v>
      </c>
      <c r="V582" s="1">
        <f t="shared" ref="V582:V645" si="56">AVERAGE(J582:O582)</f>
        <v>1071.9108333333331</v>
      </c>
      <c r="W582" s="1">
        <f t="shared" ref="W582:W645" si="57">SUM(J582:O582)</f>
        <v>6431.4649999999992</v>
      </c>
      <c r="X582" s="1">
        <f t="shared" ref="X582:X645" si="58">SUM(P582:U582)</f>
        <v>7375.76</v>
      </c>
      <c r="Y582" s="1">
        <f t="shared" ref="Y582:Y645" si="59">W582-X582</f>
        <v>-944.29500000000098</v>
      </c>
      <c r="Z582" s="44">
        <f t="shared" ref="Z582:Z645" si="60">X582*$Z$2+X582</f>
        <v>7665.6273680000004</v>
      </c>
    </row>
    <row r="583" spans="1:26" x14ac:dyDescent="0.3">
      <c r="A583" s="2">
        <v>1948</v>
      </c>
      <c r="B583" t="s">
        <v>4</v>
      </c>
      <c r="C583" t="s">
        <v>10</v>
      </c>
      <c r="D583" t="s">
        <v>12</v>
      </c>
      <c r="E583" t="s">
        <v>23</v>
      </c>
      <c r="F583" t="s">
        <v>17</v>
      </c>
      <c r="G583">
        <v>2</v>
      </c>
      <c r="H583">
        <v>3</v>
      </c>
      <c r="I583">
        <f t="shared" si="55"/>
        <v>5</v>
      </c>
      <c r="J583" s="1">
        <v>4345.8625000000002</v>
      </c>
      <c r="K583" s="1">
        <v>5128.12</v>
      </c>
      <c r="L583" s="1">
        <v>3433.23</v>
      </c>
      <c r="M583" s="1">
        <v>4997.74</v>
      </c>
      <c r="N583" s="1">
        <v>5171.58</v>
      </c>
      <c r="O583" s="1">
        <v>4910.82</v>
      </c>
      <c r="P583" s="1">
        <v>2499.81</v>
      </c>
      <c r="Q583" s="1">
        <v>1924.85</v>
      </c>
      <c r="R583" s="1">
        <v>2059.59</v>
      </c>
      <c r="S583" s="1">
        <v>1791.84</v>
      </c>
      <c r="T583" s="1">
        <v>1971.02</v>
      </c>
      <c r="U583" s="1">
        <v>1754.21</v>
      </c>
      <c r="V583" s="1">
        <f t="shared" si="56"/>
        <v>4664.5587500000001</v>
      </c>
      <c r="W583" s="1">
        <f t="shared" si="57"/>
        <v>27987.352500000001</v>
      </c>
      <c r="X583" s="1">
        <f t="shared" si="58"/>
        <v>12001.32</v>
      </c>
      <c r="Y583" s="1">
        <f t="shared" si="59"/>
        <v>15986.032500000001</v>
      </c>
      <c r="Z583" s="44">
        <f t="shared" si="60"/>
        <v>12472.971876</v>
      </c>
    </row>
    <row r="584" spans="1:26" x14ac:dyDescent="0.3">
      <c r="A584" s="2">
        <v>1953</v>
      </c>
      <c r="B584" t="s">
        <v>4</v>
      </c>
      <c r="C584" t="s">
        <v>42</v>
      </c>
      <c r="D584" t="s">
        <v>12</v>
      </c>
      <c r="E584" t="s">
        <v>23</v>
      </c>
      <c r="F584" t="s">
        <v>22</v>
      </c>
      <c r="G584">
        <v>2</v>
      </c>
      <c r="H584">
        <v>3</v>
      </c>
      <c r="I584">
        <f t="shared" si="55"/>
        <v>5</v>
      </c>
      <c r="J584" s="1">
        <v>3093.2</v>
      </c>
      <c r="K584" s="1">
        <v>3093.2</v>
      </c>
      <c r="L584" s="1">
        <v>3093.2</v>
      </c>
      <c r="M584" s="1">
        <v>3093.2</v>
      </c>
      <c r="N584" s="1">
        <v>3093.2</v>
      </c>
      <c r="O584" s="1">
        <v>3124.13</v>
      </c>
      <c r="P584" s="1">
        <v>5769.37</v>
      </c>
      <c r="Q584" s="1">
        <v>4788.58</v>
      </c>
      <c r="R584" s="1">
        <v>4740.6899999999996</v>
      </c>
      <c r="S584" s="1">
        <v>4930.32</v>
      </c>
      <c r="T584" s="1">
        <v>5226.1400000000003</v>
      </c>
      <c r="U584" s="1">
        <v>6166.85</v>
      </c>
      <c r="V584" s="1">
        <f t="shared" si="56"/>
        <v>3098.355</v>
      </c>
      <c r="W584" s="1">
        <f t="shared" si="57"/>
        <v>18590.13</v>
      </c>
      <c r="X584" s="1">
        <f t="shared" si="58"/>
        <v>31621.949999999997</v>
      </c>
      <c r="Y584" s="1">
        <f t="shared" si="59"/>
        <v>-13031.819999999996</v>
      </c>
      <c r="Z584" s="44">
        <f t="shared" si="60"/>
        <v>32864.692634999999</v>
      </c>
    </row>
    <row r="585" spans="1:26" x14ac:dyDescent="0.3">
      <c r="A585" s="2">
        <v>1955</v>
      </c>
      <c r="B585" t="s">
        <v>6</v>
      </c>
      <c r="C585" t="s">
        <v>10</v>
      </c>
      <c r="D585" t="s">
        <v>12</v>
      </c>
      <c r="E585" t="s">
        <v>23</v>
      </c>
      <c r="F585" t="s">
        <v>18</v>
      </c>
      <c r="G585">
        <v>1</v>
      </c>
      <c r="H585">
        <v>1</v>
      </c>
      <c r="I585">
        <f t="shared" si="55"/>
        <v>2</v>
      </c>
      <c r="J585" s="1">
        <v>0</v>
      </c>
      <c r="K585" s="1">
        <v>0</v>
      </c>
      <c r="L585" s="1">
        <v>0</v>
      </c>
      <c r="M585" s="1">
        <v>0</v>
      </c>
      <c r="N585" s="1">
        <v>0</v>
      </c>
      <c r="O585" s="1">
        <v>0</v>
      </c>
      <c r="P585" s="1">
        <v>3296.73</v>
      </c>
      <c r="Q585" s="1">
        <v>3000.02</v>
      </c>
      <c r="R585" s="1">
        <v>2820.02</v>
      </c>
      <c r="S585" s="1">
        <v>2397.02</v>
      </c>
      <c r="T585" s="1">
        <v>2253.1999999999998</v>
      </c>
      <c r="U585" s="1">
        <v>2433.46</v>
      </c>
      <c r="V585" s="1">
        <f t="shared" si="56"/>
        <v>0</v>
      </c>
      <c r="W585" s="1">
        <f t="shared" si="57"/>
        <v>0</v>
      </c>
      <c r="X585" s="1">
        <f t="shared" si="58"/>
        <v>16200.45</v>
      </c>
      <c r="Y585" s="1">
        <f t="shared" si="59"/>
        <v>-16200.45</v>
      </c>
      <c r="Z585" s="44">
        <f t="shared" si="60"/>
        <v>16837.127684999999</v>
      </c>
    </row>
    <row r="586" spans="1:26" x14ac:dyDescent="0.3">
      <c r="A586" s="2">
        <v>1957</v>
      </c>
      <c r="B586" t="s">
        <v>4</v>
      </c>
      <c r="C586" t="s">
        <v>42</v>
      </c>
      <c r="D586" t="s">
        <v>12</v>
      </c>
      <c r="E586" t="s">
        <v>23</v>
      </c>
      <c r="F586" t="s">
        <v>15</v>
      </c>
      <c r="G586">
        <v>2</v>
      </c>
      <c r="H586">
        <v>3</v>
      </c>
      <c r="I586">
        <f t="shared" si="55"/>
        <v>5</v>
      </c>
      <c r="J586" s="1">
        <v>5709.25</v>
      </c>
      <c r="K586" s="1">
        <v>6508.55</v>
      </c>
      <c r="L586" s="1">
        <v>6394.36</v>
      </c>
      <c r="M586" s="1">
        <v>5252.51</v>
      </c>
      <c r="N586" s="1">
        <v>4967.05</v>
      </c>
      <c r="O586" s="1">
        <v>6394.36</v>
      </c>
      <c r="P586" s="1">
        <v>2085.3000000000002</v>
      </c>
      <c r="Q586" s="1">
        <v>2022.74</v>
      </c>
      <c r="R586" s="1">
        <v>1921.6</v>
      </c>
      <c r="S586" s="1">
        <v>1960.03</v>
      </c>
      <c r="T586" s="1">
        <v>2156.0300000000002</v>
      </c>
      <c r="U586" s="1">
        <v>2544.12</v>
      </c>
      <c r="V586" s="1">
        <f t="shared" si="56"/>
        <v>5871.0133333333324</v>
      </c>
      <c r="W586" s="1">
        <f t="shared" si="57"/>
        <v>35226.079999999994</v>
      </c>
      <c r="X586" s="1">
        <f t="shared" si="58"/>
        <v>12689.82</v>
      </c>
      <c r="Y586" s="1">
        <f t="shared" si="59"/>
        <v>22536.259999999995</v>
      </c>
      <c r="Z586" s="44">
        <f t="shared" si="60"/>
        <v>13188.529925999999</v>
      </c>
    </row>
    <row r="587" spans="1:26" x14ac:dyDescent="0.3">
      <c r="A587" s="2">
        <v>1961</v>
      </c>
      <c r="B587" t="s">
        <v>6</v>
      </c>
      <c r="C587" t="s">
        <v>9</v>
      </c>
      <c r="D587" t="s">
        <v>12</v>
      </c>
      <c r="E587" t="s">
        <v>23</v>
      </c>
      <c r="F587" t="s">
        <v>16</v>
      </c>
      <c r="G587">
        <v>2</v>
      </c>
      <c r="H587">
        <v>1</v>
      </c>
      <c r="I587">
        <f t="shared" si="55"/>
        <v>3</v>
      </c>
      <c r="J587" s="1">
        <v>3906.7450000000003</v>
      </c>
      <c r="K587" s="1">
        <v>4414.62</v>
      </c>
      <c r="L587" s="1">
        <v>4766.2299999999996</v>
      </c>
      <c r="M587" s="1">
        <v>4180.22</v>
      </c>
      <c r="N587" s="1">
        <v>3164.46</v>
      </c>
      <c r="O587" s="1">
        <v>3281.67</v>
      </c>
      <c r="P587" s="1">
        <v>1651.19</v>
      </c>
      <c r="Q587" s="1">
        <v>1469.56</v>
      </c>
      <c r="R587" s="1">
        <v>1454.86</v>
      </c>
      <c r="S587" s="1">
        <v>1585.8</v>
      </c>
      <c r="T587" s="1">
        <v>1902.96</v>
      </c>
      <c r="U587" s="1">
        <v>1921.99</v>
      </c>
      <c r="V587" s="1">
        <f t="shared" si="56"/>
        <v>3952.3241666666668</v>
      </c>
      <c r="W587" s="1">
        <f t="shared" si="57"/>
        <v>23713.945</v>
      </c>
      <c r="X587" s="1">
        <f t="shared" si="58"/>
        <v>9986.36</v>
      </c>
      <c r="Y587" s="1">
        <f t="shared" si="59"/>
        <v>13727.584999999999</v>
      </c>
      <c r="Z587" s="44">
        <f t="shared" si="60"/>
        <v>10378.823948000001</v>
      </c>
    </row>
    <row r="588" spans="1:26" x14ac:dyDescent="0.3">
      <c r="A588" s="2">
        <v>1963</v>
      </c>
      <c r="B588" t="s">
        <v>4</v>
      </c>
      <c r="C588" t="s">
        <v>10</v>
      </c>
      <c r="D588" t="s">
        <v>12</v>
      </c>
      <c r="E588" t="s">
        <v>23</v>
      </c>
      <c r="F588" t="s">
        <v>17</v>
      </c>
      <c r="G588">
        <v>3</v>
      </c>
      <c r="H588">
        <v>3</v>
      </c>
      <c r="I588">
        <f t="shared" si="55"/>
        <v>6</v>
      </c>
      <c r="J588" s="1">
        <v>5924.95</v>
      </c>
      <c r="K588" s="1">
        <v>5095.46</v>
      </c>
      <c r="L588" s="1">
        <v>4976.96</v>
      </c>
      <c r="M588" s="1">
        <v>4680.71</v>
      </c>
      <c r="N588" s="1">
        <v>4502.96</v>
      </c>
      <c r="O588" s="1">
        <v>6043.45</v>
      </c>
      <c r="P588" s="1">
        <v>5875</v>
      </c>
      <c r="Q588" s="1">
        <v>6286.25</v>
      </c>
      <c r="R588" s="1">
        <v>6914.88</v>
      </c>
      <c r="S588" s="1">
        <v>7329.77</v>
      </c>
      <c r="T588" s="1">
        <v>6743.39</v>
      </c>
      <c r="U588" s="1">
        <v>6743.39</v>
      </c>
      <c r="V588" s="1">
        <f t="shared" si="56"/>
        <v>5204.081666666666</v>
      </c>
      <c r="W588" s="1">
        <f t="shared" si="57"/>
        <v>31224.489999999998</v>
      </c>
      <c r="X588" s="1">
        <f t="shared" si="58"/>
        <v>39892.68</v>
      </c>
      <c r="Y588" s="1">
        <f t="shared" si="59"/>
        <v>-8668.1900000000023</v>
      </c>
      <c r="Z588" s="44">
        <f t="shared" si="60"/>
        <v>41460.462324</v>
      </c>
    </row>
    <row r="589" spans="1:26" x14ac:dyDescent="0.3">
      <c r="A589" s="2">
        <v>1965</v>
      </c>
      <c r="B589" t="s">
        <v>6</v>
      </c>
      <c r="C589" t="s">
        <v>9</v>
      </c>
      <c r="D589" t="s">
        <v>12</v>
      </c>
      <c r="E589" t="s">
        <v>23</v>
      </c>
      <c r="F589" t="s">
        <v>20</v>
      </c>
      <c r="G589">
        <v>2</v>
      </c>
      <c r="H589">
        <v>1</v>
      </c>
      <c r="I589">
        <f t="shared" si="55"/>
        <v>3</v>
      </c>
      <c r="J589" s="1">
        <v>2802.4</v>
      </c>
      <c r="K589" s="1">
        <v>2494.14</v>
      </c>
      <c r="L589" s="1">
        <v>3306.83</v>
      </c>
      <c r="M589" s="1">
        <v>2101.8000000000002</v>
      </c>
      <c r="N589" s="1">
        <v>2438.09</v>
      </c>
      <c r="O589" s="1">
        <v>3306.83</v>
      </c>
      <c r="P589" s="1">
        <v>1720.86</v>
      </c>
      <c r="Q589" s="1">
        <v>1359.48</v>
      </c>
      <c r="R589" s="1">
        <v>1209.94</v>
      </c>
      <c r="S589" s="1">
        <v>1161.54</v>
      </c>
      <c r="T589" s="1">
        <v>1277.69</v>
      </c>
      <c r="U589" s="1">
        <v>1494.9</v>
      </c>
      <c r="V589" s="1">
        <f t="shared" si="56"/>
        <v>2741.6816666666659</v>
      </c>
      <c r="W589" s="1">
        <f t="shared" si="57"/>
        <v>16450.089999999997</v>
      </c>
      <c r="X589" s="1">
        <f t="shared" si="58"/>
        <v>8224.41</v>
      </c>
      <c r="Y589" s="1">
        <f t="shared" si="59"/>
        <v>8225.6799999999967</v>
      </c>
      <c r="Z589" s="44">
        <f t="shared" si="60"/>
        <v>8547.6293129999995</v>
      </c>
    </row>
    <row r="590" spans="1:26" x14ac:dyDescent="0.3">
      <c r="A590" s="2">
        <v>1977</v>
      </c>
      <c r="B590" t="s">
        <v>4</v>
      </c>
      <c r="C590" t="s">
        <v>10</v>
      </c>
      <c r="D590" t="s">
        <v>12</v>
      </c>
      <c r="E590" t="s">
        <v>23</v>
      </c>
      <c r="F590" t="s">
        <v>21</v>
      </c>
      <c r="G590">
        <v>2</v>
      </c>
      <c r="H590">
        <v>1</v>
      </c>
      <c r="I590">
        <f t="shared" si="55"/>
        <v>3</v>
      </c>
      <c r="J590" s="1">
        <v>5924.95</v>
      </c>
      <c r="K590" s="1">
        <v>6102.7</v>
      </c>
      <c r="L590" s="1">
        <v>5628.7</v>
      </c>
      <c r="M590" s="1">
        <v>6932.19</v>
      </c>
      <c r="N590" s="1">
        <v>5747.2</v>
      </c>
      <c r="O590" s="1">
        <v>6398.95</v>
      </c>
      <c r="P590" s="1">
        <v>2615.0100000000002</v>
      </c>
      <c r="Q590" s="1">
        <v>2641.16</v>
      </c>
      <c r="R590" s="1">
        <v>2324.2199999999998</v>
      </c>
      <c r="S590" s="1">
        <v>2486.92</v>
      </c>
      <c r="T590" s="1">
        <v>2238.23</v>
      </c>
      <c r="U590" s="1">
        <v>2148.6999999999998</v>
      </c>
      <c r="V590" s="1">
        <f t="shared" si="56"/>
        <v>6122.4483333333328</v>
      </c>
      <c r="W590" s="1">
        <f t="shared" si="57"/>
        <v>36734.689999999995</v>
      </c>
      <c r="X590" s="1">
        <f t="shared" si="58"/>
        <v>14454.239999999998</v>
      </c>
      <c r="Y590" s="1">
        <f t="shared" si="59"/>
        <v>22280.449999999997</v>
      </c>
      <c r="Z590" s="44">
        <f t="shared" si="60"/>
        <v>15022.291631999999</v>
      </c>
    </row>
    <row r="591" spans="1:26" x14ac:dyDescent="0.3">
      <c r="A591" s="2">
        <v>1979</v>
      </c>
      <c r="B591" t="s">
        <v>4</v>
      </c>
      <c r="C591" t="s">
        <v>10</v>
      </c>
      <c r="D591" t="s">
        <v>12</v>
      </c>
      <c r="E591" t="s">
        <v>23</v>
      </c>
      <c r="F591" t="s">
        <v>14</v>
      </c>
      <c r="G591">
        <v>2</v>
      </c>
      <c r="H591">
        <v>3</v>
      </c>
      <c r="I591">
        <f t="shared" si="55"/>
        <v>5</v>
      </c>
      <c r="J591" s="1">
        <v>3844.5499999999997</v>
      </c>
      <c r="K591" s="1">
        <v>3883</v>
      </c>
      <c r="L591" s="1">
        <v>3883</v>
      </c>
      <c r="M591" s="1">
        <v>3844.55</v>
      </c>
      <c r="N591" s="1">
        <v>3883</v>
      </c>
      <c r="O591" s="1">
        <v>3844.55</v>
      </c>
      <c r="P591" s="1">
        <v>2796.18</v>
      </c>
      <c r="Q591" s="1">
        <v>2348.79</v>
      </c>
      <c r="R591" s="1">
        <v>2372.2800000000002</v>
      </c>
      <c r="S591" s="1">
        <v>2704.4</v>
      </c>
      <c r="T591" s="1">
        <v>3110.06</v>
      </c>
      <c r="U591" s="1">
        <v>3296.66</v>
      </c>
      <c r="V591" s="1">
        <f t="shared" si="56"/>
        <v>3863.7749999999996</v>
      </c>
      <c r="W591" s="1">
        <f t="shared" si="57"/>
        <v>23182.649999999998</v>
      </c>
      <c r="X591" s="1">
        <f t="shared" si="58"/>
        <v>16628.37</v>
      </c>
      <c r="Y591" s="1">
        <f t="shared" si="59"/>
        <v>6554.2799999999988</v>
      </c>
      <c r="Z591" s="44">
        <f t="shared" si="60"/>
        <v>17281.864941</v>
      </c>
    </row>
    <row r="592" spans="1:26" x14ac:dyDescent="0.3">
      <c r="A592" s="2">
        <v>1980</v>
      </c>
      <c r="B592" t="s">
        <v>4</v>
      </c>
      <c r="C592" t="s">
        <v>10</v>
      </c>
      <c r="D592" t="s">
        <v>12</v>
      </c>
      <c r="E592" t="s">
        <v>23</v>
      </c>
      <c r="F592" t="s">
        <v>18</v>
      </c>
      <c r="G592">
        <v>2</v>
      </c>
      <c r="H592">
        <v>1</v>
      </c>
      <c r="I592">
        <f t="shared" si="55"/>
        <v>3</v>
      </c>
      <c r="J592" s="1">
        <v>5924.95</v>
      </c>
      <c r="K592" s="1">
        <v>5095.46</v>
      </c>
      <c r="L592" s="1">
        <v>4443.71</v>
      </c>
      <c r="M592" s="1">
        <v>6043.45</v>
      </c>
      <c r="N592" s="1">
        <v>6517.45</v>
      </c>
      <c r="O592" s="1">
        <v>5450.95</v>
      </c>
      <c r="P592" s="1">
        <v>3744.64</v>
      </c>
      <c r="Q592" s="1">
        <v>3257.84</v>
      </c>
      <c r="R592" s="1">
        <v>2899.48</v>
      </c>
      <c r="S592" s="1">
        <v>3218.42</v>
      </c>
      <c r="T592" s="1">
        <v>3089.68</v>
      </c>
      <c r="U592" s="1">
        <v>3584.03</v>
      </c>
      <c r="V592" s="1">
        <f t="shared" si="56"/>
        <v>5579.3283333333338</v>
      </c>
      <c r="W592" s="1">
        <f t="shared" si="57"/>
        <v>33475.97</v>
      </c>
      <c r="X592" s="1">
        <f t="shared" si="58"/>
        <v>19794.09</v>
      </c>
      <c r="Y592" s="1">
        <f t="shared" si="59"/>
        <v>13681.880000000001</v>
      </c>
      <c r="Z592" s="44">
        <f t="shared" si="60"/>
        <v>20571.997737000002</v>
      </c>
    </row>
    <row r="593" spans="1:26" x14ac:dyDescent="0.3">
      <c r="A593" s="2">
        <v>1981</v>
      </c>
      <c r="B593" t="s">
        <v>6</v>
      </c>
      <c r="C593" t="s">
        <v>9</v>
      </c>
      <c r="D593" t="s">
        <v>12</v>
      </c>
      <c r="E593" t="s">
        <v>24</v>
      </c>
      <c r="F593" t="s">
        <v>18</v>
      </c>
      <c r="G593">
        <v>1</v>
      </c>
      <c r="H593">
        <v>1</v>
      </c>
      <c r="I593">
        <f t="shared" si="55"/>
        <v>2</v>
      </c>
      <c r="J593" s="1">
        <v>926.51</v>
      </c>
      <c r="K593" s="1">
        <v>1037.69</v>
      </c>
      <c r="L593" s="1">
        <v>769</v>
      </c>
      <c r="M593" s="1">
        <v>1102.55</v>
      </c>
      <c r="N593" s="1">
        <v>778.27</v>
      </c>
      <c r="O593" s="1">
        <v>713.41</v>
      </c>
      <c r="P593" s="1">
        <v>764.07</v>
      </c>
      <c r="Q593" s="1">
        <v>825.2</v>
      </c>
      <c r="R593" s="1">
        <v>957.23</v>
      </c>
      <c r="S593" s="1">
        <v>1024.24</v>
      </c>
      <c r="T593" s="1">
        <v>880.85</v>
      </c>
      <c r="U593" s="1">
        <v>863.23</v>
      </c>
      <c r="V593" s="1">
        <f t="shared" si="56"/>
        <v>887.90500000000009</v>
      </c>
      <c r="W593" s="1">
        <f t="shared" si="57"/>
        <v>5327.43</v>
      </c>
      <c r="X593" s="1">
        <f t="shared" si="58"/>
        <v>5314.82</v>
      </c>
      <c r="Y593" s="1">
        <f t="shared" si="59"/>
        <v>12.610000000000582</v>
      </c>
      <c r="Z593" s="44">
        <f t="shared" si="60"/>
        <v>5523.6924259999996</v>
      </c>
    </row>
    <row r="594" spans="1:26" x14ac:dyDescent="0.3">
      <c r="A594" s="2">
        <v>1982</v>
      </c>
      <c r="B594" t="s">
        <v>4</v>
      </c>
      <c r="C594" t="s">
        <v>10</v>
      </c>
      <c r="D594" t="s">
        <v>12</v>
      </c>
      <c r="E594" t="s">
        <v>23</v>
      </c>
      <c r="F594" t="s">
        <v>14</v>
      </c>
      <c r="G594">
        <v>3</v>
      </c>
      <c r="H594">
        <v>2</v>
      </c>
      <c r="I594">
        <f t="shared" si="55"/>
        <v>5</v>
      </c>
      <c r="J594" s="1">
        <v>5924.95</v>
      </c>
      <c r="K594" s="1">
        <v>4799.21</v>
      </c>
      <c r="L594" s="1">
        <v>6635.94</v>
      </c>
      <c r="M594" s="1">
        <v>7287.69</v>
      </c>
      <c r="N594" s="1">
        <v>6991.44</v>
      </c>
      <c r="O594" s="1">
        <v>7169.19</v>
      </c>
      <c r="P594" s="1">
        <v>4422.68</v>
      </c>
      <c r="Q594" s="1">
        <v>3936.19</v>
      </c>
      <c r="R594" s="1">
        <v>4251.09</v>
      </c>
      <c r="S594" s="1">
        <v>3783.47</v>
      </c>
      <c r="T594" s="1">
        <v>3367.29</v>
      </c>
      <c r="U594" s="1">
        <v>3771.36</v>
      </c>
      <c r="V594" s="1">
        <f t="shared" si="56"/>
        <v>6468.07</v>
      </c>
      <c r="W594" s="1">
        <f t="shared" si="57"/>
        <v>38808.42</v>
      </c>
      <c r="X594" s="1">
        <f t="shared" si="58"/>
        <v>23532.080000000002</v>
      </c>
      <c r="Y594" s="1">
        <f t="shared" si="59"/>
        <v>15276.339999999997</v>
      </c>
      <c r="Z594" s="44">
        <f t="shared" si="60"/>
        <v>24456.890744</v>
      </c>
    </row>
    <row r="595" spans="1:26" x14ac:dyDescent="0.3">
      <c r="A595" s="2">
        <v>1985</v>
      </c>
      <c r="B595" t="s">
        <v>6</v>
      </c>
      <c r="C595" t="s">
        <v>9</v>
      </c>
      <c r="D595" t="s">
        <v>11</v>
      </c>
      <c r="E595" t="s">
        <v>23</v>
      </c>
      <c r="F595" t="s">
        <v>56</v>
      </c>
      <c r="G595">
        <v>3</v>
      </c>
      <c r="H595">
        <v>1</v>
      </c>
      <c r="I595">
        <f t="shared" si="55"/>
        <v>4</v>
      </c>
      <c r="J595" s="1">
        <v>1862.7099999999998</v>
      </c>
      <c r="K595" s="1">
        <v>1993.1</v>
      </c>
      <c r="L595" s="1">
        <v>1415.66</v>
      </c>
      <c r="M595" s="1">
        <v>1639.18</v>
      </c>
      <c r="N595" s="1">
        <v>1713.69</v>
      </c>
      <c r="O595" s="1">
        <v>1452.91</v>
      </c>
      <c r="P595" s="1">
        <v>1746.73</v>
      </c>
      <c r="Q595" s="1">
        <v>1869</v>
      </c>
      <c r="R595" s="1">
        <v>1906.38</v>
      </c>
      <c r="S595" s="1">
        <v>1811.06</v>
      </c>
      <c r="T595" s="1">
        <v>1702.4</v>
      </c>
      <c r="U595" s="1">
        <v>1889.66</v>
      </c>
      <c r="V595" s="1">
        <f t="shared" si="56"/>
        <v>1679.5416666666667</v>
      </c>
      <c r="W595" s="1">
        <f t="shared" si="57"/>
        <v>10077.25</v>
      </c>
      <c r="X595" s="1">
        <f t="shared" si="58"/>
        <v>10925.23</v>
      </c>
      <c r="Y595" s="1">
        <f t="shared" si="59"/>
        <v>-847.97999999999956</v>
      </c>
      <c r="Z595" s="44">
        <f t="shared" si="60"/>
        <v>11354.591538999999</v>
      </c>
    </row>
    <row r="596" spans="1:26" x14ac:dyDescent="0.3">
      <c r="A596" s="2">
        <v>1999</v>
      </c>
      <c r="B596" t="s">
        <v>4</v>
      </c>
      <c r="C596" t="s">
        <v>7</v>
      </c>
      <c r="D596" t="s">
        <v>11</v>
      </c>
      <c r="E596" t="s">
        <v>23</v>
      </c>
      <c r="F596" t="s">
        <v>19</v>
      </c>
      <c r="G596">
        <v>1</v>
      </c>
      <c r="H596">
        <v>2</v>
      </c>
      <c r="I596">
        <f t="shared" si="55"/>
        <v>3</v>
      </c>
      <c r="J596" s="1">
        <v>2228.1</v>
      </c>
      <c r="K596" s="1">
        <v>2228.1</v>
      </c>
      <c r="L596" s="1">
        <v>2250.38</v>
      </c>
      <c r="M596" s="1">
        <v>2250.38</v>
      </c>
      <c r="N596" s="1">
        <v>2228.1</v>
      </c>
      <c r="O596" s="1">
        <v>2228.1</v>
      </c>
      <c r="P596" s="1">
        <v>1201.45</v>
      </c>
      <c r="Q596" s="1">
        <v>1225.48</v>
      </c>
      <c r="R596" s="1">
        <v>1225.48</v>
      </c>
      <c r="S596" s="1">
        <v>1384.79</v>
      </c>
      <c r="T596" s="1">
        <v>1246.31</v>
      </c>
      <c r="U596" s="1">
        <v>1483.11</v>
      </c>
      <c r="V596" s="1">
        <f t="shared" si="56"/>
        <v>2235.5266666666666</v>
      </c>
      <c r="W596" s="1">
        <f t="shared" si="57"/>
        <v>13413.16</v>
      </c>
      <c r="X596" s="1">
        <f t="shared" si="58"/>
        <v>7766.62</v>
      </c>
      <c r="Y596" s="1">
        <f t="shared" si="59"/>
        <v>5646.54</v>
      </c>
      <c r="Z596" s="44">
        <f t="shared" si="60"/>
        <v>8071.8481659999998</v>
      </c>
    </row>
    <row r="597" spans="1:26" x14ac:dyDescent="0.3">
      <c r="A597" s="2">
        <v>2003</v>
      </c>
      <c r="B597" t="s">
        <v>4</v>
      </c>
      <c r="C597" t="s">
        <v>10</v>
      </c>
      <c r="D597" t="s">
        <v>12</v>
      </c>
      <c r="E597" t="s">
        <v>23</v>
      </c>
      <c r="F597" t="s">
        <v>14</v>
      </c>
      <c r="G597">
        <v>2</v>
      </c>
      <c r="H597">
        <v>1</v>
      </c>
      <c r="I597">
        <f t="shared" si="55"/>
        <v>3</v>
      </c>
      <c r="J597" s="1">
        <v>5924.95</v>
      </c>
      <c r="K597" s="1">
        <v>6398.95</v>
      </c>
      <c r="L597" s="1">
        <v>4621.46</v>
      </c>
      <c r="M597" s="1">
        <v>5924.95</v>
      </c>
      <c r="N597" s="1">
        <v>6813.69</v>
      </c>
      <c r="O597" s="1">
        <v>6991.44</v>
      </c>
      <c r="P597" s="1">
        <v>5313.89</v>
      </c>
      <c r="Q597" s="1">
        <v>3985.42</v>
      </c>
      <c r="R597" s="1">
        <v>3905.71</v>
      </c>
      <c r="S597" s="1">
        <v>4530.62</v>
      </c>
      <c r="T597" s="1">
        <v>4757.1499999999996</v>
      </c>
      <c r="U597" s="1">
        <v>4899.8599999999997</v>
      </c>
      <c r="V597" s="1">
        <f t="shared" si="56"/>
        <v>6112.5733333333337</v>
      </c>
      <c r="W597" s="1">
        <f t="shared" si="57"/>
        <v>36675.440000000002</v>
      </c>
      <c r="X597" s="1">
        <f t="shared" si="58"/>
        <v>27392.65</v>
      </c>
      <c r="Y597" s="1">
        <f t="shared" si="59"/>
        <v>9282.7900000000009</v>
      </c>
      <c r="Z597" s="44">
        <f t="shared" si="60"/>
        <v>28469.181145000002</v>
      </c>
    </row>
    <row r="598" spans="1:26" x14ac:dyDescent="0.3">
      <c r="A598" s="2">
        <v>2011</v>
      </c>
      <c r="B598" t="s">
        <v>4</v>
      </c>
      <c r="C598" t="s">
        <v>10</v>
      </c>
      <c r="D598" t="s">
        <v>12</v>
      </c>
      <c r="E598" t="s">
        <v>23</v>
      </c>
      <c r="F598" t="s">
        <v>17</v>
      </c>
      <c r="G598">
        <v>2</v>
      </c>
      <c r="H598">
        <v>3</v>
      </c>
      <c r="I598">
        <f t="shared" si="55"/>
        <v>5</v>
      </c>
      <c r="J598" s="1">
        <v>5924.95</v>
      </c>
      <c r="K598" s="1">
        <v>4443.71</v>
      </c>
      <c r="L598" s="1">
        <v>6280.45</v>
      </c>
      <c r="M598" s="1">
        <v>7228.44</v>
      </c>
      <c r="N598" s="1">
        <v>7406.19</v>
      </c>
      <c r="O598" s="1">
        <v>7050.69</v>
      </c>
      <c r="P598" s="1">
        <v>3404.42</v>
      </c>
      <c r="Q598" s="1">
        <v>3472.51</v>
      </c>
      <c r="R598" s="1">
        <v>2951.63</v>
      </c>
      <c r="S598" s="1">
        <v>2597.4299999999998</v>
      </c>
      <c r="T598" s="1">
        <v>2441.58</v>
      </c>
      <c r="U598" s="1">
        <v>2929.9</v>
      </c>
      <c r="V598" s="1">
        <f t="shared" si="56"/>
        <v>6389.0716666666667</v>
      </c>
      <c r="W598" s="1">
        <f t="shared" si="57"/>
        <v>38334.43</v>
      </c>
      <c r="X598" s="1">
        <f t="shared" si="58"/>
        <v>17797.47</v>
      </c>
      <c r="Y598" s="1">
        <f t="shared" si="59"/>
        <v>20536.96</v>
      </c>
      <c r="Z598" s="44">
        <f t="shared" si="60"/>
        <v>18496.910571</v>
      </c>
    </row>
    <row r="599" spans="1:26" x14ac:dyDescent="0.3">
      <c r="A599" s="2">
        <v>2015</v>
      </c>
      <c r="B599" t="s">
        <v>4</v>
      </c>
      <c r="C599" t="s">
        <v>7</v>
      </c>
      <c r="D599" t="s">
        <v>11</v>
      </c>
      <c r="E599" t="s">
        <v>23</v>
      </c>
      <c r="F599" t="s">
        <v>21</v>
      </c>
      <c r="G599">
        <v>2</v>
      </c>
      <c r="H599">
        <v>1</v>
      </c>
      <c r="I599">
        <f t="shared" si="55"/>
        <v>3</v>
      </c>
      <c r="J599" s="1">
        <v>4098.1038461538456</v>
      </c>
      <c r="K599" s="1">
        <v>4712.82</v>
      </c>
      <c r="L599" s="1">
        <v>3565.35</v>
      </c>
      <c r="M599" s="1">
        <v>4589.88</v>
      </c>
      <c r="N599" s="1">
        <v>4999.6899999999996</v>
      </c>
      <c r="O599" s="1">
        <v>3975.16</v>
      </c>
      <c r="P599" s="1">
        <v>2434.0100000000002</v>
      </c>
      <c r="Q599" s="1">
        <v>2385.33</v>
      </c>
      <c r="R599" s="1">
        <v>2552.3000000000002</v>
      </c>
      <c r="S599" s="1">
        <v>2526.7800000000002</v>
      </c>
      <c r="T599" s="1">
        <v>2956.33</v>
      </c>
      <c r="U599" s="1">
        <v>2719.82</v>
      </c>
      <c r="V599" s="1">
        <f t="shared" si="56"/>
        <v>4323.5006410256401</v>
      </c>
      <c r="W599" s="1">
        <f t="shared" si="57"/>
        <v>25941.003846153842</v>
      </c>
      <c r="X599" s="1">
        <f t="shared" si="58"/>
        <v>15574.57</v>
      </c>
      <c r="Y599" s="1">
        <f t="shared" si="59"/>
        <v>10366.433846153843</v>
      </c>
      <c r="Z599" s="44">
        <f t="shared" si="60"/>
        <v>16186.650600999999</v>
      </c>
    </row>
    <row r="600" spans="1:26" x14ac:dyDescent="0.3">
      <c r="A600" s="2">
        <v>2028</v>
      </c>
      <c r="B600" t="s">
        <v>4</v>
      </c>
      <c r="C600" t="s">
        <v>10</v>
      </c>
      <c r="D600" t="s">
        <v>12</v>
      </c>
      <c r="E600" t="s">
        <v>23</v>
      </c>
      <c r="F600" t="s">
        <v>17</v>
      </c>
      <c r="G600">
        <v>1</v>
      </c>
      <c r="H600">
        <v>1</v>
      </c>
      <c r="I600">
        <f t="shared" si="55"/>
        <v>2</v>
      </c>
      <c r="J600" s="1">
        <v>4060.8625000000002</v>
      </c>
      <c r="K600" s="1">
        <v>4263.91</v>
      </c>
      <c r="L600" s="1">
        <v>4385.7299999999996</v>
      </c>
      <c r="M600" s="1">
        <v>4588.7700000000004</v>
      </c>
      <c r="N600" s="1">
        <v>3857.82</v>
      </c>
      <c r="O600" s="1">
        <v>4710.6000000000004</v>
      </c>
      <c r="P600" s="1">
        <v>1241.1400000000001</v>
      </c>
      <c r="Q600" s="1">
        <v>1265.96</v>
      </c>
      <c r="R600" s="1">
        <v>1215.32</v>
      </c>
      <c r="S600" s="1">
        <v>1434.08</v>
      </c>
      <c r="T600" s="1">
        <v>1362.38</v>
      </c>
      <c r="U600" s="1">
        <v>1471.37</v>
      </c>
      <c r="V600" s="1">
        <f t="shared" si="56"/>
        <v>4311.2820833333326</v>
      </c>
      <c r="W600" s="1">
        <f t="shared" si="57"/>
        <v>25867.692499999997</v>
      </c>
      <c r="X600" s="1">
        <f t="shared" si="58"/>
        <v>7990.25</v>
      </c>
      <c r="Y600" s="1">
        <f t="shared" si="59"/>
        <v>17877.442499999997</v>
      </c>
      <c r="Z600" s="44">
        <f t="shared" si="60"/>
        <v>8304.2668250000006</v>
      </c>
    </row>
    <row r="601" spans="1:26" x14ac:dyDescent="0.3">
      <c r="A601" s="2">
        <v>2033</v>
      </c>
      <c r="B601" t="s">
        <v>4</v>
      </c>
      <c r="C601" t="s">
        <v>42</v>
      </c>
      <c r="D601" t="s">
        <v>12</v>
      </c>
      <c r="E601" t="s">
        <v>23</v>
      </c>
      <c r="F601" t="s">
        <v>18</v>
      </c>
      <c r="G601">
        <v>2</v>
      </c>
      <c r="H601">
        <v>2</v>
      </c>
      <c r="I601">
        <f t="shared" si="55"/>
        <v>4</v>
      </c>
      <c r="J601" s="1">
        <v>3172.1</v>
      </c>
      <c r="K601" s="1">
        <v>3172.1</v>
      </c>
      <c r="L601" s="1">
        <v>3203.82</v>
      </c>
      <c r="M601" s="1">
        <v>3203.82</v>
      </c>
      <c r="N601" s="1">
        <v>3172.1</v>
      </c>
      <c r="O601" s="1">
        <v>3172.1</v>
      </c>
      <c r="P601" s="1">
        <v>3778.42</v>
      </c>
      <c r="Q601" s="1">
        <v>3362.79</v>
      </c>
      <c r="R601" s="1">
        <v>3261.91</v>
      </c>
      <c r="S601" s="1">
        <v>2805.24</v>
      </c>
      <c r="T601" s="1">
        <v>2973.55</v>
      </c>
      <c r="U601" s="1">
        <v>3122.23</v>
      </c>
      <c r="V601" s="1">
        <f t="shared" si="56"/>
        <v>3182.6733333333336</v>
      </c>
      <c r="W601" s="1">
        <f t="shared" si="57"/>
        <v>19096.04</v>
      </c>
      <c r="X601" s="1">
        <f t="shared" si="58"/>
        <v>19304.14</v>
      </c>
      <c r="Y601" s="1">
        <f t="shared" si="59"/>
        <v>-208.09999999999854</v>
      </c>
      <c r="Z601" s="44">
        <f t="shared" si="60"/>
        <v>20062.792701999999</v>
      </c>
    </row>
    <row r="602" spans="1:26" x14ac:dyDescent="0.3">
      <c r="A602" s="2">
        <v>2035</v>
      </c>
      <c r="B602" t="s">
        <v>4</v>
      </c>
      <c r="C602" t="s">
        <v>10</v>
      </c>
      <c r="D602" t="s">
        <v>11</v>
      </c>
      <c r="E602" t="s">
        <v>23</v>
      </c>
      <c r="F602" t="s">
        <v>15</v>
      </c>
      <c r="G602">
        <v>2</v>
      </c>
      <c r="H602">
        <v>1</v>
      </c>
      <c r="I602">
        <f t="shared" si="55"/>
        <v>3</v>
      </c>
      <c r="J602" s="1">
        <v>4227.339743589745</v>
      </c>
      <c r="K602" s="1">
        <v>4396.43</v>
      </c>
      <c r="L602" s="1">
        <v>3466.42</v>
      </c>
      <c r="M602" s="1">
        <v>3212.78</v>
      </c>
      <c r="N602" s="1">
        <v>4692.3500000000004</v>
      </c>
      <c r="O602" s="1">
        <v>3931.43</v>
      </c>
      <c r="P602" s="1">
        <v>2423.85</v>
      </c>
      <c r="Q602" s="1">
        <v>2617.7600000000002</v>
      </c>
      <c r="R602" s="1">
        <v>2408.34</v>
      </c>
      <c r="S602" s="1">
        <v>2865.92</v>
      </c>
      <c r="T602" s="1">
        <v>2579.33</v>
      </c>
      <c r="U602" s="1">
        <v>2605.12</v>
      </c>
      <c r="V602" s="1">
        <f t="shared" si="56"/>
        <v>3987.7916239316241</v>
      </c>
      <c r="W602" s="1">
        <f t="shared" si="57"/>
        <v>23926.749743589746</v>
      </c>
      <c r="X602" s="1">
        <f t="shared" si="58"/>
        <v>15500.32</v>
      </c>
      <c r="Y602" s="1">
        <f t="shared" si="59"/>
        <v>8426.4297435897461</v>
      </c>
      <c r="Z602" s="44">
        <f t="shared" si="60"/>
        <v>16109.482576</v>
      </c>
    </row>
    <row r="603" spans="1:26" x14ac:dyDescent="0.3">
      <c r="A603" s="2">
        <v>2036</v>
      </c>
      <c r="B603" t="s">
        <v>4</v>
      </c>
      <c r="C603" t="s">
        <v>42</v>
      </c>
      <c r="D603" t="s">
        <v>12</v>
      </c>
      <c r="E603" t="s">
        <v>24</v>
      </c>
      <c r="F603" t="s">
        <v>56</v>
      </c>
      <c r="G603">
        <v>1</v>
      </c>
      <c r="H603">
        <v>1</v>
      </c>
      <c r="I603">
        <f t="shared" si="55"/>
        <v>2</v>
      </c>
      <c r="J603" s="1">
        <v>1883.3500000000001</v>
      </c>
      <c r="K603" s="1">
        <v>1902.18</v>
      </c>
      <c r="L603" s="1">
        <v>1902.18</v>
      </c>
      <c r="M603" s="1">
        <v>1883.35</v>
      </c>
      <c r="N603" s="1">
        <v>1883.35</v>
      </c>
      <c r="O603" s="1">
        <v>1883.35</v>
      </c>
      <c r="P603" s="1">
        <v>1193.0899999999999</v>
      </c>
      <c r="Q603" s="1">
        <v>1145.3699999999999</v>
      </c>
      <c r="R603" s="1">
        <v>973.56</v>
      </c>
      <c r="S603" s="1">
        <v>1100.1199999999999</v>
      </c>
      <c r="T603" s="1">
        <v>1034.1099999999999</v>
      </c>
      <c r="U603" s="1">
        <v>889.33</v>
      </c>
      <c r="V603" s="1">
        <f t="shared" si="56"/>
        <v>1889.6266666666668</v>
      </c>
      <c r="W603" s="1">
        <f t="shared" si="57"/>
        <v>11337.76</v>
      </c>
      <c r="X603" s="1">
        <f t="shared" si="58"/>
        <v>6335.579999999999</v>
      </c>
      <c r="Y603" s="1">
        <f t="shared" si="59"/>
        <v>5002.1800000000012</v>
      </c>
      <c r="Z603" s="44">
        <f t="shared" si="60"/>
        <v>6584.5682939999988</v>
      </c>
    </row>
    <row r="604" spans="1:26" x14ac:dyDescent="0.3">
      <c r="A604" s="2">
        <v>2038</v>
      </c>
      <c r="B604" t="s">
        <v>6</v>
      </c>
      <c r="C604" t="s">
        <v>10</v>
      </c>
      <c r="D604" t="s">
        <v>12</v>
      </c>
      <c r="E604" t="s">
        <v>24</v>
      </c>
      <c r="F604" t="s">
        <v>21</v>
      </c>
      <c r="G604">
        <v>1</v>
      </c>
      <c r="H604">
        <v>3</v>
      </c>
      <c r="I604">
        <f t="shared" si="55"/>
        <v>4</v>
      </c>
      <c r="J604" s="1">
        <v>4172</v>
      </c>
      <c r="K604" s="1">
        <v>5048.12</v>
      </c>
      <c r="L604" s="1">
        <v>4046.84</v>
      </c>
      <c r="M604" s="1">
        <v>3170.72</v>
      </c>
      <c r="N604" s="1">
        <v>4505.76</v>
      </c>
      <c r="O604" s="1">
        <v>3546.2</v>
      </c>
      <c r="P604" s="1">
        <v>3867.39</v>
      </c>
      <c r="Q604" s="1">
        <v>3558</v>
      </c>
      <c r="R604" s="1">
        <v>3451.26</v>
      </c>
      <c r="S604" s="1">
        <v>3623.82</v>
      </c>
      <c r="T604" s="1">
        <v>4239.87</v>
      </c>
      <c r="U604" s="1">
        <v>5087.84</v>
      </c>
      <c r="V604" s="1">
        <f t="shared" si="56"/>
        <v>4081.606666666667</v>
      </c>
      <c r="W604" s="1">
        <f t="shared" si="57"/>
        <v>24489.640000000003</v>
      </c>
      <c r="X604" s="1">
        <f t="shared" si="58"/>
        <v>23828.18</v>
      </c>
      <c r="Y604" s="1">
        <f t="shared" si="59"/>
        <v>661.46000000000276</v>
      </c>
      <c r="Z604" s="44">
        <f t="shared" si="60"/>
        <v>24764.627474000001</v>
      </c>
    </row>
    <row r="605" spans="1:26" x14ac:dyDescent="0.3">
      <c r="A605" s="2">
        <v>2045</v>
      </c>
      <c r="B605" t="s">
        <v>6</v>
      </c>
      <c r="C605" t="s">
        <v>9</v>
      </c>
      <c r="D605" t="s">
        <v>12</v>
      </c>
      <c r="E605" t="s">
        <v>24</v>
      </c>
      <c r="F605" t="s">
        <v>56</v>
      </c>
      <c r="G605">
        <v>1</v>
      </c>
      <c r="H605">
        <v>1</v>
      </c>
      <c r="I605">
        <f t="shared" si="55"/>
        <v>2</v>
      </c>
      <c r="J605" s="1">
        <v>764.36000000000013</v>
      </c>
      <c r="K605" s="1">
        <v>733.79</v>
      </c>
      <c r="L605" s="1">
        <v>802.58</v>
      </c>
      <c r="M605" s="1">
        <v>772</v>
      </c>
      <c r="N605" s="1">
        <v>580.91</v>
      </c>
      <c r="O605" s="1">
        <v>657.35</v>
      </c>
      <c r="P605" s="1">
        <v>968.12</v>
      </c>
      <c r="Q605" s="1">
        <v>784.18</v>
      </c>
      <c r="R605" s="1">
        <v>760.65</v>
      </c>
      <c r="S605" s="1">
        <v>836.72</v>
      </c>
      <c r="T605" s="1">
        <v>819.99</v>
      </c>
      <c r="U605" s="1">
        <v>713.39</v>
      </c>
      <c r="V605" s="1">
        <f t="shared" si="56"/>
        <v>718.49833333333333</v>
      </c>
      <c r="W605" s="1">
        <f t="shared" si="57"/>
        <v>4310.99</v>
      </c>
      <c r="X605" s="1">
        <f t="shared" si="58"/>
        <v>4883.05</v>
      </c>
      <c r="Y605" s="1">
        <f t="shared" si="59"/>
        <v>-572.0600000000004</v>
      </c>
      <c r="Z605" s="44">
        <f t="shared" si="60"/>
        <v>5074.9538650000004</v>
      </c>
    </row>
    <row r="606" spans="1:26" x14ac:dyDescent="0.3">
      <c r="A606" s="2">
        <v>2047</v>
      </c>
      <c r="B606" t="s">
        <v>6</v>
      </c>
      <c r="C606" t="s">
        <v>9</v>
      </c>
      <c r="D606" t="s">
        <v>12</v>
      </c>
      <c r="E606" t="s">
        <v>23</v>
      </c>
      <c r="F606" t="s">
        <v>14</v>
      </c>
      <c r="G606">
        <v>2</v>
      </c>
      <c r="H606">
        <v>1</v>
      </c>
      <c r="I606">
        <f t="shared" si="55"/>
        <v>3</v>
      </c>
      <c r="J606" s="1">
        <v>1539.87</v>
      </c>
      <c r="K606" s="1">
        <v>1416.68</v>
      </c>
      <c r="L606" s="1">
        <v>1278.0899999999999</v>
      </c>
      <c r="M606" s="1">
        <v>1570.67</v>
      </c>
      <c r="N606" s="1">
        <v>1324.29</v>
      </c>
      <c r="O606" s="1">
        <v>1370.48</v>
      </c>
      <c r="P606" s="1">
        <v>824.09</v>
      </c>
      <c r="Q606" s="1">
        <v>774.64</v>
      </c>
      <c r="R606" s="1">
        <v>906.33</v>
      </c>
      <c r="S606" s="1">
        <v>842.89</v>
      </c>
      <c r="T606" s="1">
        <v>800.75</v>
      </c>
      <c r="U606" s="1">
        <v>840.79</v>
      </c>
      <c r="V606" s="1">
        <f t="shared" si="56"/>
        <v>1416.68</v>
      </c>
      <c r="W606" s="1">
        <f t="shared" si="57"/>
        <v>8500.08</v>
      </c>
      <c r="X606" s="1">
        <f t="shared" si="58"/>
        <v>4989.49</v>
      </c>
      <c r="Y606" s="1">
        <f t="shared" si="59"/>
        <v>3510.59</v>
      </c>
      <c r="Z606" s="44">
        <f t="shared" si="60"/>
        <v>5185.5769570000002</v>
      </c>
    </row>
    <row r="607" spans="1:26" x14ac:dyDescent="0.3">
      <c r="A607" s="2">
        <v>2052</v>
      </c>
      <c r="B607" t="s">
        <v>6</v>
      </c>
      <c r="C607" t="s">
        <v>9</v>
      </c>
      <c r="D607" t="s">
        <v>12</v>
      </c>
      <c r="E607" t="s">
        <v>23</v>
      </c>
      <c r="F607" t="s">
        <v>14</v>
      </c>
      <c r="G607">
        <v>2</v>
      </c>
      <c r="H607">
        <v>1</v>
      </c>
      <c r="I607">
        <f t="shared" si="55"/>
        <v>3</v>
      </c>
      <c r="J607" s="1">
        <v>2139.67</v>
      </c>
      <c r="K607" s="1">
        <v>1754.53</v>
      </c>
      <c r="L607" s="1">
        <v>2203.86</v>
      </c>
      <c r="M607" s="1">
        <v>2203.86</v>
      </c>
      <c r="N607" s="1">
        <v>1626.15</v>
      </c>
      <c r="O607" s="1">
        <v>1904.31</v>
      </c>
      <c r="P607" s="1">
        <v>2415.59</v>
      </c>
      <c r="Q607" s="1">
        <v>2101.56</v>
      </c>
      <c r="R607" s="1">
        <v>2269.6799999999998</v>
      </c>
      <c r="S607" s="1">
        <v>2315.0700000000002</v>
      </c>
      <c r="T607" s="1">
        <v>2569.73</v>
      </c>
      <c r="U607" s="1">
        <v>2235.67</v>
      </c>
      <c r="V607" s="1">
        <f t="shared" si="56"/>
        <v>1972.0633333333333</v>
      </c>
      <c r="W607" s="1">
        <f t="shared" si="57"/>
        <v>11832.38</v>
      </c>
      <c r="X607" s="1">
        <f t="shared" si="58"/>
        <v>13907.3</v>
      </c>
      <c r="Y607" s="1">
        <f t="shared" si="59"/>
        <v>-2074.92</v>
      </c>
      <c r="Z607" s="44">
        <f t="shared" si="60"/>
        <v>14453.856889999999</v>
      </c>
    </row>
    <row r="608" spans="1:26" x14ac:dyDescent="0.3">
      <c r="A608" s="2">
        <v>2062</v>
      </c>
      <c r="B608" t="s">
        <v>4</v>
      </c>
      <c r="C608" t="s">
        <v>7</v>
      </c>
      <c r="D608" t="s">
        <v>11</v>
      </c>
      <c r="E608" t="s">
        <v>23</v>
      </c>
      <c r="F608" t="s">
        <v>16</v>
      </c>
      <c r="G608">
        <v>1</v>
      </c>
      <c r="H608">
        <v>1</v>
      </c>
      <c r="I608">
        <f t="shared" si="55"/>
        <v>2</v>
      </c>
      <c r="J608" s="1">
        <v>1920.5125</v>
      </c>
      <c r="K608" s="1">
        <v>1939.72</v>
      </c>
      <c r="L608" s="1">
        <v>1920.51</v>
      </c>
      <c r="M608" s="1">
        <v>1939.72</v>
      </c>
      <c r="N608" s="1">
        <v>1939.72</v>
      </c>
      <c r="O608" s="1">
        <v>1920.51</v>
      </c>
      <c r="P608" s="1">
        <v>1511.5</v>
      </c>
      <c r="Q608" s="1">
        <v>1420.81</v>
      </c>
      <c r="R608" s="1">
        <v>1420.81</v>
      </c>
      <c r="S608" s="1">
        <v>1264.52</v>
      </c>
      <c r="T608" s="1">
        <v>1454.2</v>
      </c>
      <c r="U608" s="1">
        <v>1308.78</v>
      </c>
      <c r="V608" s="1">
        <f t="shared" si="56"/>
        <v>1930.1154166666668</v>
      </c>
      <c r="W608" s="1">
        <f t="shared" si="57"/>
        <v>11580.692500000001</v>
      </c>
      <c r="X608" s="1">
        <f t="shared" si="58"/>
        <v>8380.619999999999</v>
      </c>
      <c r="Y608" s="1">
        <f t="shared" si="59"/>
        <v>3200.072500000002</v>
      </c>
      <c r="Z608" s="44">
        <f t="shared" si="60"/>
        <v>8709.9783659999994</v>
      </c>
    </row>
    <row r="609" spans="1:26" x14ac:dyDescent="0.3">
      <c r="A609" s="2">
        <v>2079</v>
      </c>
      <c r="B609" t="s">
        <v>4</v>
      </c>
      <c r="C609" t="s">
        <v>10</v>
      </c>
      <c r="D609" t="s">
        <v>12</v>
      </c>
      <c r="E609" t="s">
        <v>24</v>
      </c>
      <c r="F609" t="s">
        <v>15</v>
      </c>
      <c r="G609">
        <v>2</v>
      </c>
      <c r="H609">
        <v>1</v>
      </c>
      <c r="I609">
        <f t="shared" si="55"/>
        <v>3</v>
      </c>
      <c r="J609" s="1">
        <v>3636.5374999999999</v>
      </c>
      <c r="K609" s="1">
        <v>3672.9</v>
      </c>
      <c r="L609" s="1">
        <v>3672.9</v>
      </c>
      <c r="M609" s="1">
        <v>3636.54</v>
      </c>
      <c r="N609" s="1">
        <v>3672.9</v>
      </c>
      <c r="O609" s="1">
        <v>3672.9</v>
      </c>
      <c r="P609" s="1">
        <v>4750.51</v>
      </c>
      <c r="Q609" s="1">
        <v>3705.4</v>
      </c>
      <c r="R609" s="1">
        <v>4224.16</v>
      </c>
      <c r="S609" s="1">
        <v>3675.02</v>
      </c>
      <c r="T609" s="1">
        <v>4299.7700000000004</v>
      </c>
      <c r="U609" s="1">
        <v>4471.76</v>
      </c>
      <c r="V609" s="1">
        <f t="shared" si="56"/>
        <v>3660.7795833333334</v>
      </c>
      <c r="W609" s="1">
        <f t="shared" si="57"/>
        <v>21964.677500000002</v>
      </c>
      <c r="X609" s="1">
        <f t="shared" si="58"/>
        <v>25126.620000000003</v>
      </c>
      <c r="Y609" s="1">
        <f t="shared" si="59"/>
        <v>-3161.942500000001</v>
      </c>
      <c r="Z609" s="44">
        <f t="shared" si="60"/>
        <v>26114.096166000003</v>
      </c>
    </row>
    <row r="610" spans="1:26" x14ac:dyDescent="0.3">
      <c r="A610" s="2">
        <v>2080</v>
      </c>
      <c r="B610" t="s">
        <v>6</v>
      </c>
      <c r="C610" t="s">
        <v>9</v>
      </c>
      <c r="D610" t="s">
        <v>11</v>
      </c>
      <c r="E610" t="s">
        <v>24</v>
      </c>
      <c r="F610" t="s">
        <v>18</v>
      </c>
      <c r="G610">
        <v>1</v>
      </c>
      <c r="H610">
        <v>1</v>
      </c>
      <c r="I610">
        <f t="shared" si="55"/>
        <v>2</v>
      </c>
      <c r="J610" s="1">
        <v>900.92250000000013</v>
      </c>
      <c r="K610" s="1">
        <v>1108.1300000000001</v>
      </c>
      <c r="L610" s="1">
        <v>819.84</v>
      </c>
      <c r="M610" s="1">
        <v>729.75</v>
      </c>
      <c r="N610" s="1">
        <v>747.77</v>
      </c>
      <c r="O610" s="1">
        <v>819.84</v>
      </c>
      <c r="P610" s="1">
        <v>803.34</v>
      </c>
      <c r="Q610" s="1">
        <v>626.61</v>
      </c>
      <c r="R610" s="1">
        <v>538.88</v>
      </c>
      <c r="S610" s="1">
        <v>495.77</v>
      </c>
      <c r="T610" s="1">
        <v>585.01</v>
      </c>
      <c r="U610" s="1">
        <v>549.91</v>
      </c>
      <c r="V610" s="1">
        <f t="shared" si="56"/>
        <v>854.37541666666675</v>
      </c>
      <c r="W610" s="1">
        <f t="shared" si="57"/>
        <v>5126.2525000000005</v>
      </c>
      <c r="X610" s="1">
        <f t="shared" si="58"/>
        <v>3599.5199999999995</v>
      </c>
      <c r="Y610" s="1">
        <f t="shared" si="59"/>
        <v>1526.732500000001</v>
      </c>
      <c r="Z610" s="44">
        <f t="shared" si="60"/>
        <v>3740.9811359999994</v>
      </c>
    </row>
    <row r="611" spans="1:26" x14ac:dyDescent="0.3">
      <c r="A611" s="2">
        <v>2090</v>
      </c>
      <c r="B611" t="s">
        <v>4</v>
      </c>
      <c r="C611" t="s">
        <v>10</v>
      </c>
      <c r="D611" t="s">
        <v>11</v>
      </c>
      <c r="E611" t="s">
        <v>24</v>
      </c>
      <c r="F611" t="s">
        <v>18</v>
      </c>
      <c r="G611">
        <v>1</v>
      </c>
      <c r="H611">
        <v>1</v>
      </c>
      <c r="I611">
        <f t="shared" si="55"/>
        <v>2</v>
      </c>
      <c r="J611" s="1">
        <v>4567.45</v>
      </c>
      <c r="K611" s="1">
        <v>5024.2</v>
      </c>
      <c r="L611" s="1">
        <v>4887.17</v>
      </c>
      <c r="M611" s="1">
        <v>5161.22</v>
      </c>
      <c r="N611" s="1">
        <v>4750.1499999999996</v>
      </c>
      <c r="O611" s="1">
        <v>4156.38</v>
      </c>
      <c r="P611" s="1">
        <v>3569.4</v>
      </c>
      <c r="Q611" s="1">
        <v>2855.52</v>
      </c>
      <c r="R611" s="1">
        <v>2512.86</v>
      </c>
      <c r="S611" s="1">
        <v>2387.2199999999998</v>
      </c>
      <c r="T611" s="1">
        <v>2434.96</v>
      </c>
      <c r="U611" s="1">
        <v>2654.11</v>
      </c>
      <c r="V611" s="1">
        <f t="shared" si="56"/>
        <v>4757.7616666666672</v>
      </c>
      <c r="W611" s="1">
        <f t="shared" si="57"/>
        <v>28546.570000000003</v>
      </c>
      <c r="X611" s="1">
        <f t="shared" si="58"/>
        <v>16414.07</v>
      </c>
      <c r="Y611" s="1">
        <f t="shared" si="59"/>
        <v>12132.500000000004</v>
      </c>
      <c r="Z611" s="44">
        <f t="shared" si="60"/>
        <v>17059.142950999998</v>
      </c>
    </row>
    <row r="612" spans="1:26" x14ac:dyDescent="0.3">
      <c r="A612" s="2">
        <v>2091</v>
      </c>
      <c r="B612" t="s">
        <v>4</v>
      </c>
      <c r="C612" t="s">
        <v>42</v>
      </c>
      <c r="D612" t="s">
        <v>11</v>
      </c>
      <c r="E612" t="s">
        <v>23</v>
      </c>
      <c r="F612" t="s">
        <v>22</v>
      </c>
      <c r="G612">
        <v>1</v>
      </c>
      <c r="H612">
        <v>1</v>
      </c>
      <c r="I612">
        <f t="shared" si="55"/>
        <v>2</v>
      </c>
      <c r="J612" s="1">
        <v>1067.3</v>
      </c>
      <c r="K612" s="1">
        <v>1077.97</v>
      </c>
      <c r="L612" s="1">
        <v>1077.97</v>
      </c>
      <c r="M612" s="1">
        <v>1067.3</v>
      </c>
      <c r="N612" s="1">
        <v>1077.97</v>
      </c>
      <c r="O612" s="1">
        <v>1067.3</v>
      </c>
      <c r="P612" s="1">
        <v>3202.2</v>
      </c>
      <c r="Q612" s="1">
        <v>3202.2</v>
      </c>
      <c r="R612" s="1">
        <v>3298.27</v>
      </c>
      <c r="S612" s="1">
        <v>3001.43</v>
      </c>
      <c r="T612" s="1">
        <v>3571.7</v>
      </c>
      <c r="U612" s="1">
        <v>4071.74</v>
      </c>
      <c r="V612" s="1">
        <f t="shared" si="56"/>
        <v>1072.635</v>
      </c>
      <c r="W612" s="1">
        <f t="shared" si="57"/>
        <v>6435.81</v>
      </c>
      <c r="X612" s="1">
        <f t="shared" si="58"/>
        <v>20347.54</v>
      </c>
      <c r="Y612" s="1">
        <f t="shared" si="59"/>
        <v>-13911.73</v>
      </c>
      <c r="Z612" s="44">
        <f t="shared" si="60"/>
        <v>21147.198322</v>
      </c>
    </row>
    <row r="613" spans="1:26" x14ac:dyDescent="0.3">
      <c r="A613" s="2">
        <v>2093</v>
      </c>
      <c r="B613" t="s">
        <v>6</v>
      </c>
      <c r="C613" t="s">
        <v>9</v>
      </c>
      <c r="D613" t="s">
        <v>12</v>
      </c>
      <c r="E613" t="s">
        <v>23</v>
      </c>
      <c r="F613" t="s">
        <v>15</v>
      </c>
      <c r="G613">
        <v>2</v>
      </c>
      <c r="H613">
        <v>1</v>
      </c>
      <c r="I613">
        <f t="shared" si="55"/>
        <v>3</v>
      </c>
      <c r="J613" s="1">
        <v>3623.9449999999997</v>
      </c>
      <c r="K613" s="1">
        <v>3805.14</v>
      </c>
      <c r="L613" s="1">
        <v>3515.23</v>
      </c>
      <c r="M613" s="1">
        <v>4058.82</v>
      </c>
      <c r="N613" s="1">
        <v>2790.44</v>
      </c>
      <c r="O613" s="1">
        <v>3986.34</v>
      </c>
      <c r="P613" s="1">
        <v>1703.68</v>
      </c>
      <c r="Q613" s="1">
        <v>1805.9</v>
      </c>
      <c r="R613" s="1">
        <v>1553.07</v>
      </c>
      <c r="S613" s="1">
        <v>1506.48</v>
      </c>
      <c r="T613" s="1">
        <v>1325.7</v>
      </c>
      <c r="U613" s="1">
        <v>1484.78</v>
      </c>
      <c r="V613" s="1">
        <f t="shared" si="56"/>
        <v>3629.9858333333327</v>
      </c>
      <c r="W613" s="1">
        <f t="shared" si="57"/>
        <v>21779.914999999997</v>
      </c>
      <c r="X613" s="1">
        <f t="shared" si="58"/>
        <v>9379.6099999999988</v>
      </c>
      <c r="Y613" s="1">
        <f t="shared" si="59"/>
        <v>12400.304999999998</v>
      </c>
      <c r="Z613" s="44">
        <f t="shared" si="60"/>
        <v>9748.2286729999978</v>
      </c>
    </row>
    <row r="614" spans="1:26" x14ac:dyDescent="0.3">
      <c r="A614" s="2">
        <v>2095</v>
      </c>
      <c r="B614" t="s">
        <v>6</v>
      </c>
      <c r="C614" t="s">
        <v>9</v>
      </c>
      <c r="D614" t="s">
        <v>12</v>
      </c>
      <c r="E614" t="s">
        <v>23</v>
      </c>
      <c r="F614" t="s">
        <v>56</v>
      </c>
      <c r="G614">
        <v>2</v>
      </c>
      <c r="H614">
        <v>1</v>
      </c>
      <c r="I614">
        <f t="shared" si="55"/>
        <v>3</v>
      </c>
      <c r="J614" s="1">
        <v>2451.17</v>
      </c>
      <c r="K614" s="1">
        <v>2377.63</v>
      </c>
      <c r="L614" s="1">
        <v>1887.4</v>
      </c>
      <c r="M614" s="1">
        <v>2009.96</v>
      </c>
      <c r="N614" s="1">
        <v>3039.45</v>
      </c>
      <c r="O614" s="1">
        <v>2573.73</v>
      </c>
      <c r="P614" s="1">
        <v>654.71</v>
      </c>
      <c r="Q614" s="1">
        <v>576.14</v>
      </c>
      <c r="R614" s="1">
        <v>610.71</v>
      </c>
      <c r="S614" s="1">
        <v>659.57</v>
      </c>
      <c r="T614" s="1">
        <v>620</v>
      </c>
      <c r="U614" s="1">
        <v>607.6</v>
      </c>
      <c r="V614" s="1">
        <f t="shared" si="56"/>
        <v>2389.89</v>
      </c>
      <c r="W614" s="1">
        <f t="shared" si="57"/>
        <v>14339.34</v>
      </c>
      <c r="X614" s="1">
        <f t="shared" si="58"/>
        <v>3728.73</v>
      </c>
      <c r="Y614" s="1">
        <f t="shared" si="59"/>
        <v>10610.61</v>
      </c>
      <c r="Z614" s="44">
        <f t="shared" si="60"/>
        <v>3875.2690889999999</v>
      </c>
    </row>
    <row r="615" spans="1:26" x14ac:dyDescent="0.3">
      <c r="A615" s="2">
        <v>2096</v>
      </c>
      <c r="B615" t="s">
        <v>6</v>
      </c>
      <c r="C615" t="s">
        <v>7</v>
      </c>
      <c r="D615" t="s">
        <v>11</v>
      </c>
      <c r="E615" t="s">
        <v>23</v>
      </c>
      <c r="F615" t="s">
        <v>14</v>
      </c>
      <c r="G615">
        <v>2</v>
      </c>
      <c r="H615">
        <v>3</v>
      </c>
      <c r="I615">
        <f t="shared" si="55"/>
        <v>5</v>
      </c>
      <c r="J615" s="1">
        <v>1628.4</v>
      </c>
      <c r="K615" s="1">
        <v>1823.81</v>
      </c>
      <c r="L615" s="1">
        <v>1628.4</v>
      </c>
      <c r="M615" s="1">
        <v>1237.58</v>
      </c>
      <c r="N615" s="1">
        <v>1563.26</v>
      </c>
      <c r="O615" s="1">
        <v>1954.08</v>
      </c>
      <c r="P615" s="1">
        <v>1160.8900000000001</v>
      </c>
      <c r="Q615" s="1">
        <v>1265.3699999999999</v>
      </c>
      <c r="R615" s="1">
        <v>1467.83</v>
      </c>
      <c r="S615" s="1">
        <v>1673.33</v>
      </c>
      <c r="T615" s="1">
        <v>1439.06</v>
      </c>
      <c r="U615" s="1">
        <v>1626.14</v>
      </c>
      <c r="V615" s="1">
        <f t="shared" si="56"/>
        <v>1639.2550000000001</v>
      </c>
      <c r="W615" s="1">
        <f t="shared" si="57"/>
        <v>9835.5300000000007</v>
      </c>
      <c r="X615" s="1">
        <f t="shared" si="58"/>
        <v>8632.619999999999</v>
      </c>
      <c r="Y615" s="1">
        <f t="shared" si="59"/>
        <v>1202.9100000000017</v>
      </c>
      <c r="Z615" s="44">
        <f t="shared" si="60"/>
        <v>8971.881965999999</v>
      </c>
    </row>
    <row r="616" spans="1:26" x14ac:dyDescent="0.3">
      <c r="A616" s="2">
        <v>2097</v>
      </c>
      <c r="B616" t="s">
        <v>6</v>
      </c>
      <c r="C616" t="s">
        <v>9</v>
      </c>
      <c r="D616" t="s">
        <v>12</v>
      </c>
      <c r="E616" t="s">
        <v>23</v>
      </c>
      <c r="F616" t="s">
        <v>14</v>
      </c>
      <c r="G616">
        <v>2</v>
      </c>
      <c r="H616">
        <v>1</v>
      </c>
      <c r="I616">
        <f t="shared" si="55"/>
        <v>3</v>
      </c>
      <c r="J616" s="1">
        <v>1281.77</v>
      </c>
      <c r="K616" s="1">
        <v>1089.5</v>
      </c>
      <c r="L616" s="1">
        <v>1576.58</v>
      </c>
      <c r="M616" s="1">
        <v>1012.6</v>
      </c>
      <c r="N616" s="1">
        <v>1192.05</v>
      </c>
      <c r="O616" s="1">
        <v>961.33</v>
      </c>
      <c r="P616" s="1">
        <v>1639.32</v>
      </c>
      <c r="Q616" s="1">
        <v>1622.93</v>
      </c>
      <c r="R616" s="1">
        <v>1411.95</v>
      </c>
      <c r="S616" s="1">
        <v>1369.59</v>
      </c>
      <c r="T616" s="1">
        <v>1506.55</v>
      </c>
      <c r="U616" s="1">
        <v>1566.81</v>
      </c>
      <c r="V616" s="1">
        <f t="shared" si="56"/>
        <v>1185.6383333333333</v>
      </c>
      <c r="W616" s="1">
        <f t="shared" si="57"/>
        <v>7113.83</v>
      </c>
      <c r="X616" s="1">
        <f t="shared" si="58"/>
        <v>9117.15</v>
      </c>
      <c r="Y616" s="1">
        <f t="shared" si="59"/>
        <v>-2003.3199999999997</v>
      </c>
      <c r="Z616" s="44">
        <f t="shared" si="60"/>
        <v>9475.4539949999998</v>
      </c>
    </row>
    <row r="617" spans="1:26" x14ac:dyDescent="0.3">
      <c r="A617" s="2">
        <v>2098</v>
      </c>
      <c r="B617" t="s">
        <v>4</v>
      </c>
      <c r="C617" t="s">
        <v>10</v>
      </c>
      <c r="D617" t="s">
        <v>12</v>
      </c>
      <c r="E617" t="s">
        <v>23</v>
      </c>
      <c r="F617" t="s">
        <v>13</v>
      </c>
      <c r="G617">
        <v>2</v>
      </c>
      <c r="H617">
        <v>2</v>
      </c>
      <c r="I617">
        <f t="shared" si="55"/>
        <v>4</v>
      </c>
      <c r="J617" s="1">
        <v>5924.95</v>
      </c>
      <c r="K617" s="1">
        <v>6280.45</v>
      </c>
      <c r="L617" s="1">
        <v>6102.7</v>
      </c>
      <c r="M617" s="1">
        <v>6339.7</v>
      </c>
      <c r="N617" s="1">
        <v>5865.7</v>
      </c>
      <c r="O617" s="1">
        <v>6458.2</v>
      </c>
      <c r="P617" s="1">
        <v>5875</v>
      </c>
      <c r="Q617" s="1">
        <v>5698.75</v>
      </c>
      <c r="R617" s="1">
        <v>5983.69</v>
      </c>
      <c r="S617" s="1">
        <v>6701.73</v>
      </c>
      <c r="T617" s="1">
        <v>7505.94</v>
      </c>
      <c r="U617" s="1">
        <v>8481.7099999999991</v>
      </c>
      <c r="V617" s="1">
        <f t="shared" si="56"/>
        <v>6161.95</v>
      </c>
      <c r="W617" s="1">
        <f t="shared" si="57"/>
        <v>36971.699999999997</v>
      </c>
      <c r="X617" s="1">
        <f t="shared" si="58"/>
        <v>40246.819999999992</v>
      </c>
      <c r="Y617" s="1">
        <f t="shared" si="59"/>
        <v>-3275.1199999999953</v>
      </c>
      <c r="Z617" s="44">
        <f t="shared" si="60"/>
        <v>41828.520025999991</v>
      </c>
    </row>
    <row r="618" spans="1:26" x14ac:dyDescent="0.3">
      <c r="A618" s="2">
        <v>2100</v>
      </c>
      <c r="B618" t="s">
        <v>6</v>
      </c>
      <c r="C618" t="s">
        <v>9</v>
      </c>
      <c r="D618" t="s">
        <v>12</v>
      </c>
      <c r="E618" t="s">
        <v>24</v>
      </c>
      <c r="F618" t="s">
        <v>18</v>
      </c>
      <c r="G618">
        <v>1</v>
      </c>
      <c r="H618">
        <v>1</v>
      </c>
      <c r="I618">
        <f t="shared" si="55"/>
        <v>2</v>
      </c>
      <c r="J618" s="1">
        <v>3354.06</v>
      </c>
      <c r="K618" s="1">
        <v>4192.58</v>
      </c>
      <c r="L618" s="1">
        <v>3555.3</v>
      </c>
      <c r="M618" s="1">
        <v>2750.33</v>
      </c>
      <c r="N618" s="1">
        <v>2985.11</v>
      </c>
      <c r="O618" s="1">
        <v>3286.98</v>
      </c>
      <c r="P618" s="1">
        <v>1506.13</v>
      </c>
      <c r="Q618" s="1">
        <v>1445.88</v>
      </c>
      <c r="R618" s="1">
        <v>1402.5</v>
      </c>
      <c r="S618" s="1">
        <v>1346.4</v>
      </c>
      <c r="T618" s="1">
        <v>1265.6199999999999</v>
      </c>
      <c r="U618" s="1">
        <v>1442.81</v>
      </c>
      <c r="V618" s="1">
        <f t="shared" si="56"/>
        <v>3354.0599999999995</v>
      </c>
      <c r="W618" s="1">
        <f t="shared" si="57"/>
        <v>20124.359999999997</v>
      </c>
      <c r="X618" s="1">
        <f t="shared" si="58"/>
        <v>8409.34</v>
      </c>
      <c r="Y618" s="1">
        <f t="shared" si="59"/>
        <v>11715.019999999997</v>
      </c>
      <c r="Z618" s="44">
        <f t="shared" si="60"/>
        <v>8739.8270620000003</v>
      </c>
    </row>
    <row r="619" spans="1:26" x14ac:dyDescent="0.3">
      <c r="A619" s="2">
        <v>2104</v>
      </c>
      <c r="B619" t="s">
        <v>5</v>
      </c>
      <c r="C619" t="s">
        <v>42</v>
      </c>
      <c r="D619" t="s">
        <v>11</v>
      </c>
      <c r="E619" t="s">
        <v>24</v>
      </c>
      <c r="F619" t="s">
        <v>18</v>
      </c>
      <c r="G619">
        <v>1</v>
      </c>
      <c r="H619">
        <v>2</v>
      </c>
      <c r="I619">
        <f t="shared" si="55"/>
        <v>3</v>
      </c>
      <c r="J619" s="1">
        <v>615.20000000000005</v>
      </c>
      <c r="K619" s="1">
        <v>609.04999999999995</v>
      </c>
      <c r="L619" s="1">
        <v>504.46</v>
      </c>
      <c r="M619" s="1">
        <v>572.14</v>
      </c>
      <c r="N619" s="1">
        <v>553.67999999999995</v>
      </c>
      <c r="O619" s="1">
        <v>615.20000000000005</v>
      </c>
      <c r="P619" s="1">
        <v>913.48</v>
      </c>
      <c r="Q619" s="1">
        <v>758.19</v>
      </c>
      <c r="R619" s="1">
        <v>682.37</v>
      </c>
      <c r="S619" s="1">
        <v>791.55</v>
      </c>
      <c r="T619" s="1">
        <v>894.45</v>
      </c>
      <c r="U619" s="1">
        <v>992.84</v>
      </c>
      <c r="V619" s="1">
        <f t="shared" si="56"/>
        <v>578.2883333333333</v>
      </c>
      <c r="W619" s="1">
        <f t="shared" si="57"/>
        <v>3469.7299999999996</v>
      </c>
      <c r="X619" s="1">
        <f t="shared" si="58"/>
        <v>5032.88</v>
      </c>
      <c r="Y619" s="1">
        <f t="shared" si="59"/>
        <v>-1563.1500000000005</v>
      </c>
      <c r="Z619" s="44">
        <f t="shared" si="60"/>
        <v>5230.672184</v>
      </c>
    </row>
    <row r="620" spans="1:26" x14ac:dyDescent="0.3">
      <c r="A620" s="2">
        <v>2113</v>
      </c>
      <c r="B620" t="s">
        <v>6</v>
      </c>
      <c r="C620" t="s">
        <v>9</v>
      </c>
      <c r="D620" t="s">
        <v>12</v>
      </c>
      <c r="E620" t="s">
        <v>24</v>
      </c>
      <c r="F620" t="s">
        <v>17</v>
      </c>
      <c r="G620">
        <v>1</v>
      </c>
      <c r="H620">
        <v>1</v>
      </c>
      <c r="I620">
        <f t="shared" si="55"/>
        <v>2</v>
      </c>
      <c r="J620" s="1">
        <v>2296.4500000000003</v>
      </c>
      <c r="K620" s="1">
        <v>1814.2</v>
      </c>
      <c r="L620" s="1">
        <v>2112.73</v>
      </c>
      <c r="M620" s="1">
        <v>2181.63</v>
      </c>
      <c r="N620" s="1">
        <v>2112.73</v>
      </c>
      <c r="O620" s="1">
        <v>2250.52</v>
      </c>
      <c r="P620" s="1">
        <v>1357.3</v>
      </c>
      <c r="Q620" s="1">
        <v>1465.88</v>
      </c>
      <c r="R620" s="1">
        <v>1729.74</v>
      </c>
      <c r="S620" s="1">
        <v>1781.63</v>
      </c>
      <c r="T620" s="1">
        <v>1835.08</v>
      </c>
      <c r="U620" s="1">
        <v>1780.03</v>
      </c>
      <c r="V620" s="1">
        <f t="shared" si="56"/>
        <v>2128.0433333333335</v>
      </c>
      <c r="W620" s="1">
        <f t="shared" si="57"/>
        <v>12768.260000000002</v>
      </c>
      <c r="X620" s="1">
        <f t="shared" si="58"/>
        <v>9949.66</v>
      </c>
      <c r="Y620" s="1">
        <f t="shared" si="59"/>
        <v>2818.6000000000022</v>
      </c>
      <c r="Z620" s="44">
        <f t="shared" si="60"/>
        <v>10340.681638</v>
      </c>
    </row>
    <row r="621" spans="1:26" x14ac:dyDescent="0.3">
      <c r="A621" s="2">
        <v>2114</v>
      </c>
      <c r="B621" t="s">
        <v>4</v>
      </c>
      <c r="C621" t="s">
        <v>10</v>
      </c>
      <c r="D621" t="s">
        <v>12</v>
      </c>
      <c r="E621" t="s">
        <v>24</v>
      </c>
      <c r="F621" t="s">
        <v>17</v>
      </c>
      <c r="G621">
        <v>1</v>
      </c>
      <c r="H621">
        <v>1</v>
      </c>
      <c r="I621">
        <f t="shared" si="55"/>
        <v>2</v>
      </c>
      <c r="J621" s="1">
        <v>4211.8500000000004</v>
      </c>
      <c r="K621" s="1">
        <v>3790.67</v>
      </c>
      <c r="L621" s="1">
        <v>3327.36</v>
      </c>
      <c r="M621" s="1">
        <v>4422.4399999999996</v>
      </c>
      <c r="N621" s="1">
        <v>3748.55</v>
      </c>
      <c r="O621" s="1">
        <v>3158.89</v>
      </c>
      <c r="P621" s="1">
        <v>1522.52</v>
      </c>
      <c r="Q621" s="1">
        <v>1355.04</v>
      </c>
      <c r="R621" s="1">
        <v>1585.4</v>
      </c>
      <c r="S621" s="1">
        <v>1759.79</v>
      </c>
      <c r="T621" s="1">
        <v>2041.36</v>
      </c>
      <c r="U621" s="1">
        <v>1796.4</v>
      </c>
      <c r="V621" s="1">
        <f t="shared" si="56"/>
        <v>3776.6266666666666</v>
      </c>
      <c r="W621" s="1">
        <f t="shared" si="57"/>
        <v>22659.759999999998</v>
      </c>
      <c r="X621" s="1">
        <f t="shared" si="58"/>
        <v>10060.51</v>
      </c>
      <c r="Y621" s="1">
        <f t="shared" si="59"/>
        <v>12599.249999999998</v>
      </c>
      <c r="Z621" s="44">
        <f t="shared" si="60"/>
        <v>10455.888043000001</v>
      </c>
    </row>
    <row r="622" spans="1:26" x14ac:dyDescent="0.3">
      <c r="A622" s="2">
        <v>2118</v>
      </c>
      <c r="B622" t="s">
        <v>4</v>
      </c>
      <c r="C622" t="s">
        <v>10</v>
      </c>
      <c r="D622" t="s">
        <v>12</v>
      </c>
      <c r="E622" t="s">
        <v>23</v>
      </c>
      <c r="F622" t="s">
        <v>14</v>
      </c>
      <c r="G622">
        <v>2</v>
      </c>
      <c r="H622">
        <v>1</v>
      </c>
      <c r="I622">
        <f t="shared" si="55"/>
        <v>3</v>
      </c>
      <c r="J622" s="1">
        <v>5659.51</v>
      </c>
      <c r="K622" s="1">
        <v>6112.27</v>
      </c>
      <c r="L622" s="1">
        <v>5093.5600000000004</v>
      </c>
      <c r="M622" s="1">
        <v>5433.13</v>
      </c>
      <c r="N622" s="1">
        <v>4640.8</v>
      </c>
      <c r="O622" s="1">
        <v>5206.75</v>
      </c>
      <c r="P622" s="1">
        <v>2515.56</v>
      </c>
      <c r="Q622" s="1">
        <v>2716.8</v>
      </c>
      <c r="R622" s="1">
        <v>2825.47</v>
      </c>
      <c r="S622" s="1">
        <v>3249.29</v>
      </c>
      <c r="T622" s="1">
        <v>3639.2</v>
      </c>
      <c r="U622" s="1">
        <v>4185.08</v>
      </c>
      <c r="V622" s="1">
        <f t="shared" si="56"/>
        <v>5357.67</v>
      </c>
      <c r="W622" s="1">
        <f t="shared" si="57"/>
        <v>32146.02</v>
      </c>
      <c r="X622" s="1">
        <f t="shared" si="58"/>
        <v>19131.400000000001</v>
      </c>
      <c r="Y622" s="1">
        <f t="shared" si="59"/>
        <v>13014.619999999999</v>
      </c>
      <c r="Z622" s="44">
        <f t="shared" si="60"/>
        <v>19883.264020000002</v>
      </c>
    </row>
    <row r="623" spans="1:26" x14ac:dyDescent="0.3">
      <c r="A623" s="2">
        <v>2119</v>
      </c>
      <c r="B623" t="s">
        <v>4</v>
      </c>
      <c r="C623" t="s">
        <v>42</v>
      </c>
      <c r="D623" t="s">
        <v>11</v>
      </c>
      <c r="E623" t="s">
        <v>23</v>
      </c>
      <c r="F623" t="s">
        <v>17</v>
      </c>
      <c r="G623">
        <v>2</v>
      </c>
      <c r="H623">
        <v>1</v>
      </c>
      <c r="I623">
        <f t="shared" si="55"/>
        <v>3</v>
      </c>
      <c r="J623" s="1">
        <v>1883.66</v>
      </c>
      <c r="K623" s="1">
        <v>1883.66</v>
      </c>
      <c r="L623" s="1">
        <v>1883.66</v>
      </c>
      <c r="M623" s="1">
        <v>1883.66</v>
      </c>
      <c r="N623" s="1">
        <v>1883.66</v>
      </c>
      <c r="O623" s="1">
        <v>1902.5</v>
      </c>
      <c r="P623" s="1">
        <v>916.72</v>
      </c>
      <c r="Q623" s="1">
        <v>880.05</v>
      </c>
      <c r="R623" s="1">
        <v>897.65</v>
      </c>
      <c r="S623" s="1">
        <v>834.81</v>
      </c>
      <c r="T623" s="1">
        <v>876.55</v>
      </c>
      <c r="U623" s="1">
        <v>745.07</v>
      </c>
      <c r="V623" s="1">
        <f t="shared" si="56"/>
        <v>1886.8000000000002</v>
      </c>
      <c r="W623" s="1">
        <f t="shared" si="57"/>
        <v>11320.800000000001</v>
      </c>
      <c r="X623" s="1">
        <f t="shared" si="58"/>
        <v>5150.8499999999995</v>
      </c>
      <c r="Y623" s="1">
        <f t="shared" si="59"/>
        <v>6169.9500000000016</v>
      </c>
      <c r="Z623" s="44">
        <f t="shared" si="60"/>
        <v>5353.2784049999991</v>
      </c>
    </row>
    <row r="624" spans="1:26" x14ac:dyDescent="0.3">
      <c r="A624" s="2">
        <v>2120</v>
      </c>
      <c r="B624" t="s">
        <v>6</v>
      </c>
      <c r="C624" t="s">
        <v>9</v>
      </c>
      <c r="D624" t="s">
        <v>12</v>
      </c>
      <c r="E624" t="s">
        <v>23</v>
      </c>
      <c r="F624" t="s">
        <v>20</v>
      </c>
      <c r="G624">
        <v>2</v>
      </c>
      <c r="H624">
        <v>1</v>
      </c>
      <c r="I624">
        <f t="shared" si="55"/>
        <v>3</v>
      </c>
      <c r="J624" s="1">
        <v>917.67</v>
      </c>
      <c r="K624" s="1">
        <v>1147.0899999999999</v>
      </c>
      <c r="L624" s="1">
        <v>770.84</v>
      </c>
      <c r="M624" s="1">
        <v>844.26</v>
      </c>
      <c r="N624" s="1">
        <v>954.38</v>
      </c>
      <c r="O624" s="1">
        <v>715.78</v>
      </c>
      <c r="P624" s="1">
        <v>3648.91</v>
      </c>
      <c r="Q624" s="1">
        <v>3247.53</v>
      </c>
      <c r="R624" s="1">
        <v>2857.83</v>
      </c>
      <c r="S624" s="1">
        <v>2914.99</v>
      </c>
      <c r="T624" s="1">
        <v>2856.69</v>
      </c>
      <c r="U624" s="1">
        <v>3085.23</v>
      </c>
      <c r="V624" s="1">
        <f t="shared" si="56"/>
        <v>891.67</v>
      </c>
      <c r="W624" s="1">
        <f t="shared" si="57"/>
        <v>5350.0199999999995</v>
      </c>
      <c r="X624" s="1">
        <f t="shared" si="58"/>
        <v>18611.18</v>
      </c>
      <c r="Y624" s="1">
        <f t="shared" si="59"/>
        <v>-13261.16</v>
      </c>
      <c r="Z624" s="44">
        <f t="shared" si="60"/>
        <v>19342.599374000001</v>
      </c>
    </row>
    <row r="625" spans="1:26" x14ac:dyDescent="0.3">
      <c r="A625" s="2">
        <v>2122</v>
      </c>
      <c r="B625" t="s">
        <v>6</v>
      </c>
      <c r="C625" t="s">
        <v>10</v>
      </c>
      <c r="D625" t="s">
        <v>12</v>
      </c>
      <c r="E625" t="s">
        <v>23</v>
      </c>
      <c r="F625" t="s">
        <v>22</v>
      </c>
      <c r="G625">
        <v>2</v>
      </c>
      <c r="H625">
        <v>2</v>
      </c>
      <c r="I625">
        <f t="shared" si="55"/>
        <v>4</v>
      </c>
      <c r="J625" s="1">
        <v>3747.7999999999997</v>
      </c>
      <c r="K625" s="1">
        <v>3447.98</v>
      </c>
      <c r="L625" s="1">
        <v>3522.93</v>
      </c>
      <c r="M625" s="1">
        <v>4272.49</v>
      </c>
      <c r="N625" s="1">
        <v>4609.79</v>
      </c>
      <c r="O625" s="1">
        <v>2885.81</v>
      </c>
      <c r="P625" s="1">
        <v>1928.7</v>
      </c>
      <c r="Q625" s="1">
        <v>1639.4</v>
      </c>
      <c r="R625" s="1">
        <v>1557.43</v>
      </c>
      <c r="S625" s="1">
        <v>1526.28</v>
      </c>
      <c r="T625" s="1">
        <v>1312.6</v>
      </c>
      <c r="U625" s="1">
        <v>1181.3399999999999</v>
      </c>
      <c r="V625" s="1">
        <f t="shared" si="56"/>
        <v>3747.7999999999997</v>
      </c>
      <c r="W625" s="1">
        <f t="shared" si="57"/>
        <v>22486.799999999999</v>
      </c>
      <c r="X625" s="1">
        <f t="shared" si="58"/>
        <v>9145.75</v>
      </c>
      <c r="Y625" s="1">
        <f t="shared" si="59"/>
        <v>13341.05</v>
      </c>
      <c r="Z625" s="44">
        <f t="shared" si="60"/>
        <v>9505.1779750000005</v>
      </c>
    </row>
    <row r="626" spans="1:26" x14ac:dyDescent="0.3">
      <c r="A626" s="2">
        <v>2124</v>
      </c>
      <c r="B626" t="s">
        <v>4</v>
      </c>
      <c r="C626" t="s">
        <v>10</v>
      </c>
      <c r="D626" t="s">
        <v>12</v>
      </c>
      <c r="E626" t="s">
        <v>24</v>
      </c>
      <c r="F626" t="s">
        <v>20</v>
      </c>
      <c r="G626">
        <v>2</v>
      </c>
      <c r="H626">
        <v>1</v>
      </c>
      <c r="I626">
        <f t="shared" si="55"/>
        <v>3</v>
      </c>
      <c r="J626" s="1">
        <v>5924.95</v>
      </c>
      <c r="K626" s="1">
        <v>5450.95</v>
      </c>
      <c r="L626" s="1">
        <v>7228.44</v>
      </c>
      <c r="M626" s="1">
        <v>7228.44</v>
      </c>
      <c r="N626" s="1">
        <v>5687.95</v>
      </c>
      <c r="O626" s="1">
        <v>5273.21</v>
      </c>
      <c r="P626" s="1">
        <v>912.73</v>
      </c>
      <c r="Q626" s="1">
        <v>885.35</v>
      </c>
      <c r="R626" s="1">
        <v>1027.01</v>
      </c>
      <c r="S626" s="1">
        <v>1016.74</v>
      </c>
      <c r="T626" s="1">
        <v>1209.92</v>
      </c>
      <c r="U626" s="1">
        <v>1028.43</v>
      </c>
      <c r="V626" s="1">
        <f t="shared" si="56"/>
        <v>6132.3233333333337</v>
      </c>
      <c r="W626" s="1">
        <f t="shared" si="57"/>
        <v>36793.94</v>
      </c>
      <c r="X626" s="1">
        <f t="shared" si="58"/>
        <v>6080.18</v>
      </c>
      <c r="Y626" s="1">
        <f t="shared" si="59"/>
        <v>30713.760000000002</v>
      </c>
      <c r="Z626" s="44">
        <f t="shared" si="60"/>
        <v>6319.1310739999999</v>
      </c>
    </row>
    <row r="627" spans="1:26" x14ac:dyDescent="0.3">
      <c r="A627" s="2">
        <v>2125</v>
      </c>
      <c r="B627" t="s">
        <v>4</v>
      </c>
      <c r="C627" t="s">
        <v>7</v>
      </c>
      <c r="D627" t="s">
        <v>12</v>
      </c>
      <c r="E627" t="s">
        <v>23</v>
      </c>
      <c r="F627" t="s">
        <v>13</v>
      </c>
      <c r="G627">
        <v>2</v>
      </c>
      <c r="H627">
        <v>3</v>
      </c>
      <c r="I627">
        <f t="shared" si="55"/>
        <v>5</v>
      </c>
      <c r="J627" s="1">
        <v>5006.8500000000004</v>
      </c>
      <c r="K627" s="1">
        <v>5207.12</v>
      </c>
      <c r="L627" s="1">
        <v>4756.51</v>
      </c>
      <c r="M627" s="1">
        <v>4756.51</v>
      </c>
      <c r="N627" s="1">
        <v>4506.17</v>
      </c>
      <c r="O627" s="1">
        <v>4305.8900000000003</v>
      </c>
      <c r="P627" s="1">
        <v>3105.5</v>
      </c>
      <c r="Q627" s="1">
        <v>3043.39</v>
      </c>
      <c r="R627" s="1">
        <v>3073.82</v>
      </c>
      <c r="S627" s="1">
        <v>3596.37</v>
      </c>
      <c r="T627" s="1">
        <v>3776.19</v>
      </c>
      <c r="U627" s="1">
        <v>4493.67</v>
      </c>
      <c r="V627" s="1">
        <f t="shared" si="56"/>
        <v>4756.5083333333341</v>
      </c>
      <c r="W627" s="1">
        <f t="shared" si="57"/>
        <v>28539.050000000003</v>
      </c>
      <c r="X627" s="1">
        <f t="shared" si="58"/>
        <v>21088.939999999995</v>
      </c>
      <c r="Y627" s="1">
        <f t="shared" si="59"/>
        <v>7450.1100000000079</v>
      </c>
      <c r="Z627" s="44">
        <f t="shared" si="60"/>
        <v>21917.735341999996</v>
      </c>
    </row>
    <row r="628" spans="1:26" x14ac:dyDescent="0.3">
      <c r="A628" s="2">
        <v>2131</v>
      </c>
      <c r="B628" t="s">
        <v>6</v>
      </c>
      <c r="C628" t="s">
        <v>9</v>
      </c>
      <c r="D628" t="s">
        <v>12</v>
      </c>
      <c r="E628" t="s">
        <v>23</v>
      </c>
      <c r="F628" t="s">
        <v>18</v>
      </c>
      <c r="G628">
        <v>1</v>
      </c>
      <c r="H628">
        <v>1</v>
      </c>
      <c r="I628">
        <f t="shared" si="55"/>
        <v>2</v>
      </c>
      <c r="J628" s="1">
        <v>5922.36</v>
      </c>
      <c r="K628" s="1">
        <v>6514.6</v>
      </c>
      <c r="L628" s="1">
        <v>7166.06</v>
      </c>
      <c r="M628" s="1">
        <v>6514.6</v>
      </c>
      <c r="N628" s="1">
        <v>5863.14</v>
      </c>
      <c r="O628" s="1">
        <v>7047.61</v>
      </c>
      <c r="P628" s="1">
        <v>4169.79</v>
      </c>
      <c r="Q628" s="1">
        <v>3544.32</v>
      </c>
      <c r="R628" s="1">
        <v>3225.33</v>
      </c>
      <c r="S628" s="1">
        <v>2967.3</v>
      </c>
      <c r="T628" s="1">
        <v>3264.03</v>
      </c>
      <c r="U628" s="1">
        <v>3068.19</v>
      </c>
      <c r="V628" s="1">
        <f t="shared" si="56"/>
        <v>6504.7283333333335</v>
      </c>
      <c r="W628" s="1">
        <f t="shared" si="57"/>
        <v>39028.370000000003</v>
      </c>
      <c r="X628" s="1">
        <f t="shared" si="58"/>
        <v>20238.96</v>
      </c>
      <c r="Y628" s="1">
        <f t="shared" si="59"/>
        <v>18789.410000000003</v>
      </c>
      <c r="Z628" s="44">
        <f t="shared" si="60"/>
        <v>21034.351127999998</v>
      </c>
    </row>
    <row r="629" spans="1:26" x14ac:dyDescent="0.3">
      <c r="A629" s="2">
        <v>2134</v>
      </c>
      <c r="B629" t="s">
        <v>5</v>
      </c>
      <c r="C629" t="s">
        <v>7</v>
      </c>
      <c r="D629" t="s">
        <v>11</v>
      </c>
      <c r="E629" t="s">
        <v>24</v>
      </c>
      <c r="F629" t="s">
        <v>19</v>
      </c>
      <c r="G629">
        <v>1</v>
      </c>
      <c r="H629">
        <v>2</v>
      </c>
      <c r="I629">
        <f t="shared" si="55"/>
        <v>3</v>
      </c>
      <c r="J629" s="1">
        <v>1582.5</v>
      </c>
      <c r="K629" s="1">
        <v>1345.13</v>
      </c>
      <c r="L629" s="1">
        <v>1281.83</v>
      </c>
      <c r="M629" s="1">
        <v>1455.9</v>
      </c>
      <c r="N629" s="1">
        <v>1440.08</v>
      </c>
      <c r="O629" s="1">
        <v>1930.65</v>
      </c>
      <c r="P629" s="1">
        <v>1276.0899999999999</v>
      </c>
      <c r="Q629" s="1">
        <v>1033.6300000000001</v>
      </c>
      <c r="R629" s="1">
        <v>930.27</v>
      </c>
      <c r="S629" s="1">
        <v>902.36</v>
      </c>
      <c r="T629" s="1">
        <v>965.53</v>
      </c>
      <c r="U629" s="1">
        <v>878.63</v>
      </c>
      <c r="V629" s="1">
        <f t="shared" si="56"/>
        <v>1506.0150000000001</v>
      </c>
      <c r="W629" s="1">
        <f t="shared" si="57"/>
        <v>9036.09</v>
      </c>
      <c r="X629" s="1">
        <f t="shared" si="58"/>
        <v>5986.51</v>
      </c>
      <c r="Y629" s="1">
        <f t="shared" si="59"/>
        <v>3049.58</v>
      </c>
      <c r="Z629" s="44">
        <f t="shared" si="60"/>
        <v>6221.7798430000003</v>
      </c>
    </row>
    <row r="630" spans="1:26" x14ac:dyDescent="0.3">
      <c r="A630" s="2">
        <v>2137</v>
      </c>
      <c r="B630" t="s">
        <v>4</v>
      </c>
      <c r="C630" t="s">
        <v>7</v>
      </c>
      <c r="D630" t="s">
        <v>12</v>
      </c>
      <c r="E630" t="s">
        <v>23</v>
      </c>
      <c r="F630" t="s">
        <v>22</v>
      </c>
      <c r="G630">
        <v>2</v>
      </c>
      <c r="H630">
        <v>3</v>
      </c>
      <c r="I630">
        <f t="shared" si="55"/>
        <v>5</v>
      </c>
      <c r="J630" s="1">
        <v>3204.45</v>
      </c>
      <c r="K630" s="1">
        <v>3204.45</v>
      </c>
      <c r="L630" s="1">
        <v>3204.45</v>
      </c>
      <c r="M630" s="1">
        <v>3204.45</v>
      </c>
      <c r="N630" s="1">
        <v>3204.45</v>
      </c>
      <c r="O630" s="1">
        <v>3236.49</v>
      </c>
      <c r="P630" s="1">
        <v>2139.54</v>
      </c>
      <c r="Q630" s="1">
        <v>1818.61</v>
      </c>
      <c r="R630" s="1">
        <v>1909.54</v>
      </c>
      <c r="S630" s="1">
        <v>2157.7800000000002</v>
      </c>
      <c r="T630" s="1">
        <v>2200.94</v>
      </c>
      <c r="U630" s="1">
        <v>2377.02</v>
      </c>
      <c r="V630" s="1">
        <f t="shared" si="56"/>
        <v>3209.7899999999995</v>
      </c>
      <c r="W630" s="1">
        <f t="shared" si="57"/>
        <v>19258.739999999998</v>
      </c>
      <c r="X630" s="1">
        <f t="shared" si="58"/>
        <v>12603.43</v>
      </c>
      <c r="Y630" s="1">
        <f t="shared" si="59"/>
        <v>6655.3099999999977</v>
      </c>
      <c r="Z630" s="44">
        <f t="shared" si="60"/>
        <v>13098.744799</v>
      </c>
    </row>
    <row r="631" spans="1:26" x14ac:dyDescent="0.3">
      <c r="A631" s="2">
        <v>2140</v>
      </c>
      <c r="B631" t="s">
        <v>6</v>
      </c>
      <c r="C631" t="s">
        <v>9</v>
      </c>
      <c r="D631" t="s">
        <v>11</v>
      </c>
      <c r="E631" t="s">
        <v>24</v>
      </c>
      <c r="F631" t="s">
        <v>14</v>
      </c>
      <c r="G631">
        <v>3</v>
      </c>
      <c r="H631">
        <v>1</v>
      </c>
      <c r="I631">
        <f t="shared" si="55"/>
        <v>4</v>
      </c>
      <c r="J631" s="1">
        <v>1889.2599999999998</v>
      </c>
      <c r="K631" s="1">
        <v>2267.11</v>
      </c>
      <c r="L631" s="1">
        <v>1832.58</v>
      </c>
      <c r="M631" s="1">
        <v>1586.98</v>
      </c>
      <c r="N631" s="1">
        <v>2172.65</v>
      </c>
      <c r="O631" s="1">
        <v>1586.98</v>
      </c>
      <c r="P631" s="1">
        <v>1906.39</v>
      </c>
      <c r="Q631" s="1">
        <v>1677.62</v>
      </c>
      <c r="R631" s="1">
        <v>1912.49</v>
      </c>
      <c r="S631" s="1">
        <v>1663.87</v>
      </c>
      <c r="T631" s="1">
        <v>1913.45</v>
      </c>
      <c r="U631" s="1">
        <v>2143.06</v>
      </c>
      <c r="V631" s="1">
        <f t="shared" si="56"/>
        <v>1889.26</v>
      </c>
      <c r="W631" s="1">
        <f t="shared" si="57"/>
        <v>11335.56</v>
      </c>
      <c r="X631" s="1">
        <f t="shared" si="58"/>
        <v>11216.88</v>
      </c>
      <c r="Y631" s="1">
        <f t="shared" si="59"/>
        <v>118.68000000000029</v>
      </c>
      <c r="Z631" s="44">
        <f t="shared" si="60"/>
        <v>11657.703383999999</v>
      </c>
    </row>
    <row r="632" spans="1:26" x14ac:dyDescent="0.3">
      <c r="A632" s="2">
        <v>2144</v>
      </c>
      <c r="B632" t="s">
        <v>4</v>
      </c>
      <c r="C632" t="s">
        <v>10</v>
      </c>
      <c r="D632" t="s">
        <v>12</v>
      </c>
      <c r="E632" t="s">
        <v>23</v>
      </c>
      <c r="F632" t="s">
        <v>56</v>
      </c>
      <c r="G632">
        <v>2</v>
      </c>
      <c r="H632">
        <v>3</v>
      </c>
      <c r="I632">
        <f t="shared" si="55"/>
        <v>5</v>
      </c>
      <c r="J632" s="1">
        <v>5517.1749999999993</v>
      </c>
      <c r="K632" s="1">
        <v>6620.61</v>
      </c>
      <c r="L632" s="1">
        <v>5130.97</v>
      </c>
      <c r="M632" s="1">
        <v>5462</v>
      </c>
      <c r="N632" s="1">
        <v>6124.06</v>
      </c>
      <c r="O632" s="1">
        <v>6565.44</v>
      </c>
      <c r="P632" s="1">
        <v>2888.2</v>
      </c>
      <c r="Q632" s="1">
        <v>3090.37</v>
      </c>
      <c r="R632" s="1">
        <v>2719.53</v>
      </c>
      <c r="S632" s="1">
        <v>2637.94</v>
      </c>
      <c r="T632" s="1">
        <v>2321.39</v>
      </c>
      <c r="U632" s="1">
        <v>2321.39</v>
      </c>
      <c r="V632" s="1">
        <f t="shared" si="56"/>
        <v>5903.3758333333344</v>
      </c>
      <c r="W632" s="1">
        <f t="shared" si="57"/>
        <v>35420.255000000005</v>
      </c>
      <c r="X632" s="1">
        <f t="shared" si="58"/>
        <v>15978.82</v>
      </c>
      <c r="Y632" s="1">
        <f t="shared" si="59"/>
        <v>19441.435000000005</v>
      </c>
      <c r="Z632" s="44">
        <f t="shared" si="60"/>
        <v>16606.787626000001</v>
      </c>
    </row>
    <row r="633" spans="1:26" x14ac:dyDescent="0.3">
      <c r="A633" s="2">
        <v>2146</v>
      </c>
      <c r="B633" t="s">
        <v>5</v>
      </c>
      <c r="C633" t="s">
        <v>7</v>
      </c>
      <c r="D633" t="s">
        <v>11</v>
      </c>
      <c r="E633" t="s">
        <v>24</v>
      </c>
      <c r="F633" t="s">
        <v>16</v>
      </c>
      <c r="G633">
        <v>2</v>
      </c>
      <c r="H633">
        <v>3</v>
      </c>
      <c r="I633">
        <f t="shared" si="55"/>
        <v>5</v>
      </c>
      <c r="J633" s="1">
        <v>3099.15</v>
      </c>
      <c r="K633" s="1">
        <v>2510.31</v>
      </c>
      <c r="L633" s="1">
        <v>2603.29</v>
      </c>
      <c r="M633" s="1">
        <v>2448.33</v>
      </c>
      <c r="N633" s="1">
        <v>2789.24</v>
      </c>
      <c r="O633" s="1">
        <v>3161.13</v>
      </c>
      <c r="P633" s="1">
        <v>2265.27</v>
      </c>
      <c r="Q633" s="1">
        <v>1970.78</v>
      </c>
      <c r="R633" s="1">
        <v>1852.53</v>
      </c>
      <c r="S633" s="1">
        <v>1834</v>
      </c>
      <c r="T633" s="1">
        <v>1944.04</v>
      </c>
      <c r="U633" s="1">
        <v>1982.92</v>
      </c>
      <c r="V633" s="1">
        <f t="shared" si="56"/>
        <v>2768.5750000000003</v>
      </c>
      <c r="W633" s="1">
        <f t="shared" si="57"/>
        <v>16611.45</v>
      </c>
      <c r="X633" s="1">
        <f t="shared" si="58"/>
        <v>11849.539999999999</v>
      </c>
      <c r="Y633" s="1">
        <f t="shared" si="59"/>
        <v>4761.9100000000017</v>
      </c>
      <c r="Z633" s="44">
        <f t="shared" si="60"/>
        <v>12315.226922</v>
      </c>
    </row>
    <row r="634" spans="1:26" x14ac:dyDescent="0.3">
      <c r="A634" s="2">
        <v>2149</v>
      </c>
      <c r="B634" t="s">
        <v>4</v>
      </c>
      <c r="C634" t="s">
        <v>7</v>
      </c>
      <c r="D634" t="s">
        <v>12</v>
      </c>
      <c r="E634" t="s">
        <v>23</v>
      </c>
      <c r="F634" t="s">
        <v>56</v>
      </c>
      <c r="G634">
        <v>2</v>
      </c>
      <c r="H634">
        <v>1</v>
      </c>
      <c r="I634">
        <f t="shared" si="55"/>
        <v>3</v>
      </c>
      <c r="J634" s="1">
        <v>1844.91</v>
      </c>
      <c r="K634" s="1">
        <v>1844.91</v>
      </c>
      <c r="L634" s="1">
        <v>1844.91</v>
      </c>
      <c r="M634" s="1">
        <v>1844.91</v>
      </c>
      <c r="N634" s="1">
        <v>1844.91</v>
      </c>
      <c r="O634" s="1">
        <v>1844.91</v>
      </c>
      <c r="P634" s="1">
        <v>1226.72</v>
      </c>
      <c r="Q634" s="1">
        <v>1251.25</v>
      </c>
      <c r="R634" s="1">
        <v>1151.1500000000001</v>
      </c>
      <c r="S634" s="1">
        <v>1185.68</v>
      </c>
      <c r="T634" s="1">
        <v>1031.54</v>
      </c>
      <c r="U634" s="1">
        <v>949.02</v>
      </c>
      <c r="V634" s="1">
        <f t="shared" si="56"/>
        <v>1844.91</v>
      </c>
      <c r="W634" s="1">
        <f t="shared" si="57"/>
        <v>11069.460000000001</v>
      </c>
      <c r="X634" s="1">
        <f t="shared" si="58"/>
        <v>6795.3600000000006</v>
      </c>
      <c r="Y634" s="1">
        <f t="shared" si="59"/>
        <v>4274.1000000000004</v>
      </c>
      <c r="Z634" s="44">
        <f t="shared" si="60"/>
        <v>7062.4176480000006</v>
      </c>
    </row>
    <row r="635" spans="1:26" x14ac:dyDescent="0.3">
      <c r="A635" s="2">
        <v>2152</v>
      </c>
      <c r="B635" t="s">
        <v>6</v>
      </c>
      <c r="C635" t="s">
        <v>9</v>
      </c>
      <c r="D635" t="s">
        <v>12</v>
      </c>
      <c r="E635" t="s">
        <v>24</v>
      </c>
      <c r="F635" t="s">
        <v>18</v>
      </c>
      <c r="G635">
        <v>1</v>
      </c>
      <c r="H635">
        <v>1</v>
      </c>
      <c r="I635">
        <f t="shared" si="55"/>
        <v>2</v>
      </c>
      <c r="J635" s="1">
        <v>1582.6599999999999</v>
      </c>
      <c r="K635" s="1">
        <v>1614.31</v>
      </c>
      <c r="L635" s="1">
        <v>1930.85</v>
      </c>
      <c r="M635" s="1">
        <v>1677.62</v>
      </c>
      <c r="N635" s="1">
        <v>1187</v>
      </c>
      <c r="O635" s="1">
        <v>1281.95</v>
      </c>
      <c r="P635" s="1">
        <v>767.56</v>
      </c>
      <c r="Q635" s="1">
        <v>621.72</v>
      </c>
      <c r="R635" s="1">
        <v>590.63</v>
      </c>
      <c r="S635" s="1">
        <v>631.97</v>
      </c>
      <c r="T635" s="1">
        <v>688.85</v>
      </c>
      <c r="U635" s="1">
        <v>778.4</v>
      </c>
      <c r="V635" s="1">
        <f t="shared" si="56"/>
        <v>1545.7316666666666</v>
      </c>
      <c r="W635" s="1">
        <f t="shared" si="57"/>
        <v>9274.39</v>
      </c>
      <c r="X635" s="1">
        <f t="shared" si="58"/>
        <v>4079.13</v>
      </c>
      <c r="Y635" s="1">
        <f t="shared" si="59"/>
        <v>5195.2599999999993</v>
      </c>
      <c r="Z635" s="44">
        <f t="shared" si="60"/>
        <v>4239.4398090000004</v>
      </c>
    </row>
    <row r="636" spans="1:26" x14ac:dyDescent="0.3">
      <c r="A636" s="2">
        <v>2153</v>
      </c>
      <c r="B636" t="s">
        <v>4</v>
      </c>
      <c r="C636" t="s">
        <v>10</v>
      </c>
      <c r="D636" t="s">
        <v>12</v>
      </c>
      <c r="E636" t="s">
        <v>23</v>
      </c>
      <c r="F636" t="s">
        <v>14</v>
      </c>
      <c r="G636">
        <v>2</v>
      </c>
      <c r="H636">
        <v>3</v>
      </c>
      <c r="I636">
        <f t="shared" si="55"/>
        <v>5</v>
      </c>
      <c r="J636" s="1">
        <v>5924.95</v>
      </c>
      <c r="K636" s="1">
        <v>4443.71</v>
      </c>
      <c r="L636" s="1">
        <v>7228.44</v>
      </c>
      <c r="M636" s="1">
        <v>7050.69</v>
      </c>
      <c r="N636" s="1">
        <v>6339.7</v>
      </c>
      <c r="O636" s="1">
        <v>5450.95</v>
      </c>
      <c r="P636" s="1">
        <v>4512.46</v>
      </c>
      <c r="Q636" s="1">
        <v>4061.21</v>
      </c>
      <c r="R636" s="1">
        <v>4711</v>
      </c>
      <c r="S636" s="1">
        <v>5134.99</v>
      </c>
      <c r="T636" s="1">
        <v>5083.6400000000003</v>
      </c>
      <c r="U636" s="1">
        <v>4473.6000000000004</v>
      </c>
      <c r="V636" s="1">
        <f t="shared" si="56"/>
        <v>6073.0733333333328</v>
      </c>
      <c r="W636" s="1">
        <f t="shared" si="57"/>
        <v>36438.439999999995</v>
      </c>
      <c r="X636" s="1">
        <f t="shared" si="58"/>
        <v>27976.9</v>
      </c>
      <c r="Y636" s="1">
        <f t="shared" si="59"/>
        <v>8461.5399999999936</v>
      </c>
      <c r="Z636" s="44">
        <f t="shared" si="60"/>
        <v>29076.392170000003</v>
      </c>
    </row>
    <row r="637" spans="1:26" x14ac:dyDescent="0.3">
      <c r="A637" s="2">
        <v>2157</v>
      </c>
      <c r="B637" t="s">
        <v>6</v>
      </c>
      <c r="C637" t="s">
        <v>9</v>
      </c>
      <c r="D637" t="s">
        <v>12</v>
      </c>
      <c r="E637" t="s">
        <v>24</v>
      </c>
      <c r="F637" t="s">
        <v>16</v>
      </c>
      <c r="G637">
        <v>1</v>
      </c>
      <c r="H637">
        <v>1</v>
      </c>
      <c r="I637">
        <f t="shared" si="55"/>
        <v>2</v>
      </c>
      <c r="J637" s="1">
        <v>1609.86</v>
      </c>
      <c r="K637" s="1">
        <v>1416.68</v>
      </c>
      <c r="L637" s="1">
        <v>1996.23</v>
      </c>
      <c r="M637" s="1">
        <v>1996.23</v>
      </c>
      <c r="N637" s="1">
        <v>1996.23</v>
      </c>
      <c r="O637" s="1">
        <v>1593.76</v>
      </c>
      <c r="P637" s="1">
        <v>1504.57</v>
      </c>
      <c r="Q637" s="1">
        <v>1143.47</v>
      </c>
      <c r="R637" s="1">
        <v>1166.3399999999999</v>
      </c>
      <c r="S637" s="1">
        <v>1224.6600000000001</v>
      </c>
      <c r="T637" s="1">
        <v>1334.88</v>
      </c>
      <c r="U637" s="1">
        <v>1148</v>
      </c>
      <c r="V637" s="1">
        <f t="shared" si="56"/>
        <v>1768.165</v>
      </c>
      <c r="W637" s="1">
        <f t="shared" si="57"/>
        <v>10608.99</v>
      </c>
      <c r="X637" s="1">
        <f t="shared" si="58"/>
        <v>7521.92</v>
      </c>
      <c r="Y637" s="1">
        <f t="shared" si="59"/>
        <v>3087.0699999999997</v>
      </c>
      <c r="Z637" s="44">
        <f t="shared" si="60"/>
        <v>7817.5314559999997</v>
      </c>
    </row>
    <row r="638" spans="1:26" x14ac:dyDescent="0.3">
      <c r="A638" s="2">
        <v>2164</v>
      </c>
      <c r="B638" t="s">
        <v>4</v>
      </c>
      <c r="C638" t="s">
        <v>42</v>
      </c>
      <c r="D638" t="s">
        <v>12</v>
      </c>
      <c r="E638" t="s">
        <v>23</v>
      </c>
      <c r="F638" t="s">
        <v>20</v>
      </c>
      <c r="G638">
        <v>2</v>
      </c>
      <c r="H638">
        <v>2</v>
      </c>
      <c r="I638">
        <f t="shared" si="55"/>
        <v>4</v>
      </c>
      <c r="J638" s="1">
        <v>4053.8</v>
      </c>
      <c r="K638" s="1">
        <v>4783.4799999999996</v>
      </c>
      <c r="L638" s="1">
        <v>3243.04</v>
      </c>
      <c r="M638" s="1">
        <v>3080.89</v>
      </c>
      <c r="N638" s="1">
        <v>3688.96</v>
      </c>
      <c r="O638" s="1">
        <v>4459.18</v>
      </c>
      <c r="P638" s="1">
        <v>1921.73</v>
      </c>
      <c r="Q638" s="1">
        <v>2094.69</v>
      </c>
      <c r="R638" s="1">
        <v>2031.85</v>
      </c>
      <c r="S638" s="1">
        <v>2255.35</v>
      </c>
      <c r="T638" s="1">
        <v>2029.82</v>
      </c>
      <c r="U638" s="1">
        <v>2253.1</v>
      </c>
      <c r="V638" s="1">
        <f t="shared" si="56"/>
        <v>3884.8916666666664</v>
      </c>
      <c r="W638" s="1">
        <f t="shared" si="57"/>
        <v>23309.35</v>
      </c>
      <c r="X638" s="1">
        <f t="shared" si="58"/>
        <v>12586.54</v>
      </c>
      <c r="Y638" s="1">
        <f t="shared" si="59"/>
        <v>10722.809999999998</v>
      </c>
      <c r="Z638" s="44">
        <f t="shared" si="60"/>
        <v>13081.191022000001</v>
      </c>
    </row>
    <row r="639" spans="1:26" x14ac:dyDescent="0.3">
      <c r="A639" s="2">
        <v>2166</v>
      </c>
      <c r="B639" t="s">
        <v>6</v>
      </c>
      <c r="C639" t="s">
        <v>9</v>
      </c>
      <c r="D639" t="s">
        <v>12</v>
      </c>
      <c r="E639" t="s">
        <v>23</v>
      </c>
      <c r="F639" t="s">
        <v>17</v>
      </c>
      <c r="G639">
        <v>4</v>
      </c>
      <c r="H639">
        <v>1</v>
      </c>
      <c r="I639">
        <f t="shared" si="55"/>
        <v>5</v>
      </c>
      <c r="J639" s="1">
        <v>5924.95</v>
      </c>
      <c r="K639" s="1">
        <v>6517.45</v>
      </c>
      <c r="L639" s="1">
        <v>6635.94</v>
      </c>
      <c r="M639" s="1">
        <v>6102.7</v>
      </c>
      <c r="N639" s="1">
        <v>4739.96</v>
      </c>
      <c r="O639" s="1">
        <v>4917.71</v>
      </c>
      <c r="P639" s="1">
        <v>1581.39</v>
      </c>
      <c r="Q639" s="1">
        <v>1660.46</v>
      </c>
      <c r="R639" s="1">
        <v>1527.62</v>
      </c>
      <c r="S639" s="1">
        <v>1680.38</v>
      </c>
      <c r="T639" s="1">
        <v>1814.81</v>
      </c>
      <c r="U639" s="1">
        <v>1687.77</v>
      </c>
      <c r="V639" s="1">
        <f t="shared" si="56"/>
        <v>5806.4516666666668</v>
      </c>
      <c r="W639" s="1">
        <f t="shared" si="57"/>
        <v>34838.71</v>
      </c>
      <c r="X639" s="1">
        <f t="shared" si="58"/>
        <v>9952.43</v>
      </c>
      <c r="Y639" s="1">
        <f t="shared" si="59"/>
        <v>24886.28</v>
      </c>
      <c r="Z639" s="44">
        <f t="shared" si="60"/>
        <v>10343.560499000001</v>
      </c>
    </row>
    <row r="640" spans="1:26" x14ac:dyDescent="0.3">
      <c r="A640" s="2">
        <v>2174</v>
      </c>
      <c r="B640" t="s">
        <v>4</v>
      </c>
      <c r="C640" t="s">
        <v>7</v>
      </c>
      <c r="D640" t="s">
        <v>12</v>
      </c>
      <c r="E640" t="s">
        <v>23</v>
      </c>
      <c r="F640" t="s">
        <v>13</v>
      </c>
      <c r="G640">
        <v>2</v>
      </c>
      <c r="H640">
        <v>1</v>
      </c>
      <c r="I640">
        <f t="shared" si="55"/>
        <v>3</v>
      </c>
      <c r="J640" s="1">
        <v>3273.15</v>
      </c>
      <c r="K640" s="1">
        <v>3273.15</v>
      </c>
      <c r="L640" s="1">
        <v>3305.88</v>
      </c>
      <c r="M640" s="1">
        <v>3273.15</v>
      </c>
      <c r="N640" s="1">
        <v>3273.15</v>
      </c>
      <c r="O640" s="1">
        <v>3305.88</v>
      </c>
      <c r="P640" s="1">
        <v>2855.53</v>
      </c>
      <c r="Q640" s="1">
        <v>2455.7600000000002</v>
      </c>
      <c r="R640" s="1">
        <v>2431.1999999999998</v>
      </c>
      <c r="S640" s="1">
        <v>2820.19</v>
      </c>
      <c r="T640" s="1">
        <v>2453.5700000000002</v>
      </c>
      <c r="U640" s="1">
        <v>2576.25</v>
      </c>
      <c r="V640" s="1">
        <f t="shared" si="56"/>
        <v>3284.06</v>
      </c>
      <c r="W640" s="1">
        <f t="shared" si="57"/>
        <v>19704.36</v>
      </c>
      <c r="X640" s="1">
        <f t="shared" si="58"/>
        <v>15592.5</v>
      </c>
      <c r="Y640" s="1">
        <f t="shared" si="59"/>
        <v>4111.8600000000006</v>
      </c>
      <c r="Z640" s="44">
        <f t="shared" si="60"/>
        <v>16205.285250000001</v>
      </c>
    </row>
    <row r="641" spans="1:26" x14ac:dyDescent="0.3">
      <c r="A641" s="2">
        <v>2177</v>
      </c>
      <c r="B641" t="s">
        <v>4</v>
      </c>
      <c r="C641" t="s">
        <v>7</v>
      </c>
      <c r="D641" t="s">
        <v>12</v>
      </c>
      <c r="E641" t="s">
        <v>23</v>
      </c>
      <c r="F641" t="s">
        <v>15</v>
      </c>
      <c r="G641">
        <v>2</v>
      </c>
      <c r="H641">
        <v>1</v>
      </c>
      <c r="I641">
        <f t="shared" si="55"/>
        <v>3</v>
      </c>
      <c r="J641" s="1">
        <v>4988.8500000000004</v>
      </c>
      <c r="K641" s="1">
        <v>4889.07</v>
      </c>
      <c r="L641" s="1">
        <v>4739.41</v>
      </c>
      <c r="M641" s="1">
        <v>4390.1899999999996</v>
      </c>
      <c r="N641" s="1">
        <v>5387.96</v>
      </c>
      <c r="O641" s="1">
        <v>5537.62</v>
      </c>
      <c r="P641" s="1">
        <v>1249.04</v>
      </c>
      <c r="Q641" s="1">
        <v>949.27</v>
      </c>
      <c r="R641" s="1">
        <v>1120.1400000000001</v>
      </c>
      <c r="S641" s="1">
        <v>1086.54</v>
      </c>
      <c r="T641" s="1">
        <v>1140.8699999999999</v>
      </c>
      <c r="U641" s="1">
        <v>1232.1400000000001</v>
      </c>
      <c r="V641" s="1">
        <f t="shared" si="56"/>
        <v>4988.8499999999995</v>
      </c>
      <c r="W641" s="1">
        <f t="shared" si="57"/>
        <v>29933.1</v>
      </c>
      <c r="X641" s="1">
        <f t="shared" si="58"/>
        <v>6778</v>
      </c>
      <c r="Y641" s="1">
        <f t="shared" si="59"/>
        <v>23155.1</v>
      </c>
      <c r="Z641" s="44">
        <f t="shared" si="60"/>
        <v>7044.3753999999999</v>
      </c>
    </row>
    <row r="642" spans="1:26" x14ac:dyDescent="0.3">
      <c r="A642" s="2">
        <v>2178</v>
      </c>
      <c r="B642" t="s">
        <v>4</v>
      </c>
      <c r="C642" t="s">
        <v>10</v>
      </c>
      <c r="D642" t="s">
        <v>12</v>
      </c>
      <c r="E642" t="s">
        <v>23</v>
      </c>
      <c r="F642" t="s">
        <v>18</v>
      </c>
      <c r="G642">
        <v>2</v>
      </c>
      <c r="H642">
        <v>1</v>
      </c>
      <c r="I642">
        <f t="shared" si="55"/>
        <v>3</v>
      </c>
      <c r="J642" s="1">
        <v>5924.95</v>
      </c>
      <c r="K642" s="1">
        <v>5569.45</v>
      </c>
      <c r="L642" s="1">
        <v>4739.96</v>
      </c>
      <c r="M642" s="1">
        <v>5213.96</v>
      </c>
      <c r="N642" s="1">
        <v>6991.44</v>
      </c>
      <c r="O642" s="1">
        <v>6458.2</v>
      </c>
      <c r="P642" s="1">
        <v>4846.33</v>
      </c>
      <c r="Q642" s="1">
        <v>4652.4799999999996</v>
      </c>
      <c r="R642" s="1">
        <v>4559.43</v>
      </c>
      <c r="S642" s="1">
        <v>5015.37</v>
      </c>
      <c r="T642" s="1">
        <v>4664.29</v>
      </c>
      <c r="U642" s="1">
        <v>5457.22</v>
      </c>
      <c r="V642" s="1">
        <f t="shared" si="56"/>
        <v>5816.3266666666668</v>
      </c>
      <c r="W642" s="1">
        <f t="shared" si="57"/>
        <v>34897.96</v>
      </c>
      <c r="X642" s="1">
        <f t="shared" si="58"/>
        <v>29195.120000000003</v>
      </c>
      <c r="Y642" s="1">
        <f t="shared" si="59"/>
        <v>5702.8399999999965</v>
      </c>
      <c r="Z642" s="44">
        <f t="shared" si="60"/>
        <v>30342.488216000002</v>
      </c>
    </row>
    <row r="643" spans="1:26" x14ac:dyDescent="0.3">
      <c r="A643" s="2">
        <v>2183</v>
      </c>
      <c r="B643" t="s">
        <v>4</v>
      </c>
      <c r="C643" t="s">
        <v>42</v>
      </c>
      <c r="D643" t="s">
        <v>12</v>
      </c>
      <c r="E643" t="s">
        <v>24</v>
      </c>
      <c r="F643" t="s">
        <v>15</v>
      </c>
      <c r="G643">
        <v>1</v>
      </c>
      <c r="H643">
        <v>2</v>
      </c>
      <c r="I643">
        <f t="shared" si="55"/>
        <v>3</v>
      </c>
      <c r="J643" s="1">
        <v>2091.1375000000003</v>
      </c>
      <c r="K643" s="1">
        <v>2091.14</v>
      </c>
      <c r="L643" s="1">
        <v>2091.14</v>
      </c>
      <c r="M643" s="1">
        <v>2091.14</v>
      </c>
      <c r="N643" s="1">
        <v>2112.0500000000002</v>
      </c>
      <c r="O643" s="1">
        <v>2112.0500000000002</v>
      </c>
      <c r="P643" s="1">
        <v>855.95</v>
      </c>
      <c r="Q643" s="1">
        <v>710.44</v>
      </c>
      <c r="R643" s="1">
        <v>660.71</v>
      </c>
      <c r="S643" s="1">
        <v>740</v>
      </c>
      <c r="T643" s="1">
        <v>769.6</v>
      </c>
      <c r="U643" s="1">
        <v>784.99</v>
      </c>
      <c r="V643" s="1">
        <f t="shared" si="56"/>
        <v>2098.1095833333329</v>
      </c>
      <c r="W643" s="1">
        <f t="shared" si="57"/>
        <v>12588.657499999998</v>
      </c>
      <c r="X643" s="1">
        <f t="shared" si="58"/>
        <v>4521.6900000000005</v>
      </c>
      <c r="Y643" s="1">
        <f t="shared" si="59"/>
        <v>8066.967499999997</v>
      </c>
      <c r="Z643" s="44">
        <f t="shared" si="60"/>
        <v>4699.3924170000009</v>
      </c>
    </row>
    <row r="644" spans="1:26" x14ac:dyDescent="0.3">
      <c r="A644" s="2">
        <v>2184</v>
      </c>
      <c r="B644" t="s">
        <v>6</v>
      </c>
      <c r="C644" t="s">
        <v>7</v>
      </c>
      <c r="D644" t="s">
        <v>11</v>
      </c>
      <c r="E644" t="s">
        <v>24</v>
      </c>
      <c r="F644" t="s">
        <v>15</v>
      </c>
      <c r="G644">
        <v>1</v>
      </c>
      <c r="H644">
        <v>2</v>
      </c>
      <c r="I644">
        <f t="shared" si="55"/>
        <v>3</v>
      </c>
      <c r="J644" s="1">
        <v>805.56</v>
      </c>
      <c r="K644" s="1">
        <v>700.84</v>
      </c>
      <c r="L644" s="1">
        <v>910.28</v>
      </c>
      <c r="M644" s="1">
        <v>749.17</v>
      </c>
      <c r="N644" s="1">
        <v>652.5</v>
      </c>
      <c r="O644" s="1">
        <v>773.34</v>
      </c>
      <c r="P644" s="1">
        <v>1743.76</v>
      </c>
      <c r="Q644" s="1">
        <v>1464.76</v>
      </c>
      <c r="R644" s="1">
        <v>1288.99</v>
      </c>
      <c r="S644" s="1">
        <v>1108.53</v>
      </c>
      <c r="T644" s="1">
        <v>1230.47</v>
      </c>
      <c r="U644" s="1">
        <v>1415.04</v>
      </c>
      <c r="V644" s="1">
        <f t="shared" si="56"/>
        <v>765.28166666666675</v>
      </c>
      <c r="W644" s="1">
        <f t="shared" si="57"/>
        <v>4591.6900000000005</v>
      </c>
      <c r="X644" s="1">
        <f t="shared" si="58"/>
        <v>8251.5499999999993</v>
      </c>
      <c r="Y644" s="1">
        <f t="shared" si="59"/>
        <v>-3659.8599999999988</v>
      </c>
      <c r="Z644" s="44">
        <f t="shared" si="60"/>
        <v>8575.8359149999997</v>
      </c>
    </row>
    <row r="645" spans="1:26" x14ac:dyDescent="0.3">
      <c r="A645" s="2">
        <v>2185</v>
      </c>
      <c r="B645" t="s">
        <v>4</v>
      </c>
      <c r="C645" t="s">
        <v>10</v>
      </c>
      <c r="D645" t="s">
        <v>12</v>
      </c>
      <c r="E645" t="s">
        <v>23</v>
      </c>
      <c r="F645" t="s">
        <v>13</v>
      </c>
      <c r="G645">
        <v>2</v>
      </c>
      <c r="H645">
        <v>3</v>
      </c>
      <c r="I645">
        <f t="shared" si="55"/>
        <v>5</v>
      </c>
      <c r="J645" s="1">
        <v>5924.95</v>
      </c>
      <c r="K645" s="1">
        <v>4680.71</v>
      </c>
      <c r="L645" s="1">
        <v>7406.19</v>
      </c>
      <c r="M645" s="1">
        <v>7169.19</v>
      </c>
      <c r="N645" s="1">
        <v>7406.19</v>
      </c>
      <c r="O645" s="1">
        <v>5213.96</v>
      </c>
      <c r="P645" s="1">
        <v>5178.13</v>
      </c>
      <c r="Q645" s="1">
        <v>3883.6</v>
      </c>
      <c r="R645" s="1">
        <v>3534.08</v>
      </c>
      <c r="S645" s="1">
        <v>4240.8999999999996</v>
      </c>
      <c r="T645" s="1">
        <v>3731.99</v>
      </c>
      <c r="U645" s="1">
        <v>4217.1499999999996</v>
      </c>
      <c r="V645" s="1">
        <f t="shared" si="56"/>
        <v>6300.1983333333328</v>
      </c>
      <c r="W645" s="1">
        <f t="shared" si="57"/>
        <v>37801.189999999995</v>
      </c>
      <c r="X645" s="1">
        <f t="shared" si="58"/>
        <v>24785.85</v>
      </c>
      <c r="Y645" s="1">
        <f t="shared" si="59"/>
        <v>13015.339999999997</v>
      </c>
      <c r="Z645" s="44">
        <f t="shared" si="60"/>
        <v>25759.933904999998</v>
      </c>
    </row>
    <row r="646" spans="1:26" x14ac:dyDescent="0.3">
      <c r="A646" s="2">
        <v>2187</v>
      </c>
      <c r="B646" t="s">
        <v>5</v>
      </c>
      <c r="C646" t="s">
        <v>7</v>
      </c>
      <c r="D646" t="s">
        <v>12</v>
      </c>
      <c r="E646" t="s">
        <v>23</v>
      </c>
      <c r="F646" t="s">
        <v>14</v>
      </c>
      <c r="G646">
        <v>2</v>
      </c>
      <c r="H646">
        <v>2</v>
      </c>
      <c r="I646">
        <f t="shared" ref="I646:I709" si="61">H646+G646</f>
        <v>4</v>
      </c>
      <c r="J646" s="1">
        <v>2069.6999999999998</v>
      </c>
      <c r="K646" s="1">
        <v>1862.73</v>
      </c>
      <c r="L646" s="1">
        <v>1738.55</v>
      </c>
      <c r="M646" s="1">
        <v>1655.76</v>
      </c>
      <c r="N646" s="1">
        <v>1800.64</v>
      </c>
      <c r="O646" s="1">
        <v>2028.31</v>
      </c>
      <c r="P646" s="1">
        <v>1891.92</v>
      </c>
      <c r="Q646" s="1">
        <v>1721.65</v>
      </c>
      <c r="R646" s="1">
        <v>1670</v>
      </c>
      <c r="S646" s="1">
        <v>1569.8</v>
      </c>
      <c r="T646" s="1">
        <v>1773.87</v>
      </c>
      <c r="U646" s="1">
        <v>1631.96</v>
      </c>
      <c r="V646" s="1">
        <f t="shared" ref="V646:V709" si="62">AVERAGE(J646:O646)</f>
        <v>1859.2816666666665</v>
      </c>
      <c r="W646" s="1">
        <f t="shared" ref="W646:W709" si="63">SUM(J646:O646)</f>
        <v>11155.689999999999</v>
      </c>
      <c r="X646" s="1">
        <f t="shared" ref="X646:X709" si="64">SUM(P646:U646)</f>
        <v>10259.200000000001</v>
      </c>
      <c r="Y646" s="1">
        <f t="shared" ref="Y646:Y709" si="65">W646-X646</f>
        <v>896.48999999999796</v>
      </c>
      <c r="Z646" s="44">
        <f t="shared" ref="Z646:Z709" si="66">X646*$Z$2+X646</f>
        <v>10662.386560000001</v>
      </c>
    </row>
    <row r="647" spans="1:26" x14ac:dyDescent="0.3">
      <c r="A647" s="2">
        <v>2189</v>
      </c>
      <c r="B647" t="s">
        <v>4</v>
      </c>
      <c r="C647" t="s">
        <v>42</v>
      </c>
      <c r="D647" t="s">
        <v>12</v>
      </c>
      <c r="E647" t="s">
        <v>24</v>
      </c>
      <c r="F647" t="s">
        <v>56</v>
      </c>
      <c r="G647">
        <v>1</v>
      </c>
      <c r="H647">
        <v>1</v>
      </c>
      <c r="I647">
        <f t="shared" si="61"/>
        <v>2</v>
      </c>
      <c r="J647" s="1">
        <v>1611.6</v>
      </c>
      <c r="K647" s="1">
        <v>1611.6</v>
      </c>
      <c r="L647" s="1">
        <v>1611.6</v>
      </c>
      <c r="M647" s="1">
        <v>1627.72</v>
      </c>
      <c r="N647" s="1">
        <v>1611.6</v>
      </c>
      <c r="O647" s="1">
        <v>1627.72</v>
      </c>
      <c r="P647" s="1">
        <v>1008.24</v>
      </c>
      <c r="Q647" s="1">
        <v>857</v>
      </c>
      <c r="R647" s="1">
        <v>728.45</v>
      </c>
      <c r="S647" s="1">
        <v>830.43</v>
      </c>
      <c r="T647" s="1">
        <v>971.6</v>
      </c>
      <c r="U647" s="1">
        <v>845.29</v>
      </c>
      <c r="V647" s="1">
        <f t="shared" si="62"/>
        <v>1616.9733333333331</v>
      </c>
      <c r="W647" s="1">
        <f t="shared" si="63"/>
        <v>9701.8399999999983</v>
      </c>
      <c r="X647" s="1">
        <f t="shared" si="64"/>
        <v>5241.01</v>
      </c>
      <c r="Y647" s="1">
        <f t="shared" si="65"/>
        <v>4460.8299999999981</v>
      </c>
      <c r="Z647" s="44">
        <f t="shared" si="66"/>
        <v>5446.9816930000006</v>
      </c>
    </row>
    <row r="648" spans="1:26" x14ac:dyDescent="0.3">
      <c r="A648" s="2">
        <v>2191</v>
      </c>
      <c r="B648" t="s">
        <v>4</v>
      </c>
      <c r="C648" t="s">
        <v>7</v>
      </c>
      <c r="D648" t="s">
        <v>12</v>
      </c>
      <c r="E648" t="s">
        <v>23</v>
      </c>
      <c r="F648" t="s">
        <v>18</v>
      </c>
      <c r="G648">
        <v>2</v>
      </c>
      <c r="H648">
        <v>1</v>
      </c>
      <c r="I648">
        <f t="shared" si="61"/>
        <v>3</v>
      </c>
      <c r="J648" s="1">
        <v>2980.2999999999997</v>
      </c>
      <c r="K648" s="1">
        <v>3010.1</v>
      </c>
      <c r="L648" s="1">
        <v>2980.3</v>
      </c>
      <c r="M648" s="1">
        <v>2980.3</v>
      </c>
      <c r="N648" s="1">
        <v>3010.1</v>
      </c>
      <c r="O648" s="1">
        <v>3010.1</v>
      </c>
      <c r="P648" s="1">
        <v>1712.06</v>
      </c>
      <c r="Q648" s="1">
        <v>1369.65</v>
      </c>
      <c r="R648" s="1">
        <v>1287.47</v>
      </c>
      <c r="S648" s="1">
        <v>1326.09</v>
      </c>
      <c r="T648" s="1">
        <v>1551.53</v>
      </c>
      <c r="U648" s="1">
        <v>1722.2</v>
      </c>
      <c r="V648" s="1">
        <f t="shared" si="62"/>
        <v>2995.2000000000003</v>
      </c>
      <c r="W648" s="1">
        <f t="shared" si="63"/>
        <v>17971.2</v>
      </c>
      <c r="X648" s="1">
        <f t="shared" si="64"/>
        <v>8969</v>
      </c>
      <c r="Y648" s="1">
        <f t="shared" si="65"/>
        <v>9002.2000000000007</v>
      </c>
      <c r="Z648" s="44">
        <f t="shared" si="66"/>
        <v>9321.4817000000003</v>
      </c>
    </row>
    <row r="649" spans="1:26" x14ac:dyDescent="0.3">
      <c r="A649" s="2">
        <v>2195</v>
      </c>
      <c r="B649" t="s">
        <v>6</v>
      </c>
      <c r="C649" t="s">
        <v>9</v>
      </c>
      <c r="D649" t="s">
        <v>12</v>
      </c>
      <c r="E649" t="s">
        <v>24</v>
      </c>
      <c r="F649" t="s">
        <v>22</v>
      </c>
      <c r="G649">
        <v>2</v>
      </c>
      <c r="H649">
        <v>1</v>
      </c>
      <c r="I649">
        <f t="shared" si="61"/>
        <v>3</v>
      </c>
      <c r="J649" s="1">
        <v>3495.92</v>
      </c>
      <c r="K649" s="1">
        <v>2936.57</v>
      </c>
      <c r="L649" s="1">
        <v>2901.61</v>
      </c>
      <c r="M649" s="1">
        <v>2866.65</v>
      </c>
      <c r="N649" s="1">
        <v>4090.23</v>
      </c>
      <c r="O649" s="1">
        <v>2796.74</v>
      </c>
      <c r="P649" s="1">
        <v>952.3</v>
      </c>
      <c r="Q649" s="1">
        <v>971.35</v>
      </c>
      <c r="R649" s="1">
        <v>1010.2</v>
      </c>
      <c r="S649" s="1">
        <v>1050.6099999999999</v>
      </c>
      <c r="T649" s="1">
        <v>1229.21</v>
      </c>
      <c r="U649" s="1">
        <v>1106.29</v>
      </c>
      <c r="V649" s="1">
        <f t="shared" si="62"/>
        <v>3181.2866666666669</v>
      </c>
      <c r="W649" s="1">
        <f t="shared" si="63"/>
        <v>19087.72</v>
      </c>
      <c r="X649" s="1">
        <f t="shared" si="64"/>
        <v>6319.96</v>
      </c>
      <c r="Y649" s="1">
        <f t="shared" si="65"/>
        <v>12767.760000000002</v>
      </c>
      <c r="Z649" s="44">
        <f t="shared" si="66"/>
        <v>6568.3344280000001</v>
      </c>
    </row>
    <row r="650" spans="1:26" x14ac:dyDescent="0.3">
      <c r="A650" s="2">
        <v>2196</v>
      </c>
      <c r="B650" t="s">
        <v>4</v>
      </c>
      <c r="C650" t="s">
        <v>7</v>
      </c>
      <c r="D650" t="s">
        <v>12</v>
      </c>
      <c r="E650" t="s">
        <v>23</v>
      </c>
      <c r="F650" t="s">
        <v>19</v>
      </c>
      <c r="G650">
        <v>2</v>
      </c>
      <c r="H650">
        <v>3</v>
      </c>
      <c r="I650">
        <f t="shared" si="61"/>
        <v>5</v>
      </c>
      <c r="J650" s="1">
        <v>4686.9375</v>
      </c>
      <c r="K650" s="1">
        <v>5483.72</v>
      </c>
      <c r="L650" s="1">
        <v>4358.8500000000004</v>
      </c>
      <c r="M650" s="1">
        <v>3890.16</v>
      </c>
      <c r="N650" s="1">
        <v>5436.85</v>
      </c>
      <c r="O650" s="1">
        <v>4030.77</v>
      </c>
      <c r="P650" s="1">
        <v>4121.3</v>
      </c>
      <c r="Q650" s="1">
        <v>3791.6</v>
      </c>
      <c r="R650" s="1">
        <v>4360.34</v>
      </c>
      <c r="S650" s="1">
        <v>3837.1</v>
      </c>
      <c r="T650" s="1">
        <v>4412.67</v>
      </c>
      <c r="U650" s="1">
        <v>4898.0600000000004</v>
      </c>
      <c r="V650" s="1">
        <f t="shared" si="62"/>
        <v>4647.8812500000004</v>
      </c>
      <c r="W650" s="1">
        <f t="shared" si="63"/>
        <v>27887.287500000002</v>
      </c>
      <c r="X650" s="1">
        <f t="shared" si="64"/>
        <v>25421.070000000003</v>
      </c>
      <c r="Y650" s="1">
        <f t="shared" si="65"/>
        <v>2466.2174999999988</v>
      </c>
      <c r="Z650" s="44">
        <f t="shared" si="66"/>
        <v>26420.118051000005</v>
      </c>
    </row>
    <row r="651" spans="1:26" x14ac:dyDescent="0.3">
      <c r="A651" s="2">
        <v>2198</v>
      </c>
      <c r="B651" t="s">
        <v>4</v>
      </c>
      <c r="C651" t="s">
        <v>7</v>
      </c>
      <c r="D651" t="s">
        <v>12</v>
      </c>
      <c r="E651" t="s">
        <v>23</v>
      </c>
      <c r="F651" t="s">
        <v>13</v>
      </c>
      <c r="G651">
        <v>2</v>
      </c>
      <c r="H651">
        <v>1</v>
      </c>
      <c r="I651">
        <f t="shared" si="61"/>
        <v>3</v>
      </c>
      <c r="J651" s="1">
        <v>3394.25</v>
      </c>
      <c r="K651" s="1">
        <v>3428.19</v>
      </c>
      <c r="L651" s="1">
        <v>3394.25</v>
      </c>
      <c r="M651" s="1">
        <v>3428.19</v>
      </c>
      <c r="N651" s="1">
        <v>3428.19</v>
      </c>
      <c r="O651" s="1">
        <v>3394.25</v>
      </c>
      <c r="P651" s="1">
        <v>2347.73</v>
      </c>
      <c r="Q651" s="1">
        <v>2488.59</v>
      </c>
      <c r="R651" s="1">
        <v>2687.68</v>
      </c>
      <c r="S651" s="1">
        <v>2956.45</v>
      </c>
      <c r="T651" s="1">
        <v>3399.92</v>
      </c>
      <c r="U651" s="1">
        <v>4079.9</v>
      </c>
      <c r="V651" s="1">
        <f t="shared" si="62"/>
        <v>3411.22</v>
      </c>
      <c r="W651" s="1">
        <f t="shared" si="63"/>
        <v>20467.32</v>
      </c>
      <c r="X651" s="1">
        <f t="shared" si="64"/>
        <v>17960.27</v>
      </c>
      <c r="Y651" s="1">
        <f t="shared" si="65"/>
        <v>2507.0499999999993</v>
      </c>
      <c r="Z651" s="44">
        <f t="shared" si="66"/>
        <v>18666.108611</v>
      </c>
    </row>
    <row r="652" spans="1:26" x14ac:dyDescent="0.3">
      <c r="A652" s="2">
        <v>2202</v>
      </c>
      <c r="B652" t="s">
        <v>4</v>
      </c>
      <c r="C652" t="s">
        <v>10</v>
      </c>
      <c r="D652" t="s">
        <v>12</v>
      </c>
      <c r="E652" t="s">
        <v>23</v>
      </c>
      <c r="F652" t="s">
        <v>17</v>
      </c>
      <c r="G652">
        <v>2</v>
      </c>
      <c r="H652">
        <v>1</v>
      </c>
      <c r="I652">
        <f t="shared" si="61"/>
        <v>3</v>
      </c>
      <c r="J652" s="1">
        <v>5682.5374999999995</v>
      </c>
      <c r="K652" s="1">
        <v>5455.24</v>
      </c>
      <c r="L652" s="1">
        <v>4943.8100000000004</v>
      </c>
      <c r="M652" s="1">
        <v>5796.19</v>
      </c>
      <c r="N652" s="1">
        <v>6307.62</v>
      </c>
      <c r="O652" s="1">
        <v>4716.51</v>
      </c>
      <c r="P652" s="1">
        <v>5875</v>
      </c>
      <c r="Q652" s="1">
        <v>4465</v>
      </c>
      <c r="R652" s="1">
        <v>5358</v>
      </c>
      <c r="S652" s="1">
        <v>5733.06</v>
      </c>
      <c r="T652" s="1">
        <v>6019.71</v>
      </c>
      <c r="U652" s="1">
        <v>6802.27</v>
      </c>
      <c r="V652" s="1">
        <f t="shared" si="62"/>
        <v>5483.6512499999999</v>
      </c>
      <c r="W652" s="1">
        <f t="shared" si="63"/>
        <v>32901.907500000001</v>
      </c>
      <c r="X652" s="1">
        <f t="shared" si="64"/>
        <v>34253.040000000001</v>
      </c>
      <c r="Y652" s="1">
        <f t="shared" si="65"/>
        <v>-1351.1324999999997</v>
      </c>
      <c r="Z652" s="44">
        <f t="shared" si="66"/>
        <v>35599.184472000001</v>
      </c>
    </row>
    <row r="653" spans="1:26" x14ac:dyDescent="0.3">
      <c r="A653" s="2">
        <v>2218</v>
      </c>
      <c r="B653" t="s">
        <v>5</v>
      </c>
      <c r="C653" t="s">
        <v>10</v>
      </c>
      <c r="D653" t="s">
        <v>12</v>
      </c>
      <c r="E653" t="s">
        <v>24</v>
      </c>
      <c r="F653" t="s">
        <v>14</v>
      </c>
      <c r="G653">
        <v>1</v>
      </c>
      <c r="H653">
        <v>3</v>
      </c>
      <c r="I653">
        <f t="shared" si="61"/>
        <v>4</v>
      </c>
      <c r="J653" s="1">
        <v>2150.1499999999996</v>
      </c>
      <c r="K653" s="1">
        <v>2343.66</v>
      </c>
      <c r="L653" s="1">
        <v>1956.64</v>
      </c>
      <c r="M653" s="1">
        <v>2558.6799999999998</v>
      </c>
      <c r="N653" s="1">
        <v>2322.16</v>
      </c>
      <c r="O653" s="1">
        <v>1806.13</v>
      </c>
      <c r="P653" s="1">
        <v>1895.32</v>
      </c>
      <c r="Q653" s="1">
        <v>1781.6</v>
      </c>
      <c r="R653" s="1">
        <v>1567.81</v>
      </c>
      <c r="S653" s="1">
        <v>1536.45</v>
      </c>
      <c r="T653" s="1">
        <v>1613.27</v>
      </c>
      <c r="U653" s="1">
        <v>1548.74</v>
      </c>
      <c r="V653" s="1">
        <f t="shared" si="62"/>
        <v>2189.5699999999997</v>
      </c>
      <c r="W653" s="1">
        <f t="shared" si="63"/>
        <v>13137.419999999998</v>
      </c>
      <c r="X653" s="1">
        <f t="shared" si="64"/>
        <v>9943.1899999999987</v>
      </c>
      <c r="Y653" s="1">
        <f t="shared" si="65"/>
        <v>3194.2299999999996</v>
      </c>
      <c r="Z653" s="44">
        <f t="shared" si="66"/>
        <v>10333.957366999999</v>
      </c>
    </row>
    <row r="654" spans="1:26" x14ac:dyDescent="0.3">
      <c r="A654" s="2">
        <v>2221</v>
      </c>
      <c r="B654" t="s">
        <v>6</v>
      </c>
      <c r="C654" t="s">
        <v>7</v>
      </c>
      <c r="D654" t="s">
        <v>11</v>
      </c>
      <c r="E654" t="s">
        <v>24</v>
      </c>
      <c r="F654" t="s">
        <v>16</v>
      </c>
      <c r="G654">
        <v>1</v>
      </c>
      <c r="H654">
        <v>3</v>
      </c>
      <c r="I654">
        <f t="shared" si="61"/>
        <v>4</v>
      </c>
      <c r="J654" s="1">
        <v>1770.1750000000002</v>
      </c>
      <c r="K654" s="1">
        <v>1451.54</v>
      </c>
      <c r="L654" s="1">
        <v>1858.68</v>
      </c>
      <c r="M654" s="1">
        <v>1398.44</v>
      </c>
      <c r="N654" s="1">
        <v>1699.37</v>
      </c>
      <c r="O654" s="1">
        <v>1663.96</v>
      </c>
      <c r="P654" s="1">
        <v>2119.0500000000002</v>
      </c>
      <c r="Q654" s="1">
        <v>1631.67</v>
      </c>
      <c r="R654" s="1">
        <v>1435.87</v>
      </c>
      <c r="S654" s="1">
        <v>1378.44</v>
      </c>
      <c r="T654" s="1">
        <v>1309.52</v>
      </c>
      <c r="U654" s="1">
        <v>1440.47</v>
      </c>
      <c r="V654" s="1">
        <f t="shared" si="62"/>
        <v>1640.3608333333334</v>
      </c>
      <c r="W654" s="1">
        <f t="shared" si="63"/>
        <v>9842.1650000000009</v>
      </c>
      <c r="X654" s="1">
        <f t="shared" si="64"/>
        <v>9315.02</v>
      </c>
      <c r="Y654" s="1">
        <f t="shared" si="65"/>
        <v>527.14500000000044</v>
      </c>
      <c r="Z654" s="44">
        <f t="shared" si="66"/>
        <v>9681.1002860000008</v>
      </c>
    </row>
    <row r="655" spans="1:26" x14ac:dyDescent="0.3">
      <c r="A655" s="2">
        <v>2222</v>
      </c>
      <c r="B655" t="s">
        <v>5</v>
      </c>
      <c r="C655" t="s">
        <v>10</v>
      </c>
      <c r="D655" t="s">
        <v>11</v>
      </c>
      <c r="E655" t="s">
        <v>23</v>
      </c>
      <c r="F655" t="s">
        <v>21</v>
      </c>
      <c r="G655">
        <v>2</v>
      </c>
      <c r="H655">
        <v>1</v>
      </c>
      <c r="I655">
        <f t="shared" si="61"/>
        <v>3</v>
      </c>
      <c r="J655" s="1">
        <v>5924.95</v>
      </c>
      <c r="K655" s="1">
        <v>7169.19</v>
      </c>
      <c r="L655" s="1">
        <v>7109.94</v>
      </c>
      <c r="M655" s="1">
        <v>7406.19</v>
      </c>
      <c r="N655" s="1">
        <v>6695.19</v>
      </c>
      <c r="O655" s="1">
        <v>5569.45</v>
      </c>
      <c r="P655" s="1">
        <v>4622.1000000000004</v>
      </c>
      <c r="Q655" s="1">
        <v>4159.8900000000003</v>
      </c>
      <c r="R655" s="1">
        <v>4908.67</v>
      </c>
      <c r="S655" s="1">
        <v>5055.93</v>
      </c>
      <c r="T655" s="1">
        <v>5207.6099999999997</v>
      </c>
      <c r="U655" s="1">
        <v>5311.76</v>
      </c>
      <c r="V655" s="1">
        <f t="shared" si="62"/>
        <v>6645.8183333333327</v>
      </c>
      <c r="W655" s="1">
        <f t="shared" si="63"/>
        <v>39874.909999999996</v>
      </c>
      <c r="X655" s="1">
        <f t="shared" si="64"/>
        <v>29265.960000000006</v>
      </c>
      <c r="Y655" s="1">
        <f t="shared" si="65"/>
        <v>10608.94999999999</v>
      </c>
      <c r="Z655" s="44">
        <f t="shared" si="66"/>
        <v>30416.112228000005</v>
      </c>
    </row>
    <row r="656" spans="1:26" x14ac:dyDescent="0.3">
      <c r="A656" s="2">
        <v>2228</v>
      </c>
      <c r="B656" t="s">
        <v>6</v>
      </c>
      <c r="C656" t="s">
        <v>9</v>
      </c>
      <c r="D656" t="s">
        <v>11</v>
      </c>
      <c r="E656" t="s">
        <v>24</v>
      </c>
      <c r="F656" t="s">
        <v>13</v>
      </c>
      <c r="G656">
        <v>1</v>
      </c>
      <c r="H656">
        <v>1</v>
      </c>
      <c r="I656">
        <f t="shared" si="61"/>
        <v>2</v>
      </c>
      <c r="J656" s="1">
        <v>562.31000000000006</v>
      </c>
      <c r="K656" s="1">
        <v>607.29</v>
      </c>
      <c r="L656" s="1">
        <v>669.15</v>
      </c>
      <c r="M656" s="1">
        <v>567.92999999999995</v>
      </c>
      <c r="N656" s="1">
        <v>494.83</v>
      </c>
      <c r="O656" s="1">
        <v>657.9</v>
      </c>
      <c r="P656" s="1">
        <v>405.33</v>
      </c>
      <c r="Q656" s="1">
        <v>372.9</v>
      </c>
      <c r="R656" s="1">
        <v>402.73</v>
      </c>
      <c r="S656" s="1">
        <v>362.46</v>
      </c>
      <c r="T656" s="1">
        <v>409.58</v>
      </c>
      <c r="U656" s="1">
        <v>491.5</v>
      </c>
      <c r="V656" s="1">
        <f t="shared" si="62"/>
        <v>593.23500000000001</v>
      </c>
      <c r="W656" s="1">
        <f t="shared" si="63"/>
        <v>3559.41</v>
      </c>
      <c r="X656" s="1">
        <f t="shared" si="64"/>
        <v>2444.5</v>
      </c>
      <c r="Y656" s="1">
        <f t="shared" si="65"/>
        <v>1114.9099999999999</v>
      </c>
      <c r="Z656" s="44">
        <f t="shared" si="66"/>
        <v>2540.5688500000001</v>
      </c>
    </row>
    <row r="657" spans="1:26" x14ac:dyDescent="0.3">
      <c r="A657" s="2">
        <v>2229</v>
      </c>
      <c r="B657" t="s">
        <v>4</v>
      </c>
      <c r="C657" t="s">
        <v>7</v>
      </c>
      <c r="D657" t="s">
        <v>11</v>
      </c>
      <c r="E657" t="s">
        <v>23</v>
      </c>
      <c r="F657" t="s">
        <v>15</v>
      </c>
      <c r="G657">
        <v>2</v>
      </c>
      <c r="H657">
        <v>2</v>
      </c>
      <c r="I657">
        <f t="shared" si="61"/>
        <v>4</v>
      </c>
      <c r="J657" s="1">
        <v>3160.1499999999996</v>
      </c>
      <c r="K657" s="1">
        <v>3160.15</v>
      </c>
      <c r="L657" s="1">
        <v>3160.15</v>
      </c>
      <c r="M657" s="1">
        <v>3191.75</v>
      </c>
      <c r="N657" s="1">
        <v>3160.15</v>
      </c>
      <c r="O657" s="1">
        <v>3160.15</v>
      </c>
      <c r="P657" s="1">
        <v>2597.67</v>
      </c>
      <c r="Q657" s="1">
        <v>2649.62</v>
      </c>
      <c r="R657" s="1">
        <v>2490.64</v>
      </c>
      <c r="S657" s="1">
        <v>2216.67</v>
      </c>
      <c r="T657" s="1">
        <v>2349.67</v>
      </c>
      <c r="U657" s="1">
        <v>2655.13</v>
      </c>
      <c r="V657" s="1">
        <f t="shared" si="62"/>
        <v>3165.4166666666665</v>
      </c>
      <c r="W657" s="1">
        <f t="shared" si="63"/>
        <v>18992.5</v>
      </c>
      <c r="X657" s="1">
        <f t="shared" si="64"/>
        <v>14959.400000000001</v>
      </c>
      <c r="Y657" s="1">
        <f t="shared" si="65"/>
        <v>4033.0999999999985</v>
      </c>
      <c r="Z657" s="44">
        <f t="shared" si="66"/>
        <v>15547.304420000002</v>
      </c>
    </row>
    <row r="658" spans="1:26" x14ac:dyDescent="0.3">
      <c r="A658" s="2">
        <v>2241</v>
      </c>
      <c r="B658" t="s">
        <v>4</v>
      </c>
      <c r="C658" t="s">
        <v>42</v>
      </c>
      <c r="D658" t="s">
        <v>12</v>
      </c>
      <c r="E658" t="s">
        <v>24</v>
      </c>
      <c r="F658" t="s">
        <v>21</v>
      </c>
      <c r="G658">
        <v>1</v>
      </c>
      <c r="H658">
        <v>2</v>
      </c>
      <c r="I658">
        <f t="shared" si="61"/>
        <v>3</v>
      </c>
      <c r="J658" s="1">
        <v>3308.5</v>
      </c>
      <c r="K658" s="1">
        <v>3341.59</v>
      </c>
      <c r="L658" s="1">
        <v>3341.59</v>
      </c>
      <c r="M658" s="1">
        <v>3341.59</v>
      </c>
      <c r="N658" s="1">
        <v>3308.5</v>
      </c>
      <c r="O658" s="1">
        <v>3341.59</v>
      </c>
      <c r="P658" s="1">
        <v>1988.12</v>
      </c>
      <c r="Q658" s="1">
        <v>1848.95</v>
      </c>
      <c r="R658" s="1">
        <v>1719.52</v>
      </c>
      <c r="S658" s="1">
        <v>1702.32</v>
      </c>
      <c r="T658" s="1">
        <v>1838.51</v>
      </c>
      <c r="U658" s="1">
        <v>1746.58</v>
      </c>
      <c r="V658" s="1">
        <f t="shared" si="62"/>
        <v>3330.56</v>
      </c>
      <c r="W658" s="1">
        <f t="shared" si="63"/>
        <v>19983.36</v>
      </c>
      <c r="X658" s="1">
        <f t="shared" si="64"/>
        <v>10844</v>
      </c>
      <c r="Y658" s="1">
        <f t="shared" si="65"/>
        <v>9139.36</v>
      </c>
      <c r="Z658" s="44">
        <f t="shared" si="66"/>
        <v>11270.1692</v>
      </c>
    </row>
    <row r="659" spans="1:26" x14ac:dyDescent="0.3">
      <c r="A659" s="2">
        <v>2242</v>
      </c>
      <c r="B659" t="s">
        <v>6</v>
      </c>
      <c r="C659" t="s">
        <v>9</v>
      </c>
      <c r="D659" t="s">
        <v>12</v>
      </c>
      <c r="E659" t="s">
        <v>23</v>
      </c>
      <c r="F659" t="s">
        <v>56</v>
      </c>
      <c r="G659">
        <v>2</v>
      </c>
      <c r="H659">
        <v>1</v>
      </c>
      <c r="I659">
        <f t="shared" si="61"/>
        <v>3</v>
      </c>
      <c r="J659" s="1">
        <v>5070.2699999999995</v>
      </c>
      <c r="K659" s="1">
        <v>4157.62</v>
      </c>
      <c r="L659" s="1">
        <v>4918.16</v>
      </c>
      <c r="M659" s="1">
        <v>6033.62</v>
      </c>
      <c r="N659" s="1">
        <v>5780.11</v>
      </c>
      <c r="O659" s="1">
        <v>5323.78</v>
      </c>
      <c r="P659" s="1">
        <v>2096.35</v>
      </c>
      <c r="Q659" s="1">
        <v>1991.53</v>
      </c>
      <c r="R659" s="1">
        <v>2350.0100000000002</v>
      </c>
      <c r="S659" s="1">
        <v>2726.01</v>
      </c>
      <c r="T659" s="1">
        <v>3107.65</v>
      </c>
      <c r="U659" s="1">
        <v>2641.5</v>
      </c>
      <c r="V659" s="1">
        <f t="shared" si="62"/>
        <v>5213.9266666666663</v>
      </c>
      <c r="W659" s="1">
        <f t="shared" si="63"/>
        <v>31283.559999999998</v>
      </c>
      <c r="X659" s="1">
        <f t="shared" si="64"/>
        <v>14913.050000000001</v>
      </c>
      <c r="Y659" s="1">
        <f t="shared" si="65"/>
        <v>16370.509999999997</v>
      </c>
      <c r="Z659" s="44">
        <f t="shared" si="66"/>
        <v>15499.132865000001</v>
      </c>
    </row>
    <row r="660" spans="1:26" x14ac:dyDescent="0.3">
      <c r="A660" s="2">
        <v>2243</v>
      </c>
      <c r="B660" t="s">
        <v>6</v>
      </c>
      <c r="C660" t="s">
        <v>9</v>
      </c>
      <c r="D660" t="s">
        <v>12</v>
      </c>
      <c r="E660" t="s">
        <v>24</v>
      </c>
      <c r="F660" t="s">
        <v>16</v>
      </c>
      <c r="G660">
        <v>1</v>
      </c>
      <c r="H660">
        <v>1</v>
      </c>
      <c r="I660">
        <f t="shared" si="61"/>
        <v>2</v>
      </c>
      <c r="J660" s="1">
        <v>1322.585</v>
      </c>
      <c r="K660" s="1">
        <v>1388.71</v>
      </c>
      <c r="L660" s="1">
        <v>1349.04</v>
      </c>
      <c r="M660" s="1">
        <v>1335.81</v>
      </c>
      <c r="N660" s="1">
        <v>1137.42</v>
      </c>
      <c r="O660" s="1">
        <v>1150.6500000000001</v>
      </c>
      <c r="P660" s="1">
        <v>4882.9799999999996</v>
      </c>
      <c r="Q660" s="1">
        <v>3759.89</v>
      </c>
      <c r="R660" s="1">
        <v>4361.47</v>
      </c>
      <c r="S660" s="1">
        <v>5015.6899999999996</v>
      </c>
      <c r="T660" s="1">
        <v>4815.0600000000004</v>
      </c>
      <c r="U660" s="1">
        <v>5152.1099999999997</v>
      </c>
      <c r="V660" s="1">
        <f t="shared" si="62"/>
        <v>1280.7025000000001</v>
      </c>
      <c r="W660" s="1">
        <f t="shared" si="63"/>
        <v>7684.2150000000001</v>
      </c>
      <c r="X660" s="1">
        <f t="shared" si="64"/>
        <v>27987.200000000001</v>
      </c>
      <c r="Y660" s="1">
        <f t="shared" si="65"/>
        <v>-20302.985000000001</v>
      </c>
      <c r="Z660" s="44">
        <f t="shared" si="66"/>
        <v>29087.096960000003</v>
      </c>
    </row>
    <row r="661" spans="1:26" x14ac:dyDescent="0.3">
      <c r="A661" s="2">
        <v>2244</v>
      </c>
      <c r="B661" t="s">
        <v>5</v>
      </c>
      <c r="C661" t="s">
        <v>7</v>
      </c>
      <c r="D661" t="s">
        <v>11</v>
      </c>
      <c r="E661" t="s">
        <v>24</v>
      </c>
      <c r="F661" t="s">
        <v>17</v>
      </c>
      <c r="G661">
        <v>1</v>
      </c>
      <c r="H661">
        <v>2</v>
      </c>
      <c r="I661">
        <f t="shared" si="61"/>
        <v>3</v>
      </c>
      <c r="J661" s="1">
        <v>1493.25</v>
      </c>
      <c r="K661" s="1">
        <v>1657.51</v>
      </c>
      <c r="L661" s="1">
        <v>1179.67</v>
      </c>
      <c r="M661" s="1">
        <v>1388.72</v>
      </c>
      <c r="N661" s="1">
        <v>1373.79</v>
      </c>
      <c r="O661" s="1">
        <v>1612.71</v>
      </c>
      <c r="P661" s="1">
        <v>676.9</v>
      </c>
      <c r="Q661" s="1">
        <v>541.52</v>
      </c>
      <c r="R661" s="1">
        <v>546.94000000000005</v>
      </c>
      <c r="S661" s="1">
        <v>585.23</v>
      </c>
      <c r="T661" s="1">
        <v>702.28</v>
      </c>
      <c r="U661" s="1">
        <v>681.21</v>
      </c>
      <c r="V661" s="1">
        <f t="shared" si="62"/>
        <v>1450.9416666666668</v>
      </c>
      <c r="W661" s="1">
        <f t="shared" si="63"/>
        <v>8705.6500000000015</v>
      </c>
      <c r="X661" s="1">
        <f t="shared" si="64"/>
        <v>3734.08</v>
      </c>
      <c r="Y661" s="1">
        <f t="shared" si="65"/>
        <v>4971.5700000000015</v>
      </c>
      <c r="Z661" s="44">
        <f t="shared" si="66"/>
        <v>3880.8293439999998</v>
      </c>
    </row>
    <row r="662" spans="1:26" x14ac:dyDescent="0.3">
      <c r="A662" s="2">
        <v>2245</v>
      </c>
      <c r="B662" t="s">
        <v>4</v>
      </c>
      <c r="C662" t="s">
        <v>10</v>
      </c>
      <c r="D662" t="s">
        <v>12</v>
      </c>
      <c r="E662" t="s">
        <v>24</v>
      </c>
      <c r="F662" t="s">
        <v>15</v>
      </c>
      <c r="G662">
        <v>2</v>
      </c>
      <c r="H662">
        <v>3</v>
      </c>
      <c r="I662">
        <f t="shared" si="61"/>
        <v>5</v>
      </c>
      <c r="J662" s="1">
        <v>5924.95</v>
      </c>
      <c r="K662" s="1">
        <v>4976.96</v>
      </c>
      <c r="L662" s="1">
        <v>4917.71</v>
      </c>
      <c r="M662" s="1">
        <v>4976.96</v>
      </c>
      <c r="N662" s="1">
        <v>7169.19</v>
      </c>
      <c r="O662" s="1">
        <v>6517.45</v>
      </c>
      <c r="P662" s="1">
        <v>5875</v>
      </c>
      <c r="Q662" s="1">
        <v>6110</v>
      </c>
      <c r="R662" s="1">
        <v>6293.3</v>
      </c>
      <c r="S662" s="1">
        <v>7048.5</v>
      </c>
      <c r="T662" s="1">
        <v>6555.11</v>
      </c>
      <c r="U662" s="1">
        <v>7735.03</v>
      </c>
      <c r="V662" s="1">
        <f t="shared" si="62"/>
        <v>5747.203333333332</v>
      </c>
      <c r="W662" s="1">
        <f t="shared" si="63"/>
        <v>34483.219999999994</v>
      </c>
      <c r="X662" s="1">
        <f t="shared" si="64"/>
        <v>39616.94</v>
      </c>
      <c r="Y662" s="1">
        <f t="shared" si="65"/>
        <v>-5133.7200000000084</v>
      </c>
      <c r="Z662" s="44">
        <f t="shared" si="66"/>
        <v>41173.885742000006</v>
      </c>
    </row>
    <row r="663" spans="1:26" x14ac:dyDescent="0.3">
      <c r="A663" s="2">
        <v>2247</v>
      </c>
      <c r="B663" t="s">
        <v>4</v>
      </c>
      <c r="C663" t="s">
        <v>10</v>
      </c>
      <c r="D663" t="s">
        <v>12</v>
      </c>
      <c r="E663" t="s">
        <v>23</v>
      </c>
      <c r="F663" t="s">
        <v>15</v>
      </c>
      <c r="G663">
        <v>2</v>
      </c>
      <c r="H663">
        <v>3</v>
      </c>
      <c r="I663">
        <f t="shared" si="61"/>
        <v>5</v>
      </c>
      <c r="J663" s="1">
        <v>4027.9115384615397</v>
      </c>
      <c r="K663" s="1">
        <v>3625.12</v>
      </c>
      <c r="L663" s="1">
        <v>5034.8900000000003</v>
      </c>
      <c r="M663" s="1">
        <v>3866.8</v>
      </c>
      <c r="N663" s="1">
        <v>4430.7</v>
      </c>
      <c r="O663" s="1">
        <v>3302.89</v>
      </c>
      <c r="P663" s="1">
        <v>4058</v>
      </c>
      <c r="Q663" s="1">
        <v>3692.78</v>
      </c>
      <c r="R663" s="1">
        <v>3914.35</v>
      </c>
      <c r="S663" s="1">
        <v>3640.35</v>
      </c>
      <c r="T663" s="1">
        <v>3385.53</v>
      </c>
      <c r="U663" s="1">
        <v>3724.08</v>
      </c>
      <c r="V663" s="1">
        <f t="shared" si="62"/>
        <v>4048.0519230769237</v>
      </c>
      <c r="W663" s="1">
        <f t="shared" si="63"/>
        <v>24288.311538461541</v>
      </c>
      <c r="X663" s="1">
        <f t="shared" si="64"/>
        <v>22415.090000000004</v>
      </c>
      <c r="Y663" s="1">
        <f t="shared" si="65"/>
        <v>1873.2215384615374</v>
      </c>
      <c r="Z663" s="44">
        <f t="shared" si="66"/>
        <v>23296.003037000002</v>
      </c>
    </row>
    <row r="664" spans="1:26" x14ac:dyDescent="0.3">
      <c r="A664" s="2">
        <v>2248</v>
      </c>
      <c r="B664" t="s">
        <v>4</v>
      </c>
      <c r="C664" t="s">
        <v>42</v>
      </c>
      <c r="D664" t="s">
        <v>12</v>
      </c>
      <c r="E664" t="s">
        <v>24</v>
      </c>
      <c r="F664" t="s">
        <v>56</v>
      </c>
      <c r="G664">
        <v>1</v>
      </c>
      <c r="H664">
        <v>1</v>
      </c>
      <c r="I664">
        <f t="shared" si="61"/>
        <v>2</v>
      </c>
      <c r="J664" s="1">
        <v>2366.0858974358998</v>
      </c>
      <c r="K664" s="1">
        <v>2389.75</v>
      </c>
      <c r="L664" s="1">
        <v>2389.75</v>
      </c>
      <c r="M664" s="1">
        <v>2366.09</v>
      </c>
      <c r="N664" s="1">
        <v>2389.75</v>
      </c>
      <c r="O664" s="1">
        <v>2389.75</v>
      </c>
      <c r="P664" s="1">
        <v>1316.25</v>
      </c>
      <c r="Q664" s="1">
        <v>1026.68</v>
      </c>
      <c r="R664" s="1">
        <v>1098.55</v>
      </c>
      <c r="S664" s="1">
        <v>933.77</v>
      </c>
      <c r="T664" s="1">
        <v>1017.81</v>
      </c>
      <c r="U664" s="1">
        <v>1170.48</v>
      </c>
      <c r="V664" s="1">
        <f t="shared" si="62"/>
        <v>2381.8626495726498</v>
      </c>
      <c r="W664" s="1">
        <f t="shared" si="63"/>
        <v>14291.1758974359</v>
      </c>
      <c r="X664" s="1">
        <f t="shared" si="64"/>
        <v>6563.5399999999991</v>
      </c>
      <c r="Y664" s="1">
        <f t="shared" si="65"/>
        <v>7727.6358974359009</v>
      </c>
      <c r="Z664" s="44">
        <f t="shared" si="66"/>
        <v>6821.4871219999986</v>
      </c>
    </row>
    <row r="665" spans="1:26" x14ac:dyDescent="0.3">
      <c r="A665" s="2">
        <v>2250</v>
      </c>
      <c r="B665" t="s">
        <v>4</v>
      </c>
      <c r="C665" t="s">
        <v>10</v>
      </c>
      <c r="D665" t="s">
        <v>12</v>
      </c>
      <c r="E665" t="s">
        <v>23</v>
      </c>
      <c r="F665" t="s">
        <v>56</v>
      </c>
      <c r="G665">
        <v>2</v>
      </c>
      <c r="H665">
        <v>1</v>
      </c>
      <c r="I665">
        <f t="shared" si="61"/>
        <v>3</v>
      </c>
      <c r="J665" s="1">
        <v>5924.95</v>
      </c>
      <c r="K665" s="1">
        <v>4562.21</v>
      </c>
      <c r="L665" s="1">
        <v>7050.69</v>
      </c>
      <c r="M665" s="1">
        <v>4858.46</v>
      </c>
      <c r="N665" s="1">
        <v>6576.69</v>
      </c>
      <c r="O665" s="1">
        <v>5450.95</v>
      </c>
      <c r="P665" s="1">
        <v>5875</v>
      </c>
      <c r="Q665" s="1">
        <v>5875</v>
      </c>
      <c r="R665" s="1">
        <v>5346.25</v>
      </c>
      <c r="S665" s="1">
        <v>5239.33</v>
      </c>
      <c r="T665" s="1">
        <v>5396.51</v>
      </c>
      <c r="U665" s="1">
        <v>4910.82</v>
      </c>
      <c r="V665" s="1">
        <f t="shared" si="62"/>
        <v>5737.3249999999998</v>
      </c>
      <c r="W665" s="1">
        <f t="shared" si="63"/>
        <v>34423.949999999997</v>
      </c>
      <c r="X665" s="1">
        <f t="shared" si="64"/>
        <v>32642.910000000003</v>
      </c>
      <c r="Y665" s="1">
        <f t="shared" si="65"/>
        <v>1781.0399999999936</v>
      </c>
      <c r="Z665" s="44">
        <f t="shared" si="66"/>
        <v>33925.776363000004</v>
      </c>
    </row>
    <row r="666" spans="1:26" x14ac:dyDescent="0.3">
      <c r="A666" s="2">
        <v>2260</v>
      </c>
      <c r="B666" t="s">
        <v>4</v>
      </c>
      <c r="C666" t="s">
        <v>10</v>
      </c>
      <c r="D666" t="s">
        <v>12</v>
      </c>
      <c r="E666" t="s">
        <v>24</v>
      </c>
      <c r="F666" t="s">
        <v>21</v>
      </c>
      <c r="G666">
        <v>1</v>
      </c>
      <c r="H666">
        <v>3</v>
      </c>
      <c r="I666">
        <f t="shared" si="61"/>
        <v>4</v>
      </c>
      <c r="J666" s="1">
        <v>3589.35</v>
      </c>
      <c r="K666" s="1">
        <v>3589.35</v>
      </c>
      <c r="L666" s="1">
        <v>3625.24</v>
      </c>
      <c r="M666" s="1">
        <v>3589.35</v>
      </c>
      <c r="N666" s="1">
        <v>3625.24</v>
      </c>
      <c r="O666" s="1">
        <v>3589.35</v>
      </c>
      <c r="P666" s="1">
        <v>1959.29</v>
      </c>
      <c r="Q666" s="1">
        <v>1606.62</v>
      </c>
      <c r="R666" s="1">
        <v>1574.49</v>
      </c>
      <c r="S666" s="1">
        <v>1574.49</v>
      </c>
      <c r="T666" s="1">
        <v>1857.9</v>
      </c>
      <c r="U666" s="1">
        <v>1709.27</v>
      </c>
      <c r="V666" s="1">
        <f t="shared" si="62"/>
        <v>3601.313333333333</v>
      </c>
      <c r="W666" s="1">
        <f t="shared" si="63"/>
        <v>21607.879999999997</v>
      </c>
      <c r="X666" s="1">
        <f t="shared" si="64"/>
        <v>10282.06</v>
      </c>
      <c r="Y666" s="1">
        <f t="shared" si="65"/>
        <v>11325.819999999998</v>
      </c>
      <c r="Z666" s="44">
        <f t="shared" si="66"/>
        <v>10686.144957999999</v>
      </c>
    </row>
    <row r="667" spans="1:26" x14ac:dyDescent="0.3">
      <c r="A667" s="2">
        <v>2261</v>
      </c>
      <c r="B667" t="s">
        <v>6</v>
      </c>
      <c r="C667" t="s">
        <v>9</v>
      </c>
      <c r="D667" t="s">
        <v>12</v>
      </c>
      <c r="E667" t="s">
        <v>23</v>
      </c>
      <c r="F667" t="s">
        <v>56</v>
      </c>
      <c r="G667">
        <v>2</v>
      </c>
      <c r="H667">
        <v>1</v>
      </c>
      <c r="I667">
        <f t="shared" si="61"/>
        <v>3</v>
      </c>
      <c r="J667" s="1">
        <v>3587.9700000000003</v>
      </c>
      <c r="K667" s="1">
        <v>3265.05</v>
      </c>
      <c r="L667" s="1">
        <v>3695.61</v>
      </c>
      <c r="M667" s="1">
        <v>3659.73</v>
      </c>
      <c r="N667" s="1">
        <v>3623.85</v>
      </c>
      <c r="O667" s="1">
        <v>4126.17</v>
      </c>
      <c r="P667" s="1">
        <v>2540.44</v>
      </c>
      <c r="Q667" s="1">
        <v>1981.54</v>
      </c>
      <c r="R667" s="1">
        <v>1823.02</v>
      </c>
      <c r="S667" s="1">
        <v>1750.1</v>
      </c>
      <c r="T667" s="1">
        <v>1592.59</v>
      </c>
      <c r="U667" s="1">
        <v>1895.18</v>
      </c>
      <c r="V667" s="1">
        <f t="shared" si="62"/>
        <v>3659.7299999999996</v>
      </c>
      <c r="W667" s="1">
        <f t="shared" si="63"/>
        <v>21958.379999999997</v>
      </c>
      <c r="X667" s="1">
        <f t="shared" si="64"/>
        <v>11582.87</v>
      </c>
      <c r="Y667" s="1">
        <f t="shared" si="65"/>
        <v>10375.509999999997</v>
      </c>
      <c r="Z667" s="44">
        <f t="shared" si="66"/>
        <v>12038.076791000001</v>
      </c>
    </row>
    <row r="668" spans="1:26" x14ac:dyDescent="0.3">
      <c r="A668" s="2">
        <v>2262</v>
      </c>
      <c r="B668" t="s">
        <v>4</v>
      </c>
      <c r="C668" t="s">
        <v>42</v>
      </c>
      <c r="D668" t="s">
        <v>12</v>
      </c>
      <c r="E668" t="s">
        <v>24</v>
      </c>
      <c r="F668" t="s">
        <v>18</v>
      </c>
      <c r="G668">
        <v>2</v>
      </c>
      <c r="H668">
        <v>2</v>
      </c>
      <c r="I668">
        <f t="shared" si="61"/>
        <v>4</v>
      </c>
      <c r="J668" s="1">
        <v>3154.41</v>
      </c>
      <c r="K668" s="1">
        <v>3154.41</v>
      </c>
      <c r="L668" s="1">
        <v>3154.41</v>
      </c>
      <c r="M668" s="1">
        <v>3185.95</v>
      </c>
      <c r="N668" s="1">
        <v>3154.41</v>
      </c>
      <c r="O668" s="1">
        <v>3154.41</v>
      </c>
      <c r="P668" s="1">
        <v>4457.8599999999997</v>
      </c>
      <c r="Q668" s="1">
        <v>3477.13</v>
      </c>
      <c r="R668" s="1">
        <v>3720.53</v>
      </c>
      <c r="S668" s="1">
        <v>3757.74</v>
      </c>
      <c r="T668" s="1">
        <v>3569.85</v>
      </c>
      <c r="U668" s="1">
        <v>4033.93</v>
      </c>
      <c r="V668" s="1">
        <f t="shared" si="62"/>
        <v>3159.6666666666665</v>
      </c>
      <c r="W668" s="1">
        <f t="shared" si="63"/>
        <v>18958</v>
      </c>
      <c r="X668" s="1">
        <f t="shared" si="64"/>
        <v>23017.040000000001</v>
      </c>
      <c r="Y668" s="1">
        <f t="shared" si="65"/>
        <v>-4059.0400000000009</v>
      </c>
      <c r="Z668" s="44">
        <f t="shared" si="66"/>
        <v>23921.609672000002</v>
      </c>
    </row>
    <row r="669" spans="1:26" x14ac:dyDescent="0.3">
      <c r="A669" s="2">
        <v>2263</v>
      </c>
      <c r="B669" t="s">
        <v>5</v>
      </c>
      <c r="C669" t="s">
        <v>10</v>
      </c>
      <c r="D669" t="s">
        <v>12</v>
      </c>
      <c r="E669" t="s">
        <v>23</v>
      </c>
      <c r="F669" t="s">
        <v>56</v>
      </c>
      <c r="G669">
        <v>2</v>
      </c>
      <c r="H669">
        <v>3</v>
      </c>
      <c r="I669">
        <f t="shared" si="61"/>
        <v>5</v>
      </c>
      <c r="J669" s="1">
        <v>3527.5</v>
      </c>
      <c r="K669" s="1">
        <v>3386.4</v>
      </c>
      <c r="L669" s="1">
        <v>2716.18</v>
      </c>
      <c r="M669" s="1">
        <v>2963.1</v>
      </c>
      <c r="N669" s="1">
        <v>2892.55</v>
      </c>
      <c r="O669" s="1">
        <v>2786.73</v>
      </c>
      <c r="P669" s="1">
        <v>2135.66</v>
      </c>
      <c r="Q669" s="1">
        <v>2178.37</v>
      </c>
      <c r="R669" s="1">
        <v>2592.2600000000002</v>
      </c>
      <c r="S669" s="1">
        <v>2799.64</v>
      </c>
      <c r="T669" s="1">
        <v>2575.67</v>
      </c>
      <c r="U669" s="1">
        <v>3013.53</v>
      </c>
      <c r="V669" s="1">
        <f t="shared" si="62"/>
        <v>3045.41</v>
      </c>
      <c r="W669" s="1">
        <f t="shared" si="63"/>
        <v>18272.46</v>
      </c>
      <c r="X669" s="1">
        <f t="shared" si="64"/>
        <v>15295.130000000001</v>
      </c>
      <c r="Y669" s="1">
        <f t="shared" si="65"/>
        <v>2977.3299999999981</v>
      </c>
      <c r="Z669" s="44">
        <f t="shared" si="66"/>
        <v>15896.228609000002</v>
      </c>
    </row>
    <row r="670" spans="1:26" x14ac:dyDescent="0.3">
      <c r="A670" s="2">
        <v>2264</v>
      </c>
      <c r="B670" t="s">
        <v>4</v>
      </c>
      <c r="C670" t="s">
        <v>10</v>
      </c>
      <c r="D670" t="s">
        <v>12</v>
      </c>
      <c r="E670" t="s">
        <v>23</v>
      </c>
      <c r="F670" t="s">
        <v>13</v>
      </c>
      <c r="G670">
        <v>2</v>
      </c>
      <c r="H670">
        <v>3</v>
      </c>
      <c r="I670">
        <f t="shared" si="61"/>
        <v>5</v>
      </c>
      <c r="J670" s="1">
        <v>4294.1500000000005</v>
      </c>
      <c r="K670" s="1">
        <v>5024.16</v>
      </c>
      <c r="L670" s="1">
        <v>5238.8599999999997</v>
      </c>
      <c r="M670" s="1">
        <v>4165.33</v>
      </c>
      <c r="N670" s="1">
        <v>4766.51</v>
      </c>
      <c r="O670" s="1">
        <v>3993.56</v>
      </c>
      <c r="P670" s="1">
        <v>2109.48</v>
      </c>
      <c r="Q670" s="1">
        <v>1919.63</v>
      </c>
      <c r="R670" s="1">
        <v>2188.38</v>
      </c>
      <c r="S670" s="1">
        <v>2363.4499999999998</v>
      </c>
      <c r="T670" s="1">
        <v>2363.4499999999998</v>
      </c>
      <c r="U670" s="1">
        <v>2387.08</v>
      </c>
      <c r="V670" s="1">
        <f t="shared" si="62"/>
        <v>4580.4283333333342</v>
      </c>
      <c r="W670" s="1">
        <f t="shared" si="63"/>
        <v>27482.570000000003</v>
      </c>
      <c r="X670" s="1">
        <f t="shared" si="64"/>
        <v>13331.47</v>
      </c>
      <c r="Y670" s="1">
        <f t="shared" si="65"/>
        <v>14151.100000000004</v>
      </c>
      <c r="Z670" s="44">
        <f t="shared" si="66"/>
        <v>13855.396771</v>
      </c>
    </row>
    <row r="671" spans="1:26" x14ac:dyDescent="0.3">
      <c r="A671" s="2">
        <v>2266</v>
      </c>
      <c r="B671" t="s">
        <v>4</v>
      </c>
      <c r="C671" t="s">
        <v>10</v>
      </c>
      <c r="D671" t="s">
        <v>12</v>
      </c>
      <c r="E671" t="s">
        <v>24</v>
      </c>
      <c r="F671" t="s">
        <v>13</v>
      </c>
      <c r="G671">
        <v>2</v>
      </c>
      <c r="H671">
        <v>2</v>
      </c>
      <c r="I671">
        <f t="shared" si="61"/>
        <v>4</v>
      </c>
      <c r="J671" s="1">
        <v>4900.7</v>
      </c>
      <c r="K671" s="1">
        <v>4900.7</v>
      </c>
      <c r="L671" s="1">
        <v>3675.53</v>
      </c>
      <c r="M671" s="1">
        <v>6027.86</v>
      </c>
      <c r="N671" s="1">
        <v>5782.83</v>
      </c>
      <c r="O671" s="1">
        <v>6125.88</v>
      </c>
      <c r="P671" s="1">
        <v>3342.17</v>
      </c>
      <c r="Q671" s="1">
        <v>3108.22</v>
      </c>
      <c r="R671" s="1">
        <v>2890.64</v>
      </c>
      <c r="S671" s="1">
        <v>3324.24</v>
      </c>
      <c r="T671" s="1">
        <v>3889.36</v>
      </c>
      <c r="U671" s="1">
        <v>3344.85</v>
      </c>
      <c r="V671" s="1">
        <f t="shared" si="62"/>
        <v>5235.5833333333339</v>
      </c>
      <c r="W671" s="1">
        <f t="shared" si="63"/>
        <v>31413.500000000004</v>
      </c>
      <c r="X671" s="1">
        <f t="shared" si="64"/>
        <v>19899.479999999996</v>
      </c>
      <c r="Y671" s="1">
        <f t="shared" si="65"/>
        <v>11514.020000000008</v>
      </c>
      <c r="Z671" s="44">
        <f t="shared" si="66"/>
        <v>20681.529563999997</v>
      </c>
    </row>
    <row r="672" spans="1:26" x14ac:dyDescent="0.3">
      <c r="A672" s="2">
        <v>2267</v>
      </c>
      <c r="B672" t="s">
        <v>6</v>
      </c>
      <c r="C672" t="s">
        <v>9</v>
      </c>
      <c r="D672" t="s">
        <v>12</v>
      </c>
      <c r="E672" t="s">
        <v>23</v>
      </c>
      <c r="F672" t="s">
        <v>19</v>
      </c>
      <c r="G672">
        <v>2</v>
      </c>
      <c r="H672">
        <v>1</v>
      </c>
      <c r="I672">
        <f t="shared" si="61"/>
        <v>3</v>
      </c>
      <c r="J672" s="1">
        <v>2814.0574999999999</v>
      </c>
      <c r="K672" s="1">
        <v>2729.64</v>
      </c>
      <c r="L672" s="1">
        <v>2870.34</v>
      </c>
      <c r="M672" s="1">
        <v>2504.5100000000002</v>
      </c>
      <c r="N672" s="1">
        <v>3039.18</v>
      </c>
      <c r="O672" s="1">
        <v>3461.29</v>
      </c>
      <c r="P672" s="1">
        <v>1697.8</v>
      </c>
      <c r="Q672" s="1">
        <v>1392.2</v>
      </c>
      <c r="R672" s="1">
        <v>1573.19</v>
      </c>
      <c r="S672" s="1">
        <v>1824.9</v>
      </c>
      <c r="T672" s="1">
        <v>1569.41</v>
      </c>
      <c r="U672" s="1">
        <v>1459.55</v>
      </c>
      <c r="V672" s="1">
        <f t="shared" si="62"/>
        <v>2903.1695833333338</v>
      </c>
      <c r="W672" s="1">
        <f t="shared" si="63"/>
        <v>17419.017500000002</v>
      </c>
      <c r="X672" s="1">
        <f t="shared" si="64"/>
        <v>9517.0499999999993</v>
      </c>
      <c r="Y672" s="1">
        <f t="shared" si="65"/>
        <v>7901.9675000000025</v>
      </c>
      <c r="Z672" s="44">
        <f t="shared" si="66"/>
        <v>9891.0700649999999</v>
      </c>
    </row>
    <row r="673" spans="1:26" x14ac:dyDescent="0.3">
      <c r="A673" s="2">
        <v>2273</v>
      </c>
      <c r="B673" t="s">
        <v>4</v>
      </c>
      <c r="C673" t="s">
        <v>10</v>
      </c>
      <c r="D673" t="s">
        <v>11</v>
      </c>
      <c r="E673" t="s">
        <v>23</v>
      </c>
      <c r="F673" t="s">
        <v>21</v>
      </c>
      <c r="G673">
        <v>1</v>
      </c>
      <c r="H673">
        <v>1</v>
      </c>
      <c r="I673">
        <f t="shared" si="61"/>
        <v>2</v>
      </c>
      <c r="J673" s="1">
        <v>2742.3076923076901</v>
      </c>
      <c r="K673" s="1">
        <v>2742.31</v>
      </c>
      <c r="L673" s="1">
        <v>2742.31</v>
      </c>
      <c r="M673" s="1">
        <v>2742.31</v>
      </c>
      <c r="N673" s="1">
        <v>2769.73</v>
      </c>
      <c r="O673" s="1">
        <v>2742.31</v>
      </c>
      <c r="P673" s="1">
        <v>1925.78</v>
      </c>
      <c r="Q673" s="1">
        <v>1829.49</v>
      </c>
      <c r="R673" s="1">
        <v>1646.54</v>
      </c>
      <c r="S673" s="1">
        <v>1761.8</v>
      </c>
      <c r="T673" s="1">
        <v>1744.18</v>
      </c>
      <c r="U673" s="1">
        <v>1726.74</v>
      </c>
      <c r="V673" s="1">
        <f t="shared" si="62"/>
        <v>2746.8796153846147</v>
      </c>
      <c r="W673" s="1">
        <f t="shared" si="63"/>
        <v>16481.277692307689</v>
      </c>
      <c r="X673" s="1">
        <f t="shared" si="64"/>
        <v>10634.529999999999</v>
      </c>
      <c r="Y673" s="1">
        <f t="shared" si="65"/>
        <v>5846.7476923076902</v>
      </c>
      <c r="Z673" s="44">
        <f t="shared" si="66"/>
        <v>11052.467028999999</v>
      </c>
    </row>
    <row r="674" spans="1:26" x14ac:dyDescent="0.3">
      <c r="A674" s="2">
        <v>2279</v>
      </c>
      <c r="B674" t="s">
        <v>6</v>
      </c>
      <c r="C674" t="s">
        <v>9</v>
      </c>
      <c r="D674" t="s">
        <v>11</v>
      </c>
      <c r="E674" t="s">
        <v>23</v>
      </c>
      <c r="F674" t="s">
        <v>22</v>
      </c>
      <c r="G674">
        <v>1</v>
      </c>
      <c r="H674">
        <v>1</v>
      </c>
      <c r="I674">
        <f t="shared" si="61"/>
        <v>2</v>
      </c>
      <c r="J674" s="1">
        <v>661.85</v>
      </c>
      <c r="K674" s="1">
        <v>575.80999999999995</v>
      </c>
      <c r="L674" s="1">
        <v>562.57000000000005</v>
      </c>
      <c r="M674" s="1">
        <v>536.1</v>
      </c>
      <c r="N674" s="1">
        <v>516.24</v>
      </c>
      <c r="O674" s="1">
        <v>555.95000000000005</v>
      </c>
      <c r="P674" s="1">
        <v>2565.88</v>
      </c>
      <c r="Q674" s="1">
        <v>2001.39</v>
      </c>
      <c r="R674" s="1">
        <v>1881.31</v>
      </c>
      <c r="S674" s="1">
        <v>1994.19</v>
      </c>
      <c r="T674" s="1">
        <v>2273.38</v>
      </c>
      <c r="U674" s="1">
        <v>2250.65</v>
      </c>
      <c r="V674" s="1">
        <f t="shared" si="62"/>
        <v>568.08666666666659</v>
      </c>
      <c r="W674" s="1">
        <f t="shared" si="63"/>
        <v>3408.5199999999995</v>
      </c>
      <c r="X674" s="1">
        <f t="shared" si="64"/>
        <v>12966.800000000001</v>
      </c>
      <c r="Y674" s="1">
        <f t="shared" si="65"/>
        <v>-9558.2800000000025</v>
      </c>
      <c r="Z674" s="44">
        <f t="shared" si="66"/>
        <v>13476.395240000002</v>
      </c>
    </row>
    <row r="675" spans="1:26" x14ac:dyDescent="0.3">
      <c r="A675" s="2">
        <v>2282</v>
      </c>
      <c r="B675" t="s">
        <v>6</v>
      </c>
      <c r="C675" t="s">
        <v>9</v>
      </c>
      <c r="D675" t="s">
        <v>11</v>
      </c>
      <c r="E675" t="s">
        <v>24</v>
      </c>
      <c r="F675" t="s">
        <v>17</v>
      </c>
      <c r="G675">
        <v>2</v>
      </c>
      <c r="H675">
        <v>1</v>
      </c>
      <c r="I675">
        <f t="shared" si="61"/>
        <v>3</v>
      </c>
      <c r="J675" s="1">
        <v>2742.6600000000003</v>
      </c>
      <c r="K675" s="1">
        <v>2440.9699999999998</v>
      </c>
      <c r="L675" s="1">
        <v>3208.91</v>
      </c>
      <c r="M675" s="1">
        <v>3263.77</v>
      </c>
      <c r="N675" s="1">
        <v>2468.39</v>
      </c>
      <c r="O675" s="1">
        <v>2386.11</v>
      </c>
      <c r="P675" s="1">
        <v>1669.34</v>
      </c>
      <c r="Q675" s="1">
        <v>1752.81</v>
      </c>
      <c r="R675" s="1">
        <v>1963.15</v>
      </c>
      <c r="S675" s="1">
        <v>1963.15</v>
      </c>
      <c r="T675" s="1">
        <v>2355.7800000000002</v>
      </c>
      <c r="U675" s="1">
        <v>2285.11</v>
      </c>
      <c r="V675" s="1">
        <f t="shared" si="62"/>
        <v>2751.8016666666667</v>
      </c>
      <c r="W675" s="1">
        <f t="shared" si="63"/>
        <v>16510.810000000001</v>
      </c>
      <c r="X675" s="1">
        <f t="shared" si="64"/>
        <v>11989.34</v>
      </c>
      <c r="Y675" s="1">
        <f t="shared" si="65"/>
        <v>4521.4700000000012</v>
      </c>
      <c r="Z675" s="44">
        <f t="shared" si="66"/>
        <v>12460.521062</v>
      </c>
    </row>
    <row r="676" spans="1:26" x14ac:dyDescent="0.3">
      <c r="A676" s="2">
        <v>2283</v>
      </c>
      <c r="B676" t="s">
        <v>4</v>
      </c>
      <c r="C676" t="s">
        <v>42</v>
      </c>
      <c r="D676" t="s">
        <v>12</v>
      </c>
      <c r="E676" t="s">
        <v>24</v>
      </c>
      <c r="F676" t="s">
        <v>16</v>
      </c>
      <c r="G676">
        <v>2</v>
      </c>
      <c r="H676">
        <v>2</v>
      </c>
      <c r="I676">
        <f t="shared" si="61"/>
        <v>4</v>
      </c>
      <c r="J676" s="1">
        <v>3696.05</v>
      </c>
      <c r="K676" s="1">
        <v>3696.05</v>
      </c>
      <c r="L676" s="1">
        <v>3733.01</v>
      </c>
      <c r="M676" s="1">
        <v>3696.05</v>
      </c>
      <c r="N676" s="1">
        <v>3733.01</v>
      </c>
      <c r="O676" s="1">
        <v>3733.01</v>
      </c>
      <c r="P676" s="1">
        <v>2010.9</v>
      </c>
      <c r="Q676" s="1">
        <v>1528.28</v>
      </c>
      <c r="R676" s="1">
        <v>1314.32</v>
      </c>
      <c r="S676" s="1">
        <v>1261.75</v>
      </c>
      <c r="T676" s="1">
        <v>1413.16</v>
      </c>
      <c r="U676" s="1">
        <v>1639.27</v>
      </c>
      <c r="V676" s="1">
        <f t="shared" si="62"/>
        <v>3714.53</v>
      </c>
      <c r="W676" s="1">
        <f t="shared" si="63"/>
        <v>22287.18</v>
      </c>
      <c r="X676" s="1">
        <f t="shared" si="64"/>
        <v>9167.68</v>
      </c>
      <c r="Y676" s="1">
        <f t="shared" si="65"/>
        <v>13119.5</v>
      </c>
      <c r="Z676" s="44">
        <f t="shared" si="66"/>
        <v>9527.9698239999998</v>
      </c>
    </row>
    <row r="677" spans="1:26" x14ac:dyDescent="0.3">
      <c r="A677" s="2">
        <v>2284</v>
      </c>
      <c r="B677" t="s">
        <v>4</v>
      </c>
      <c r="C677" t="s">
        <v>10</v>
      </c>
      <c r="D677" t="s">
        <v>12</v>
      </c>
      <c r="E677" t="s">
        <v>23</v>
      </c>
      <c r="F677" t="s">
        <v>19</v>
      </c>
      <c r="G677">
        <v>2</v>
      </c>
      <c r="H677">
        <v>3</v>
      </c>
      <c r="I677">
        <f t="shared" si="61"/>
        <v>5</v>
      </c>
      <c r="J677" s="1">
        <v>5213.973076923101</v>
      </c>
      <c r="K677" s="1">
        <v>6048.21</v>
      </c>
      <c r="L677" s="1">
        <v>5683.23</v>
      </c>
      <c r="M677" s="1">
        <v>6048.21</v>
      </c>
      <c r="N677" s="1">
        <v>4640.4399999999996</v>
      </c>
      <c r="O677" s="1">
        <v>4953.2700000000004</v>
      </c>
      <c r="P677" s="1">
        <v>4001.45</v>
      </c>
      <c r="Q677" s="1">
        <v>3801.38</v>
      </c>
      <c r="R677" s="1">
        <v>3497.27</v>
      </c>
      <c r="S677" s="1">
        <v>3532.24</v>
      </c>
      <c r="T677" s="1">
        <v>3496.92</v>
      </c>
      <c r="U677" s="1">
        <v>4021.46</v>
      </c>
      <c r="V677" s="1">
        <f t="shared" si="62"/>
        <v>5431.222179487183</v>
      </c>
      <c r="W677" s="1">
        <f t="shared" si="63"/>
        <v>32587.3330769231</v>
      </c>
      <c r="X677" s="1">
        <f t="shared" si="64"/>
        <v>22350.720000000001</v>
      </c>
      <c r="Y677" s="1">
        <f t="shared" si="65"/>
        <v>10236.613076923099</v>
      </c>
      <c r="Z677" s="44">
        <f t="shared" si="66"/>
        <v>23229.103296000001</v>
      </c>
    </row>
    <row r="678" spans="1:26" x14ac:dyDescent="0.3">
      <c r="A678" s="2">
        <v>2290</v>
      </c>
      <c r="B678" t="s">
        <v>6</v>
      </c>
      <c r="C678" t="s">
        <v>9</v>
      </c>
      <c r="D678" t="s">
        <v>11</v>
      </c>
      <c r="E678" t="s">
        <v>24</v>
      </c>
      <c r="F678" t="s">
        <v>14</v>
      </c>
      <c r="G678">
        <v>1</v>
      </c>
      <c r="H678">
        <v>1</v>
      </c>
      <c r="I678">
        <f t="shared" si="61"/>
        <v>2</v>
      </c>
      <c r="J678" s="1">
        <v>1395.31</v>
      </c>
      <c r="K678" s="1">
        <v>1241.83</v>
      </c>
      <c r="L678" s="1">
        <v>1158.1099999999999</v>
      </c>
      <c r="M678" s="1">
        <v>1311.59</v>
      </c>
      <c r="N678" s="1">
        <v>1186.01</v>
      </c>
      <c r="O678" s="1">
        <v>1618.56</v>
      </c>
      <c r="P678" s="1">
        <v>603.70000000000005</v>
      </c>
      <c r="Q678" s="1">
        <v>525.22</v>
      </c>
      <c r="R678" s="1">
        <v>614.51</v>
      </c>
      <c r="S678" s="1">
        <v>565.35</v>
      </c>
      <c r="T678" s="1">
        <v>678.42</v>
      </c>
      <c r="U678" s="1">
        <v>719.13</v>
      </c>
      <c r="V678" s="1">
        <f t="shared" si="62"/>
        <v>1318.5683333333334</v>
      </c>
      <c r="W678" s="1">
        <f t="shared" si="63"/>
        <v>7911.41</v>
      </c>
      <c r="X678" s="1">
        <f t="shared" si="64"/>
        <v>3706.3300000000004</v>
      </c>
      <c r="Y678" s="1">
        <f t="shared" si="65"/>
        <v>4205.08</v>
      </c>
      <c r="Z678" s="44">
        <f t="shared" si="66"/>
        <v>3851.9887690000005</v>
      </c>
    </row>
    <row r="679" spans="1:26" x14ac:dyDescent="0.3">
      <c r="A679" s="2">
        <v>2294</v>
      </c>
      <c r="B679" t="s">
        <v>5</v>
      </c>
      <c r="C679" t="s">
        <v>7</v>
      </c>
      <c r="D679" t="s">
        <v>12</v>
      </c>
      <c r="E679" t="s">
        <v>24</v>
      </c>
      <c r="F679" t="s">
        <v>56</v>
      </c>
      <c r="G679">
        <v>2</v>
      </c>
      <c r="H679">
        <v>3</v>
      </c>
      <c r="I679">
        <f t="shared" si="61"/>
        <v>5</v>
      </c>
      <c r="J679" s="1">
        <v>1338.1999999999998</v>
      </c>
      <c r="K679" s="1">
        <v>1311.44</v>
      </c>
      <c r="L679" s="1">
        <v>1364.96</v>
      </c>
      <c r="M679" s="1">
        <v>1003.65</v>
      </c>
      <c r="N679" s="1">
        <v>1338.2</v>
      </c>
      <c r="O679" s="1">
        <v>1472.02</v>
      </c>
      <c r="P679" s="1">
        <v>1433.36</v>
      </c>
      <c r="Q679" s="1">
        <v>1132.3499999999999</v>
      </c>
      <c r="R679" s="1">
        <v>985.14</v>
      </c>
      <c r="S679" s="1">
        <v>1152.6099999999999</v>
      </c>
      <c r="T679" s="1">
        <v>1071.93</v>
      </c>
      <c r="U679" s="1">
        <v>1082.6500000000001</v>
      </c>
      <c r="V679" s="1">
        <f t="shared" si="62"/>
        <v>1304.7449999999999</v>
      </c>
      <c r="W679" s="1">
        <f t="shared" si="63"/>
        <v>7828.4699999999993</v>
      </c>
      <c r="X679" s="1">
        <f t="shared" si="64"/>
        <v>6858.0400000000009</v>
      </c>
      <c r="Y679" s="1">
        <f t="shared" si="65"/>
        <v>970.42999999999847</v>
      </c>
      <c r="Z679" s="44">
        <f t="shared" si="66"/>
        <v>7127.5609720000011</v>
      </c>
    </row>
    <row r="680" spans="1:26" x14ac:dyDescent="0.3">
      <c r="A680" s="2">
        <v>2297</v>
      </c>
      <c r="B680" t="s">
        <v>37</v>
      </c>
      <c r="C680" t="s">
        <v>8</v>
      </c>
      <c r="D680" t="s">
        <v>11</v>
      </c>
      <c r="E680" t="s">
        <v>24</v>
      </c>
      <c r="F680" t="s">
        <v>14</v>
      </c>
      <c r="G680">
        <v>2</v>
      </c>
      <c r="H680">
        <v>1</v>
      </c>
      <c r="I680">
        <f t="shared" si="61"/>
        <v>3</v>
      </c>
      <c r="J680" s="1">
        <v>320</v>
      </c>
      <c r="K680" s="1">
        <v>371.2</v>
      </c>
      <c r="L680" s="1">
        <v>252.8</v>
      </c>
      <c r="M680" s="1">
        <v>316.8</v>
      </c>
      <c r="N680" s="1">
        <v>393.6</v>
      </c>
      <c r="O680" s="1">
        <v>380.8</v>
      </c>
      <c r="P680" s="1">
        <v>310.39999999999998</v>
      </c>
      <c r="Q680" s="1">
        <v>257.63</v>
      </c>
      <c r="R680" s="1">
        <v>293.7</v>
      </c>
      <c r="S680" s="1">
        <v>276.08</v>
      </c>
      <c r="T680" s="1">
        <v>303.69</v>
      </c>
      <c r="U680" s="1">
        <v>261.17</v>
      </c>
      <c r="V680" s="1">
        <f t="shared" si="62"/>
        <v>339.2</v>
      </c>
      <c r="W680" s="1">
        <f t="shared" si="63"/>
        <v>2035.2</v>
      </c>
      <c r="X680" s="1">
        <f t="shared" si="64"/>
        <v>1702.67</v>
      </c>
      <c r="Y680" s="1">
        <f t="shared" si="65"/>
        <v>332.53</v>
      </c>
      <c r="Z680" s="44">
        <f t="shared" si="66"/>
        <v>1769.5849310000001</v>
      </c>
    </row>
    <row r="681" spans="1:26" x14ac:dyDescent="0.3">
      <c r="A681" s="2">
        <v>2298</v>
      </c>
      <c r="B681" t="s">
        <v>4</v>
      </c>
      <c r="C681" t="s">
        <v>10</v>
      </c>
      <c r="D681" t="s">
        <v>12</v>
      </c>
      <c r="E681" t="s">
        <v>23</v>
      </c>
      <c r="F681" t="s">
        <v>17</v>
      </c>
      <c r="G681">
        <v>2</v>
      </c>
      <c r="H681">
        <v>2</v>
      </c>
      <c r="I681">
        <f t="shared" si="61"/>
        <v>4</v>
      </c>
      <c r="J681" s="1">
        <v>3753.65</v>
      </c>
      <c r="K681" s="1">
        <v>3753.65</v>
      </c>
      <c r="L681" s="1">
        <v>3753.65</v>
      </c>
      <c r="M681" s="1">
        <v>3791.19</v>
      </c>
      <c r="N681" s="1">
        <v>3791.19</v>
      </c>
      <c r="O681" s="1">
        <v>3753.65</v>
      </c>
      <c r="P681" s="1">
        <v>2396.5</v>
      </c>
      <c r="Q681" s="1">
        <v>2228.75</v>
      </c>
      <c r="R681" s="1">
        <v>2384.7600000000002</v>
      </c>
      <c r="S681" s="1">
        <v>2170.13</v>
      </c>
      <c r="T681" s="1">
        <v>2322.04</v>
      </c>
      <c r="U681" s="1">
        <v>2322.04</v>
      </c>
      <c r="V681" s="1">
        <f t="shared" si="62"/>
        <v>3766.1633333333339</v>
      </c>
      <c r="W681" s="1">
        <f t="shared" si="63"/>
        <v>22596.980000000003</v>
      </c>
      <c r="X681" s="1">
        <f t="shared" si="64"/>
        <v>13824.220000000001</v>
      </c>
      <c r="Y681" s="1">
        <f t="shared" si="65"/>
        <v>8772.760000000002</v>
      </c>
      <c r="Z681" s="44">
        <f t="shared" si="66"/>
        <v>14367.511846000001</v>
      </c>
    </row>
    <row r="682" spans="1:26" x14ac:dyDescent="0.3">
      <c r="A682" s="2">
        <v>2299</v>
      </c>
      <c r="B682" t="s">
        <v>6</v>
      </c>
      <c r="C682" t="s">
        <v>9</v>
      </c>
      <c r="D682" t="s">
        <v>12</v>
      </c>
      <c r="E682" t="s">
        <v>24</v>
      </c>
      <c r="F682" t="s">
        <v>19</v>
      </c>
      <c r="G682">
        <v>1</v>
      </c>
      <c r="H682">
        <v>1</v>
      </c>
      <c r="I682">
        <f t="shared" si="61"/>
        <v>2</v>
      </c>
      <c r="J682" s="1">
        <v>1239.7350000000001</v>
      </c>
      <c r="K682" s="1">
        <v>1177.75</v>
      </c>
      <c r="L682" s="1">
        <v>1351.31</v>
      </c>
      <c r="M682" s="1">
        <v>1115.76</v>
      </c>
      <c r="N682" s="1">
        <v>1252.1300000000001</v>
      </c>
      <c r="O682" s="1">
        <v>1028.98</v>
      </c>
      <c r="P682" s="1">
        <v>857.39</v>
      </c>
      <c r="Q682" s="1">
        <v>685.91</v>
      </c>
      <c r="R682" s="1">
        <v>740.78</v>
      </c>
      <c r="S682" s="1">
        <v>666.7</v>
      </c>
      <c r="T682" s="1">
        <v>740.04</v>
      </c>
      <c r="U682" s="1">
        <v>725.24</v>
      </c>
      <c r="V682" s="1">
        <f t="shared" si="62"/>
        <v>1194.2775000000001</v>
      </c>
      <c r="W682" s="1">
        <f t="shared" si="63"/>
        <v>7165.6650000000009</v>
      </c>
      <c r="X682" s="1">
        <f t="shared" si="64"/>
        <v>4416.0599999999995</v>
      </c>
      <c r="Y682" s="1">
        <f t="shared" si="65"/>
        <v>2749.6050000000014</v>
      </c>
      <c r="Z682" s="44">
        <f t="shared" si="66"/>
        <v>4589.6111579999997</v>
      </c>
    </row>
    <row r="683" spans="1:26" x14ac:dyDescent="0.3">
      <c r="A683" s="2">
        <v>2300</v>
      </c>
      <c r="B683" t="s">
        <v>6</v>
      </c>
      <c r="C683" t="s">
        <v>9</v>
      </c>
      <c r="D683" t="s">
        <v>11</v>
      </c>
      <c r="E683" t="s">
        <v>24</v>
      </c>
      <c r="F683" t="s">
        <v>16</v>
      </c>
      <c r="G683">
        <v>1</v>
      </c>
      <c r="H683">
        <v>1</v>
      </c>
      <c r="I683">
        <f t="shared" si="61"/>
        <v>2</v>
      </c>
      <c r="J683" s="1">
        <v>631.26</v>
      </c>
      <c r="K683" s="1">
        <v>776.45</v>
      </c>
      <c r="L683" s="1">
        <v>789.08</v>
      </c>
      <c r="M683" s="1">
        <v>542.88</v>
      </c>
      <c r="N683" s="1">
        <v>618.63</v>
      </c>
      <c r="O683" s="1">
        <v>757.51</v>
      </c>
      <c r="P683" s="1">
        <v>387.05</v>
      </c>
      <c r="Q683" s="1">
        <v>340.6</v>
      </c>
      <c r="R683" s="1">
        <v>371.25</v>
      </c>
      <c r="S683" s="1">
        <v>367.54</v>
      </c>
      <c r="T683" s="1">
        <v>363.86</v>
      </c>
      <c r="U683" s="1">
        <v>389.33</v>
      </c>
      <c r="V683" s="1">
        <f t="shared" si="62"/>
        <v>685.96833333333336</v>
      </c>
      <c r="W683" s="1">
        <f t="shared" si="63"/>
        <v>4115.8100000000004</v>
      </c>
      <c r="X683" s="1">
        <f t="shared" si="64"/>
        <v>2219.63</v>
      </c>
      <c r="Y683" s="1">
        <f t="shared" si="65"/>
        <v>1896.1800000000003</v>
      </c>
      <c r="Z683" s="44">
        <f t="shared" si="66"/>
        <v>2306.8614590000002</v>
      </c>
    </row>
    <row r="684" spans="1:26" x14ac:dyDescent="0.3">
      <c r="A684" s="2">
        <v>2304</v>
      </c>
      <c r="B684" t="s">
        <v>4</v>
      </c>
      <c r="C684" t="s">
        <v>42</v>
      </c>
      <c r="D684" t="s">
        <v>12</v>
      </c>
      <c r="E684" t="s">
        <v>23</v>
      </c>
      <c r="F684" t="s">
        <v>18</v>
      </c>
      <c r="G684">
        <v>2</v>
      </c>
      <c r="H684">
        <v>1</v>
      </c>
      <c r="I684">
        <f t="shared" si="61"/>
        <v>3</v>
      </c>
      <c r="J684" s="1">
        <v>5255.2</v>
      </c>
      <c r="K684" s="1">
        <v>5307.75</v>
      </c>
      <c r="L684" s="1">
        <v>4992.4399999999996</v>
      </c>
      <c r="M684" s="1">
        <v>4834.78</v>
      </c>
      <c r="N684" s="1">
        <v>6516.45</v>
      </c>
      <c r="O684" s="1">
        <v>4046.5</v>
      </c>
      <c r="P684" s="1">
        <v>3760.41</v>
      </c>
      <c r="Q684" s="1">
        <v>3045.93</v>
      </c>
      <c r="R684" s="1">
        <v>2863.17</v>
      </c>
      <c r="S684" s="1">
        <v>3092.22</v>
      </c>
      <c r="T684" s="1">
        <v>2721.15</v>
      </c>
      <c r="U684" s="1">
        <v>2993.27</v>
      </c>
      <c r="V684" s="1">
        <f t="shared" si="62"/>
        <v>5158.8533333333335</v>
      </c>
      <c r="W684" s="1">
        <f t="shared" si="63"/>
        <v>30953.119999999999</v>
      </c>
      <c r="X684" s="1">
        <f t="shared" si="64"/>
        <v>18476.149999999998</v>
      </c>
      <c r="Y684" s="1">
        <f t="shared" si="65"/>
        <v>12476.970000000001</v>
      </c>
      <c r="Z684" s="44">
        <f t="shared" si="66"/>
        <v>19202.262694999998</v>
      </c>
    </row>
    <row r="685" spans="1:26" x14ac:dyDescent="0.3">
      <c r="A685" s="2">
        <v>2305</v>
      </c>
      <c r="B685" t="s">
        <v>4</v>
      </c>
      <c r="C685" t="s">
        <v>7</v>
      </c>
      <c r="D685" t="s">
        <v>11</v>
      </c>
      <c r="E685" t="s">
        <v>23</v>
      </c>
      <c r="F685" t="s">
        <v>56</v>
      </c>
      <c r="G685">
        <v>2</v>
      </c>
      <c r="H685">
        <v>1</v>
      </c>
      <c r="I685">
        <f t="shared" si="61"/>
        <v>3</v>
      </c>
      <c r="J685" s="1">
        <v>2599.8000000000002</v>
      </c>
      <c r="K685" s="1">
        <v>2625.8</v>
      </c>
      <c r="L685" s="1">
        <v>2599.8000000000002</v>
      </c>
      <c r="M685" s="1">
        <v>2599.8000000000002</v>
      </c>
      <c r="N685" s="1">
        <v>2625.8</v>
      </c>
      <c r="O685" s="1">
        <v>2599.8000000000002</v>
      </c>
      <c r="P685" s="1">
        <v>1668.53</v>
      </c>
      <c r="Q685" s="1">
        <v>1468.31</v>
      </c>
      <c r="R685" s="1">
        <v>1629.82</v>
      </c>
      <c r="S685" s="1">
        <v>1760.21</v>
      </c>
      <c r="T685" s="1">
        <v>2094.65</v>
      </c>
      <c r="U685" s="1">
        <v>2429.79</v>
      </c>
      <c r="V685" s="1">
        <f t="shared" si="62"/>
        <v>2608.4666666666667</v>
      </c>
      <c r="W685" s="1">
        <f t="shared" si="63"/>
        <v>15650.8</v>
      </c>
      <c r="X685" s="1">
        <f t="shared" si="64"/>
        <v>11051.310000000001</v>
      </c>
      <c r="Y685" s="1">
        <f t="shared" si="65"/>
        <v>4599.489999999998</v>
      </c>
      <c r="Z685" s="44">
        <f t="shared" si="66"/>
        <v>11485.626483000002</v>
      </c>
    </row>
    <row r="686" spans="1:26" x14ac:dyDescent="0.3">
      <c r="A686" s="2">
        <v>2309</v>
      </c>
      <c r="B686" t="s">
        <v>6</v>
      </c>
      <c r="C686" t="s">
        <v>9</v>
      </c>
      <c r="D686" t="s">
        <v>12</v>
      </c>
      <c r="E686" t="s">
        <v>23</v>
      </c>
      <c r="F686" t="s">
        <v>18</v>
      </c>
      <c r="G686">
        <v>2</v>
      </c>
      <c r="H686">
        <v>1</v>
      </c>
      <c r="I686">
        <f t="shared" si="61"/>
        <v>3</v>
      </c>
      <c r="J686" s="1">
        <v>4309.9574999999995</v>
      </c>
      <c r="K686" s="1">
        <v>4396.16</v>
      </c>
      <c r="L686" s="1">
        <v>4913.3500000000004</v>
      </c>
      <c r="M686" s="1">
        <v>3404.87</v>
      </c>
      <c r="N686" s="1">
        <v>4180.66</v>
      </c>
      <c r="O686" s="1">
        <v>4396.16</v>
      </c>
      <c r="P686" s="1">
        <v>2391.48</v>
      </c>
      <c r="Q686" s="1">
        <v>1841.44</v>
      </c>
      <c r="R686" s="1">
        <v>1786.2</v>
      </c>
      <c r="S686" s="1">
        <v>1643.3</v>
      </c>
      <c r="T686" s="1">
        <v>1955.53</v>
      </c>
      <c r="U686" s="1">
        <v>2346.64</v>
      </c>
      <c r="V686" s="1">
        <f t="shared" si="62"/>
        <v>4266.8595833333338</v>
      </c>
      <c r="W686" s="1">
        <f t="shared" si="63"/>
        <v>25601.157500000001</v>
      </c>
      <c r="X686" s="1">
        <f t="shared" si="64"/>
        <v>11964.59</v>
      </c>
      <c r="Y686" s="1">
        <f t="shared" si="65"/>
        <v>13636.567500000001</v>
      </c>
      <c r="Z686" s="44">
        <f t="shared" si="66"/>
        <v>12434.798387000001</v>
      </c>
    </row>
    <row r="687" spans="1:26" x14ac:dyDescent="0.3">
      <c r="A687" s="2">
        <v>2314</v>
      </c>
      <c r="B687" t="s">
        <v>5</v>
      </c>
      <c r="C687" t="s">
        <v>42</v>
      </c>
      <c r="D687" t="s">
        <v>11</v>
      </c>
      <c r="E687" t="s">
        <v>24</v>
      </c>
      <c r="F687" t="s">
        <v>20</v>
      </c>
      <c r="G687">
        <v>3</v>
      </c>
      <c r="H687">
        <v>1</v>
      </c>
      <c r="I687">
        <f t="shared" si="61"/>
        <v>4</v>
      </c>
      <c r="J687" s="1">
        <v>2859.3249999999998</v>
      </c>
      <c r="K687" s="1">
        <v>3030.88</v>
      </c>
      <c r="L687" s="1">
        <v>3316.82</v>
      </c>
      <c r="M687" s="1">
        <v>3202.44</v>
      </c>
      <c r="N687" s="1">
        <v>3402.6</v>
      </c>
      <c r="O687" s="1">
        <v>2573.39</v>
      </c>
      <c r="P687" s="1">
        <v>1915.78</v>
      </c>
      <c r="Q687" s="1">
        <v>2049.88</v>
      </c>
      <c r="R687" s="1">
        <v>2418.86</v>
      </c>
      <c r="S687" s="1">
        <v>2297.92</v>
      </c>
      <c r="T687" s="1">
        <v>2527.71</v>
      </c>
      <c r="U687" s="1">
        <v>2224.38</v>
      </c>
      <c r="V687" s="1">
        <f t="shared" si="62"/>
        <v>3064.2425000000003</v>
      </c>
      <c r="W687" s="1">
        <f t="shared" si="63"/>
        <v>18385.455000000002</v>
      </c>
      <c r="X687" s="1">
        <f t="shared" si="64"/>
        <v>13434.530000000002</v>
      </c>
      <c r="Y687" s="1">
        <f t="shared" si="65"/>
        <v>4950.9249999999993</v>
      </c>
      <c r="Z687" s="44">
        <f t="shared" si="66"/>
        <v>13962.507029000002</v>
      </c>
    </row>
    <row r="688" spans="1:26" x14ac:dyDescent="0.3">
      <c r="A688" s="2">
        <v>2317</v>
      </c>
      <c r="B688" t="s">
        <v>6</v>
      </c>
      <c r="C688" t="s">
        <v>8</v>
      </c>
      <c r="D688" t="s">
        <v>11</v>
      </c>
      <c r="E688" t="s">
        <v>24</v>
      </c>
      <c r="F688" t="s">
        <v>14</v>
      </c>
      <c r="G688">
        <v>1</v>
      </c>
      <c r="H688">
        <v>1</v>
      </c>
      <c r="I688">
        <f t="shared" si="61"/>
        <v>2</v>
      </c>
      <c r="J688" s="1">
        <v>266.35000000000002</v>
      </c>
      <c r="K688" s="1">
        <v>223.73</v>
      </c>
      <c r="L688" s="1">
        <v>237.05</v>
      </c>
      <c r="M688" s="1">
        <v>300.98</v>
      </c>
      <c r="N688" s="1">
        <v>263.69</v>
      </c>
      <c r="O688" s="1">
        <v>253.03</v>
      </c>
      <c r="P688" s="1">
        <v>238.67</v>
      </c>
      <c r="Q688" s="1">
        <v>214.8</v>
      </c>
      <c r="R688" s="1">
        <v>225.54</v>
      </c>
      <c r="S688" s="1">
        <v>216.52</v>
      </c>
      <c r="T688" s="1">
        <v>190.54</v>
      </c>
      <c r="U688" s="1">
        <v>181.01</v>
      </c>
      <c r="V688" s="1">
        <f t="shared" si="62"/>
        <v>257.47166666666669</v>
      </c>
      <c r="W688" s="1">
        <f t="shared" si="63"/>
        <v>1544.8300000000002</v>
      </c>
      <c r="X688" s="1">
        <f t="shared" si="64"/>
        <v>1267.08</v>
      </c>
      <c r="Y688" s="1">
        <f t="shared" si="65"/>
        <v>277.75000000000023</v>
      </c>
      <c r="Z688" s="44">
        <f t="shared" si="66"/>
        <v>1316.876244</v>
      </c>
    </row>
    <row r="689" spans="1:26" x14ac:dyDescent="0.3">
      <c r="A689" s="2">
        <v>2321</v>
      </c>
      <c r="B689" t="s">
        <v>6</v>
      </c>
      <c r="C689" t="s">
        <v>9</v>
      </c>
      <c r="D689" t="s">
        <v>11</v>
      </c>
      <c r="E689" t="s">
        <v>24</v>
      </c>
      <c r="F689" t="s">
        <v>21</v>
      </c>
      <c r="G689">
        <v>1</v>
      </c>
      <c r="H689">
        <v>1</v>
      </c>
      <c r="I689">
        <f t="shared" si="61"/>
        <v>2</v>
      </c>
      <c r="J689" s="1">
        <v>744.54750000000001</v>
      </c>
      <c r="K689" s="1">
        <v>603.08000000000004</v>
      </c>
      <c r="L689" s="1">
        <v>565.86</v>
      </c>
      <c r="M689" s="1">
        <v>662.65</v>
      </c>
      <c r="N689" s="1">
        <v>647.76</v>
      </c>
      <c r="O689" s="1">
        <v>699.87</v>
      </c>
      <c r="P689" s="1">
        <v>642.41999999999996</v>
      </c>
      <c r="Q689" s="1">
        <v>661.69</v>
      </c>
      <c r="R689" s="1">
        <v>621.99</v>
      </c>
      <c r="S689" s="1">
        <v>578.45000000000005</v>
      </c>
      <c r="T689" s="1">
        <v>659.43</v>
      </c>
      <c r="U689" s="1">
        <v>593.49</v>
      </c>
      <c r="V689" s="1">
        <f t="shared" si="62"/>
        <v>653.96124999999995</v>
      </c>
      <c r="W689" s="1">
        <f t="shared" si="63"/>
        <v>3923.7674999999999</v>
      </c>
      <c r="X689" s="1">
        <f t="shared" si="64"/>
        <v>3757.4700000000003</v>
      </c>
      <c r="Y689" s="1">
        <f t="shared" si="65"/>
        <v>166.29749999999967</v>
      </c>
      <c r="Z689" s="44">
        <f t="shared" si="66"/>
        <v>3905.1385710000004</v>
      </c>
    </row>
    <row r="690" spans="1:26" x14ac:dyDescent="0.3">
      <c r="A690" s="2">
        <v>2333</v>
      </c>
      <c r="B690" t="s">
        <v>4</v>
      </c>
      <c r="C690" t="s">
        <v>7</v>
      </c>
      <c r="D690" t="s">
        <v>11</v>
      </c>
      <c r="E690" t="s">
        <v>24</v>
      </c>
      <c r="F690" t="s">
        <v>15</v>
      </c>
      <c r="G690">
        <v>2</v>
      </c>
      <c r="H690">
        <v>1</v>
      </c>
      <c r="I690">
        <f t="shared" si="61"/>
        <v>3</v>
      </c>
      <c r="J690" s="1">
        <v>2710.3500000000004</v>
      </c>
      <c r="K690" s="1">
        <v>2710.35</v>
      </c>
      <c r="L690" s="1">
        <v>2710.35</v>
      </c>
      <c r="M690" s="1">
        <v>2710.35</v>
      </c>
      <c r="N690" s="1">
        <v>2737.45</v>
      </c>
      <c r="O690" s="1">
        <v>2737.45</v>
      </c>
      <c r="P690" s="1">
        <v>1332.37</v>
      </c>
      <c r="Q690" s="1">
        <v>1119.19</v>
      </c>
      <c r="R690" s="1">
        <v>1052.04</v>
      </c>
      <c r="S690" s="1">
        <v>915.27</v>
      </c>
      <c r="T690" s="1">
        <v>814.59</v>
      </c>
      <c r="U690" s="1">
        <v>741.28</v>
      </c>
      <c r="V690" s="1">
        <f t="shared" si="62"/>
        <v>2719.3833333333337</v>
      </c>
      <c r="W690" s="1">
        <f t="shared" si="63"/>
        <v>16316.300000000003</v>
      </c>
      <c r="X690" s="1">
        <f t="shared" si="64"/>
        <v>5974.74</v>
      </c>
      <c r="Y690" s="1">
        <f t="shared" si="65"/>
        <v>10341.560000000003</v>
      </c>
      <c r="Z690" s="44">
        <f t="shared" si="66"/>
        <v>6209.5472819999995</v>
      </c>
    </row>
    <row r="691" spans="1:26" x14ac:dyDescent="0.3">
      <c r="A691" s="2">
        <v>2335</v>
      </c>
      <c r="B691" t="s">
        <v>4</v>
      </c>
      <c r="C691" t="s">
        <v>10</v>
      </c>
      <c r="D691" t="s">
        <v>12</v>
      </c>
      <c r="E691" t="s">
        <v>24</v>
      </c>
      <c r="F691" t="s">
        <v>15</v>
      </c>
      <c r="G691">
        <v>2</v>
      </c>
      <c r="H691">
        <v>2</v>
      </c>
      <c r="I691">
        <f t="shared" si="61"/>
        <v>4</v>
      </c>
      <c r="J691" s="1">
        <v>5924.95</v>
      </c>
      <c r="K691" s="1">
        <v>5806.45</v>
      </c>
      <c r="L691" s="1">
        <v>4917.71</v>
      </c>
      <c r="M691" s="1">
        <v>6754.44</v>
      </c>
      <c r="N691" s="1">
        <v>6280.45</v>
      </c>
      <c r="O691" s="1">
        <v>4739.96</v>
      </c>
      <c r="P691" s="1">
        <v>5875</v>
      </c>
      <c r="Q691" s="1">
        <v>4876.25</v>
      </c>
      <c r="R691" s="1">
        <v>4534.91</v>
      </c>
      <c r="S691" s="1">
        <v>4897.7</v>
      </c>
      <c r="T691" s="1">
        <v>4261</v>
      </c>
      <c r="U691" s="1">
        <v>3707.07</v>
      </c>
      <c r="V691" s="1">
        <f t="shared" si="62"/>
        <v>5737.3266666666668</v>
      </c>
      <c r="W691" s="1">
        <f t="shared" si="63"/>
        <v>34423.96</v>
      </c>
      <c r="X691" s="1">
        <f t="shared" si="64"/>
        <v>28151.93</v>
      </c>
      <c r="Y691" s="1">
        <f t="shared" si="65"/>
        <v>6272.0299999999988</v>
      </c>
      <c r="Z691" s="44">
        <f t="shared" si="66"/>
        <v>29258.300848999999</v>
      </c>
    </row>
    <row r="692" spans="1:26" x14ac:dyDescent="0.3">
      <c r="A692" s="2">
        <v>2336</v>
      </c>
      <c r="B692" t="s">
        <v>4</v>
      </c>
      <c r="C692" t="s">
        <v>10</v>
      </c>
      <c r="D692" t="s">
        <v>12</v>
      </c>
      <c r="E692" t="s">
        <v>24</v>
      </c>
      <c r="F692" t="s">
        <v>56</v>
      </c>
      <c r="G692">
        <v>3</v>
      </c>
      <c r="H692">
        <v>1</v>
      </c>
      <c r="I692">
        <f t="shared" si="61"/>
        <v>4</v>
      </c>
      <c r="J692" s="1">
        <v>5924.95</v>
      </c>
      <c r="K692" s="1">
        <v>6102.7</v>
      </c>
      <c r="L692" s="1">
        <v>6813.69</v>
      </c>
      <c r="M692" s="1">
        <v>6517.45</v>
      </c>
      <c r="N692" s="1">
        <v>6398.95</v>
      </c>
      <c r="O692" s="1">
        <v>5213.96</v>
      </c>
      <c r="P692" s="1">
        <v>4986.59</v>
      </c>
      <c r="Q692" s="1">
        <v>4886.8599999999997</v>
      </c>
      <c r="R692" s="1">
        <v>4447.04</v>
      </c>
      <c r="S692" s="1">
        <v>4447.04</v>
      </c>
      <c r="T692" s="1">
        <v>4046.81</v>
      </c>
      <c r="U692" s="1">
        <v>4208.68</v>
      </c>
      <c r="V692" s="1">
        <f t="shared" si="62"/>
        <v>6161.9500000000007</v>
      </c>
      <c r="W692" s="1">
        <f t="shared" si="63"/>
        <v>36971.700000000004</v>
      </c>
      <c r="X692" s="1">
        <f t="shared" si="64"/>
        <v>27023.020000000004</v>
      </c>
      <c r="Y692" s="1">
        <f t="shared" si="65"/>
        <v>9948.68</v>
      </c>
      <c r="Z692" s="44">
        <f t="shared" si="66"/>
        <v>28085.024686000004</v>
      </c>
    </row>
    <row r="693" spans="1:26" x14ac:dyDescent="0.3">
      <c r="A693" s="2">
        <v>2338</v>
      </c>
      <c r="B693" t="s">
        <v>4</v>
      </c>
      <c r="C693" t="s">
        <v>42</v>
      </c>
      <c r="D693" t="s">
        <v>12</v>
      </c>
      <c r="E693" t="s">
        <v>23</v>
      </c>
      <c r="F693" t="s">
        <v>13</v>
      </c>
      <c r="G693">
        <v>2</v>
      </c>
      <c r="H693">
        <v>1</v>
      </c>
      <c r="I693">
        <f t="shared" si="61"/>
        <v>3</v>
      </c>
      <c r="J693" s="1">
        <v>2284.65</v>
      </c>
      <c r="K693" s="1">
        <v>2284.65</v>
      </c>
      <c r="L693" s="1">
        <v>2284.65</v>
      </c>
      <c r="M693" s="1">
        <v>2307.5</v>
      </c>
      <c r="N693" s="1">
        <v>2284.65</v>
      </c>
      <c r="O693" s="1">
        <v>2307.5</v>
      </c>
      <c r="P693" s="1">
        <v>1560.22</v>
      </c>
      <c r="Q693" s="1">
        <v>1419.8</v>
      </c>
      <c r="R693" s="1">
        <v>1263.6199999999999</v>
      </c>
      <c r="S693" s="1">
        <v>1124.6199999999999</v>
      </c>
      <c r="T693" s="1">
        <v>1057.1400000000001</v>
      </c>
      <c r="U693" s="1">
        <v>1110</v>
      </c>
      <c r="V693" s="1">
        <f t="shared" si="62"/>
        <v>2292.2666666666669</v>
      </c>
      <c r="W693" s="1">
        <f t="shared" si="63"/>
        <v>13753.6</v>
      </c>
      <c r="X693" s="1">
        <f t="shared" si="64"/>
        <v>7535.4</v>
      </c>
      <c r="Y693" s="1">
        <f t="shared" si="65"/>
        <v>6218.2000000000007</v>
      </c>
      <c r="Z693" s="44">
        <f t="shared" si="66"/>
        <v>7831.5412199999992</v>
      </c>
    </row>
    <row r="694" spans="1:26" x14ac:dyDescent="0.3">
      <c r="A694" s="2">
        <v>2341</v>
      </c>
      <c r="B694" t="s">
        <v>6</v>
      </c>
      <c r="C694" t="s">
        <v>9</v>
      </c>
      <c r="D694" t="s">
        <v>12</v>
      </c>
      <c r="E694" t="s">
        <v>23</v>
      </c>
      <c r="F694" t="s">
        <v>19</v>
      </c>
      <c r="G694">
        <v>2</v>
      </c>
      <c r="H694">
        <v>1</v>
      </c>
      <c r="I694">
        <f t="shared" si="61"/>
        <v>3</v>
      </c>
      <c r="J694" s="1">
        <v>3672.77</v>
      </c>
      <c r="K694" s="1">
        <v>4370.6000000000004</v>
      </c>
      <c r="L694" s="1">
        <v>3121.85</v>
      </c>
      <c r="M694" s="1">
        <v>3709.5</v>
      </c>
      <c r="N694" s="1">
        <v>3085.13</v>
      </c>
      <c r="O694" s="1">
        <v>3856.41</v>
      </c>
      <c r="P694" s="1">
        <v>2436.29</v>
      </c>
      <c r="Q694" s="1">
        <v>2509.38</v>
      </c>
      <c r="R694" s="1">
        <v>2810.51</v>
      </c>
      <c r="S694" s="1">
        <v>3007.25</v>
      </c>
      <c r="T694" s="1">
        <v>3518.48</v>
      </c>
      <c r="U694" s="1">
        <v>4151.8100000000004</v>
      </c>
      <c r="V694" s="1">
        <f t="shared" si="62"/>
        <v>3636.0433333333335</v>
      </c>
      <c r="W694" s="1">
        <f t="shared" si="63"/>
        <v>21816.260000000002</v>
      </c>
      <c r="X694" s="1">
        <f t="shared" si="64"/>
        <v>18433.72</v>
      </c>
      <c r="Y694" s="1">
        <f t="shared" si="65"/>
        <v>3382.5400000000009</v>
      </c>
      <c r="Z694" s="44">
        <f t="shared" si="66"/>
        <v>19158.165196000002</v>
      </c>
    </row>
    <row r="695" spans="1:26" x14ac:dyDescent="0.3">
      <c r="A695" s="2">
        <v>2343</v>
      </c>
      <c r="B695" t="s">
        <v>6</v>
      </c>
      <c r="C695" t="s">
        <v>9</v>
      </c>
      <c r="D695" t="s">
        <v>12</v>
      </c>
      <c r="E695" t="s">
        <v>23</v>
      </c>
      <c r="F695" t="s">
        <v>56</v>
      </c>
      <c r="G695">
        <v>2</v>
      </c>
      <c r="H695">
        <v>1</v>
      </c>
      <c r="I695">
        <f t="shared" si="61"/>
        <v>3</v>
      </c>
      <c r="J695" s="1">
        <v>2098.1</v>
      </c>
      <c r="K695" s="1">
        <v>2014.18</v>
      </c>
      <c r="L695" s="1">
        <v>2035.16</v>
      </c>
      <c r="M695" s="1">
        <v>2035.16</v>
      </c>
      <c r="N695" s="1">
        <v>1699.46</v>
      </c>
      <c r="O695" s="1">
        <v>2223.9899999999998</v>
      </c>
      <c r="P695" s="1">
        <v>1706.68</v>
      </c>
      <c r="Q695" s="1">
        <v>1553.08</v>
      </c>
      <c r="R695" s="1">
        <v>1677.33</v>
      </c>
      <c r="S695" s="1">
        <v>1610.24</v>
      </c>
      <c r="T695" s="1">
        <v>1883.98</v>
      </c>
      <c r="U695" s="1">
        <v>1940.5</v>
      </c>
      <c r="V695" s="1">
        <f t="shared" si="62"/>
        <v>2017.675</v>
      </c>
      <c r="W695" s="1">
        <f t="shared" si="63"/>
        <v>12106.05</v>
      </c>
      <c r="X695" s="1">
        <f t="shared" si="64"/>
        <v>10371.81</v>
      </c>
      <c r="Y695" s="1">
        <f t="shared" si="65"/>
        <v>1734.2399999999998</v>
      </c>
      <c r="Z695" s="44">
        <f t="shared" si="66"/>
        <v>10779.422133</v>
      </c>
    </row>
    <row r="696" spans="1:26" x14ac:dyDescent="0.3">
      <c r="A696" s="2">
        <v>2347</v>
      </c>
      <c r="B696" t="s">
        <v>4</v>
      </c>
      <c r="C696" t="s">
        <v>10</v>
      </c>
      <c r="D696" t="s">
        <v>11</v>
      </c>
      <c r="E696" t="s">
        <v>23</v>
      </c>
      <c r="F696" t="s">
        <v>18</v>
      </c>
      <c r="G696">
        <v>1</v>
      </c>
      <c r="H696">
        <v>1</v>
      </c>
      <c r="I696">
        <f t="shared" si="61"/>
        <v>2</v>
      </c>
      <c r="J696" s="1">
        <v>3686.5750000000003</v>
      </c>
      <c r="K696" s="1">
        <v>3686.58</v>
      </c>
      <c r="L696" s="1">
        <v>3723.44</v>
      </c>
      <c r="M696" s="1">
        <v>3723.44</v>
      </c>
      <c r="N696" s="1">
        <v>3723.44</v>
      </c>
      <c r="O696" s="1">
        <v>3686.58</v>
      </c>
      <c r="P696" s="1">
        <v>2849.25</v>
      </c>
      <c r="Q696" s="1">
        <v>2877.74</v>
      </c>
      <c r="R696" s="1">
        <v>2791.41</v>
      </c>
      <c r="S696" s="1">
        <v>3014.72</v>
      </c>
      <c r="T696" s="1">
        <v>3316.19</v>
      </c>
      <c r="U696" s="1">
        <v>3846.78</v>
      </c>
      <c r="V696" s="1">
        <f t="shared" si="62"/>
        <v>3705.0091666666667</v>
      </c>
      <c r="W696" s="1">
        <f t="shared" si="63"/>
        <v>22230.055</v>
      </c>
      <c r="X696" s="1">
        <f t="shared" si="64"/>
        <v>18696.09</v>
      </c>
      <c r="Y696" s="1">
        <f t="shared" si="65"/>
        <v>3533.9650000000001</v>
      </c>
      <c r="Z696" s="44">
        <f t="shared" si="66"/>
        <v>19430.846336999999</v>
      </c>
    </row>
    <row r="697" spans="1:26" x14ac:dyDescent="0.3">
      <c r="A697" s="2">
        <v>2352</v>
      </c>
      <c r="B697" t="s">
        <v>5</v>
      </c>
      <c r="C697" t="s">
        <v>10</v>
      </c>
      <c r="D697" t="s">
        <v>12</v>
      </c>
      <c r="E697" t="s">
        <v>24</v>
      </c>
      <c r="F697" t="s">
        <v>21</v>
      </c>
      <c r="G697">
        <v>2</v>
      </c>
      <c r="H697">
        <v>1</v>
      </c>
      <c r="I697">
        <f t="shared" si="61"/>
        <v>3</v>
      </c>
      <c r="J697" s="1">
        <v>4187.25</v>
      </c>
      <c r="K697" s="1">
        <v>4438.49</v>
      </c>
      <c r="L697" s="1">
        <v>3601.04</v>
      </c>
      <c r="M697" s="1">
        <v>3349.8</v>
      </c>
      <c r="N697" s="1">
        <v>4145.38</v>
      </c>
      <c r="O697" s="1">
        <v>4815.34</v>
      </c>
      <c r="P697" s="1">
        <v>2656.7</v>
      </c>
      <c r="Q697" s="1">
        <v>2603.5700000000002</v>
      </c>
      <c r="R697" s="1">
        <v>3072.21</v>
      </c>
      <c r="S697" s="1">
        <v>2703.54</v>
      </c>
      <c r="T697" s="1">
        <v>2460.2199999999998</v>
      </c>
      <c r="U697" s="1">
        <v>2164.9899999999998</v>
      </c>
      <c r="V697" s="1">
        <f t="shared" si="62"/>
        <v>4089.5499999999997</v>
      </c>
      <c r="W697" s="1">
        <f t="shared" si="63"/>
        <v>24537.3</v>
      </c>
      <c r="X697" s="1">
        <f t="shared" si="64"/>
        <v>15661.23</v>
      </c>
      <c r="Y697" s="1">
        <f t="shared" si="65"/>
        <v>8876.07</v>
      </c>
      <c r="Z697" s="44">
        <f t="shared" si="66"/>
        <v>16276.716338999999</v>
      </c>
    </row>
    <row r="698" spans="1:26" x14ac:dyDescent="0.3">
      <c r="A698" s="2">
        <v>2353</v>
      </c>
      <c r="B698" t="s">
        <v>4</v>
      </c>
      <c r="C698" t="s">
        <v>42</v>
      </c>
      <c r="D698" t="s">
        <v>12</v>
      </c>
      <c r="E698" t="s">
        <v>24</v>
      </c>
      <c r="F698" t="s">
        <v>17</v>
      </c>
      <c r="G698">
        <v>1</v>
      </c>
      <c r="H698">
        <v>1</v>
      </c>
      <c r="I698">
        <f t="shared" si="61"/>
        <v>2</v>
      </c>
      <c r="J698" s="1">
        <v>1982.85</v>
      </c>
      <c r="K698" s="1">
        <v>2002.68</v>
      </c>
      <c r="L698" s="1">
        <v>1982.85</v>
      </c>
      <c r="M698" s="1">
        <v>1982.85</v>
      </c>
      <c r="N698" s="1">
        <v>1982.85</v>
      </c>
      <c r="O698" s="1">
        <v>1982.85</v>
      </c>
      <c r="P698" s="1">
        <v>1570.85</v>
      </c>
      <c r="Q698" s="1">
        <v>1413.77</v>
      </c>
      <c r="R698" s="1">
        <v>1555.15</v>
      </c>
      <c r="S698" s="1">
        <v>1757.32</v>
      </c>
      <c r="T698" s="1">
        <v>1669.45</v>
      </c>
      <c r="U698" s="1">
        <v>1886.48</v>
      </c>
      <c r="V698" s="1">
        <f t="shared" si="62"/>
        <v>1986.155</v>
      </c>
      <c r="W698" s="1">
        <f t="shared" si="63"/>
        <v>11916.93</v>
      </c>
      <c r="X698" s="1">
        <f t="shared" si="64"/>
        <v>9853.02</v>
      </c>
      <c r="Y698" s="1">
        <f t="shared" si="65"/>
        <v>2063.91</v>
      </c>
      <c r="Z698" s="44">
        <f t="shared" si="66"/>
        <v>10240.243686</v>
      </c>
    </row>
    <row r="699" spans="1:26" x14ac:dyDescent="0.3">
      <c r="A699" s="2">
        <v>2357</v>
      </c>
      <c r="B699" t="s">
        <v>6</v>
      </c>
      <c r="C699" t="s">
        <v>9</v>
      </c>
      <c r="D699" t="s">
        <v>12</v>
      </c>
      <c r="E699" t="s">
        <v>23</v>
      </c>
      <c r="F699" t="s">
        <v>13</v>
      </c>
      <c r="G699">
        <v>2</v>
      </c>
      <c r="H699">
        <v>1</v>
      </c>
      <c r="I699">
        <f t="shared" si="61"/>
        <v>3</v>
      </c>
      <c r="J699" s="1">
        <v>2722.76</v>
      </c>
      <c r="K699" s="1">
        <v>2477.71</v>
      </c>
      <c r="L699" s="1">
        <v>2368.8000000000002</v>
      </c>
      <c r="M699" s="1">
        <v>3103.95</v>
      </c>
      <c r="N699" s="1">
        <v>2396.0300000000002</v>
      </c>
      <c r="O699" s="1">
        <v>2913.35</v>
      </c>
      <c r="P699" s="1">
        <v>1683.31</v>
      </c>
      <c r="Q699" s="1">
        <v>1262.48</v>
      </c>
      <c r="R699" s="1">
        <v>1300.3499999999999</v>
      </c>
      <c r="S699" s="1">
        <v>1391.37</v>
      </c>
      <c r="T699" s="1">
        <v>1600.08</v>
      </c>
      <c r="U699" s="1">
        <v>1664.08</v>
      </c>
      <c r="V699" s="1">
        <f t="shared" si="62"/>
        <v>2663.7666666666669</v>
      </c>
      <c r="W699" s="1">
        <f t="shared" si="63"/>
        <v>15982.600000000002</v>
      </c>
      <c r="X699" s="1">
        <f t="shared" si="64"/>
        <v>8901.6699999999983</v>
      </c>
      <c r="Y699" s="1">
        <f t="shared" si="65"/>
        <v>7080.9300000000039</v>
      </c>
      <c r="Z699" s="44">
        <f t="shared" si="66"/>
        <v>9251.5056309999982</v>
      </c>
    </row>
    <row r="700" spans="1:26" x14ac:dyDescent="0.3">
      <c r="A700" s="2">
        <v>2361</v>
      </c>
      <c r="B700" t="s">
        <v>6</v>
      </c>
      <c r="C700" t="s">
        <v>9</v>
      </c>
      <c r="D700" t="s">
        <v>12</v>
      </c>
      <c r="E700" t="s">
        <v>23</v>
      </c>
      <c r="F700" t="s">
        <v>15</v>
      </c>
      <c r="G700">
        <v>2</v>
      </c>
      <c r="H700">
        <v>1</v>
      </c>
      <c r="I700">
        <f t="shared" si="61"/>
        <v>3</v>
      </c>
      <c r="J700" s="1">
        <v>1528.61</v>
      </c>
      <c r="K700" s="1">
        <v>1712.04</v>
      </c>
      <c r="L700" s="1">
        <v>1329.89</v>
      </c>
      <c r="M700" s="1">
        <v>1436.89</v>
      </c>
      <c r="N700" s="1">
        <v>1757.9</v>
      </c>
      <c r="O700" s="1">
        <v>1345.18</v>
      </c>
      <c r="P700" s="1">
        <v>1338.94</v>
      </c>
      <c r="Q700" s="1">
        <v>1084.54</v>
      </c>
      <c r="R700" s="1">
        <v>943.55</v>
      </c>
      <c r="S700" s="1">
        <v>1075.6500000000001</v>
      </c>
      <c r="T700" s="1">
        <v>1064.8900000000001</v>
      </c>
      <c r="U700" s="1">
        <v>947.75</v>
      </c>
      <c r="V700" s="1">
        <f t="shared" si="62"/>
        <v>1518.4183333333333</v>
      </c>
      <c r="W700" s="1">
        <f t="shared" si="63"/>
        <v>9110.51</v>
      </c>
      <c r="X700" s="1">
        <f t="shared" si="64"/>
        <v>6455.3200000000006</v>
      </c>
      <c r="Y700" s="1">
        <f t="shared" si="65"/>
        <v>2655.1899999999996</v>
      </c>
      <c r="Z700" s="44">
        <f t="shared" si="66"/>
        <v>6709.0140760000004</v>
      </c>
    </row>
    <row r="701" spans="1:26" x14ac:dyDescent="0.3">
      <c r="A701" s="2">
        <v>2362</v>
      </c>
      <c r="B701" t="s">
        <v>4</v>
      </c>
      <c r="C701" t="s">
        <v>7</v>
      </c>
      <c r="D701" t="s">
        <v>11</v>
      </c>
      <c r="E701" t="s">
        <v>23</v>
      </c>
      <c r="F701" t="s">
        <v>56</v>
      </c>
      <c r="G701">
        <v>1</v>
      </c>
      <c r="H701">
        <v>1</v>
      </c>
      <c r="I701">
        <f t="shared" si="61"/>
        <v>2</v>
      </c>
      <c r="J701" s="1">
        <v>1993.4</v>
      </c>
      <c r="K701" s="1">
        <v>2013.33</v>
      </c>
      <c r="L701" s="1">
        <v>2013.33</v>
      </c>
      <c r="M701" s="1">
        <v>2013.33</v>
      </c>
      <c r="N701" s="1">
        <v>2013.33</v>
      </c>
      <c r="O701" s="1">
        <v>1993.4</v>
      </c>
      <c r="P701" s="1">
        <v>1498.28</v>
      </c>
      <c r="Q701" s="1">
        <v>1483.3</v>
      </c>
      <c r="R701" s="1">
        <v>1453.63</v>
      </c>
      <c r="S701" s="1">
        <v>1569.92</v>
      </c>
      <c r="T701" s="1">
        <v>1601.32</v>
      </c>
      <c r="U701" s="1">
        <v>1873.54</v>
      </c>
      <c r="V701" s="1">
        <f t="shared" si="62"/>
        <v>2006.6866666666665</v>
      </c>
      <c r="W701" s="1">
        <f t="shared" si="63"/>
        <v>12040.119999999999</v>
      </c>
      <c r="X701" s="1">
        <f t="shared" si="64"/>
        <v>9479.99</v>
      </c>
      <c r="Y701" s="1">
        <f t="shared" si="65"/>
        <v>2560.1299999999992</v>
      </c>
      <c r="Z701" s="44">
        <f t="shared" si="66"/>
        <v>9852.5536069999998</v>
      </c>
    </row>
    <row r="702" spans="1:26" x14ac:dyDescent="0.3">
      <c r="A702" s="2">
        <v>2365</v>
      </c>
      <c r="B702" t="s">
        <v>4</v>
      </c>
      <c r="C702" t="s">
        <v>10</v>
      </c>
      <c r="D702" t="s">
        <v>12</v>
      </c>
      <c r="E702" t="s">
        <v>24</v>
      </c>
      <c r="F702" t="s">
        <v>18</v>
      </c>
      <c r="G702">
        <v>3</v>
      </c>
      <c r="H702">
        <v>1</v>
      </c>
      <c r="I702">
        <f t="shared" si="61"/>
        <v>4</v>
      </c>
      <c r="J702" s="1">
        <v>5924.95</v>
      </c>
      <c r="K702" s="1">
        <v>6458.2</v>
      </c>
      <c r="L702" s="1">
        <v>5273.21</v>
      </c>
      <c r="M702" s="1">
        <v>5391.7</v>
      </c>
      <c r="N702" s="1">
        <v>5450.95</v>
      </c>
      <c r="O702" s="1">
        <v>6102.7</v>
      </c>
      <c r="P702" s="1">
        <v>2820.63</v>
      </c>
      <c r="Q702" s="1">
        <v>2877.04</v>
      </c>
      <c r="R702" s="1">
        <v>2848.27</v>
      </c>
      <c r="S702" s="1">
        <v>2791.3</v>
      </c>
      <c r="T702" s="1">
        <v>3210</v>
      </c>
      <c r="U702" s="1">
        <v>3563.1</v>
      </c>
      <c r="V702" s="1">
        <f t="shared" si="62"/>
        <v>5766.9516666666668</v>
      </c>
      <c r="W702" s="1">
        <f t="shared" si="63"/>
        <v>34601.71</v>
      </c>
      <c r="X702" s="1">
        <f t="shared" si="64"/>
        <v>18110.34</v>
      </c>
      <c r="Y702" s="1">
        <f t="shared" si="65"/>
        <v>16491.37</v>
      </c>
      <c r="Z702" s="44">
        <f t="shared" si="66"/>
        <v>18822.076362</v>
      </c>
    </row>
    <row r="703" spans="1:26" x14ac:dyDescent="0.3">
      <c r="A703" s="2">
        <v>2366</v>
      </c>
      <c r="B703" t="s">
        <v>6</v>
      </c>
      <c r="C703" t="s">
        <v>9</v>
      </c>
      <c r="D703" t="s">
        <v>12</v>
      </c>
      <c r="E703" t="s">
        <v>24</v>
      </c>
      <c r="F703" t="s">
        <v>14</v>
      </c>
      <c r="G703">
        <v>2</v>
      </c>
      <c r="H703">
        <v>1</v>
      </c>
      <c r="I703">
        <f t="shared" si="61"/>
        <v>3</v>
      </c>
      <c r="J703" s="1">
        <v>2369.5099999999998</v>
      </c>
      <c r="K703" s="1">
        <v>2748.63</v>
      </c>
      <c r="L703" s="1">
        <v>2796.02</v>
      </c>
      <c r="M703" s="1">
        <v>2511.6799999999998</v>
      </c>
      <c r="N703" s="1">
        <v>2298.42</v>
      </c>
      <c r="O703" s="1">
        <v>2535.38</v>
      </c>
      <c r="P703" s="1">
        <v>2778.7</v>
      </c>
      <c r="Q703" s="1">
        <v>2667.55</v>
      </c>
      <c r="R703" s="1">
        <v>2827.6</v>
      </c>
      <c r="S703" s="1">
        <v>2601.39</v>
      </c>
      <c r="T703" s="1">
        <v>2991.6</v>
      </c>
      <c r="U703" s="1">
        <v>3380.51</v>
      </c>
      <c r="V703" s="1">
        <f t="shared" si="62"/>
        <v>2543.2733333333331</v>
      </c>
      <c r="W703" s="1">
        <f t="shared" si="63"/>
        <v>15259.64</v>
      </c>
      <c r="X703" s="1">
        <f t="shared" si="64"/>
        <v>17247.349999999999</v>
      </c>
      <c r="Y703" s="1">
        <f t="shared" si="65"/>
        <v>-1987.7099999999991</v>
      </c>
      <c r="Z703" s="44">
        <f t="shared" si="66"/>
        <v>17925.170854999997</v>
      </c>
    </row>
    <row r="704" spans="1:26" x14ac:dyDescent="0.3">
      <c r="A704" s="2">
        <v>2370</v>
      </c>
      <c r="B704" t="s">
        <v>4</v>
      </c>
      <c r="C704" t="s">
        <v>42</v>
      </c>
      <c r="D704" t="s">
        <v>12</v>
      </c>
      <c r="E704" t="s">
        <v>23</v>
      </c>
      <c r="F704" t="s">
        <v>21</v>
      </c>
      <c r="G704">
        <v>2</v>
      </c>
      <c r="H704">
        <v>1</v>
      </c>
      <c r="I704">
        <f t="shared" si="61"/>
        <v>3</v>
      </c>
      <c r="J704" s="1">
        <v>1507.3</v>
      </c>
      <c r="K704" s="1">
        <v>1522.37</v>
      </c>
      <c r="L704" s="1">
        <v>1522.37</v>
      </c>
      <c r="M704" s="1">
        <v>1522.37</v>
      </c>
      <c r="N704" s="1">
        <v>1522.37</v>
      </c>
      <c r="O704" s="1">
        <v>1507.3</v>
      </c>
      <c r="P704" s="1">
        <v>1161.82</v>
      </c>
      <c r="Q704" s="1">
        <v>1208.29</v>
      </c>
      <c r="R704" s="1">
        <v>1123.71</v>
      </c>
      <c r="S704" s="1">
        <v>1202.3699999999999</v>
      </c>
      <c r="T704" s="1">
        <v>1322.61</v>
      </c>
      <c r="U704" s="1">
        <v>1521</v>
      </c>
      <c r="V704" s="1">
        <f t="shared" si="62"/>
        <v>1517.3466666666666</v>
      </c>
      <c r="W704" s="1">
        <f t="shared" si="63"/>
        <v>9104.08</v>
      </c>
      <c r="X704" s="1">
        <f t="shared" si="64"/>
        <v>7539.7999999999993</v>
      </c>
      <c r="Y704" s="1">
        <f t="shared" si="65"/>
        <v>1564.2800000000007</v>
      </c>
      <c r="Z704" s="44">
        <f t="shared" si="66"/>
        <v>7836.1141399999997</v>
      </c>
    </row>
    <row r="705" spans="1:26" x14ac:dyDescent="0.3">
      <c r="A705" s="2">
        <v>2373</v>
      </c>
      <c r="B705" t="s">
        <v>6</v>
      </c>
      <c r="C705" t="s">
        <v>10</v>
      </c>
      <c r="D705" t="s">
        <v>11</v>
      </c>
      <c r="E705" t="s">
        <v>24</v>
      </c>
      <c r="F705" t="s">
        <v>56</v>
      </c>
      <c r="G705">
        <v>1</v>
      </c>
      <c r="H705">
        <v>1</v>
      </c>
      <c r="I705">
        <f t="shared" si="61"/>
        <v>2</v>
      </c>
      <c r="J705" s="1">
        <v>0</v>
      </c>
      <c r="K705" s="1">
        <v>0</v>
      </c>
      <c r="L705" s="1">
        <v>0</v>
      </c>
      <c r="M705" s="1">
        <v>0</v>
      </c>
      <c r="N705" s="1">
        <v>0</v>
      </c>
      <c r="O705" s="1">
        <v>0</v>
      </c>
      <c r="P705" s="1">
        <v>733.48</v>
      </c>
      <c r="Q705" s="1">
        <v>806.83</v>
      </c>
      <c r="R705" s="1">
        <v>734.22</v>
      </c>
      <c r="S705" s="1">
        <v>668.14</v>
      </c>
      <c r="T705" s="1">
        <v>574.6</v>
      </c>
      <c r="U705" s="1">
        <v>649.29999999999995</v>
      </c>
      <c r="V705" s="1">
        <f t="shared" si="62"/>
        <v>0</v>
      </c>
      <c r="W705" s="1">
        <f t="shared" si="63"/>
        <v>0</v>
      </c>
      <c r="X705" s="1">
        <f t="shared" si="64"/>
        <v>4166.57</v>
      </c>
      <c r="Y705" s="1">
        <f t="shared" si="65"/>
        <v>-4166.57</v>
      </c>
      <c r="Z705" s="44">
        <f t="shared" si="66"/>
        <v>4330.3162009999996</v>
      </c>
    </row>
    <row r="706" spans="1:26" x14ac:dyDescent="0.3">
      <c r="A706" s="2">
        <v>2375</v>
      </c>
      <c r="B706" t="s">
        <v>6</v>
      </c>
      <c r="C706" t="s">
        <v>9</v>
      </c>
      <c r="D706" t="s">
        <v>11</v>
      </c>
      <c r="E706" t="s">
        <v>24</v>
      </c>
      <c r="F706" t="s">
        <v>14</v>
      </c>
      <c r="G706">
        <v>2</v>
      </c>
      <c r="H706">
        <v>1</v>
      </c>
      <c r="I706">
        <f t="shared" si="61"/>
        <v>3</v>
      </c>
      <c r="J706" s="1">
        <v>1647.55</v>
      </c>
      <c r="K706" s="1">
        <v>1318.04</v>
      </c>
      <c r="L706" s="1">
        <v>1861.73</v>
      </c>
      <c r="M706" s="1">
        <v>2059.44</v>
      </c>
      <c r="N706" s="1">
        <v>1664.03</v>
      </c>
      <c r="O706" s="1">
        <v>2042.96</v>
      </c>
      <c r="P706" s="1">
        <v>1813.91</v>
      </c>
      <c r="Q706" s="1">
        <v>1360.43</v>
      </c>
      <c r="R706" s="1">
        <v>1197.18</v>
      </c>
      <c r="S706" s="1">
        <v>1089.43</v>
      </c>
      <c r="T706" s="1">
        <v>947.8</v>
      </c>
      <c r="U706" s="1">
        <v>919.37</v>
      </c>
      <c r="V706" s="1">
        <f t="shared" si="62"/>
        <v>1765.625</v>
      </c>
      <c r="W706" s="1">
        <f t="shared" si="63"/>
        <v>10593.75</v>
      </c>
      <c r="X706" s="1">
        <f t="shared" si="64"/>
        <v>7328.1200000000008</v>
      </c>
      <c r="Y706" s="1">
        <f t="shared" si="65"/>
        <v>3265.6299999999992</v>
      </c>
      <c r="Z706" s="44">
        <f t="shared" si="66"/>
        <v>7616.1151160000009</v>
      </c>
    </row>
    <row r="707" spans="1:26" x14ac:dyDescent="0.3">
      <c r="A707" s="2">
        <v>2382</v>
      </c>
      <c r="B707" t="s">
        <v>6</v>
      </c>
      <c r="C707" t="s">
        <v>9</v>
      </c>
      <c r="D707" t="s">
        <v>12</v>
      </c>
      <c r="E707" t="s">
        <v>23</v>
      </c>
      <c r="F707" t="s">
        <v>22</v>
      </c>
      <c r="G707">
        <v>1</v>
      </c>
      <c r="H707">
        <v>1</v>
      </c>
      <c r="I707">
        <f t="shared" si="61"/>
        <v>2</v>
      </c>
      <c r="J707" s="1">
        <v>3015.56</v>
      </c>
      <c r="K707" s="1">
        <v>2261.67</v>
      </c>
      <c r="L707" s="1">
        <v>3709.14</v>
      </c>
      <c r="M707" s="1">
        <v>3106.03</v>
      </c>
      <c r="N707" s="1">
        <v>3467.89</v>
      </c>
      <c r="O707" s="1">
        <v>3467.89</v>
      </c>
      <c r="P707" s="1">
        <v>2156.3000000000002</v>
      </c>
      <c r="Q707" s="1">
        <v>1746.6</v>
      </c>
      <c r="R707" s="1">
        <v>1851.4</v>
      </c>
      <c r="S707" s="1">
        <v>1906.94</v>
      </c>
      <c r="T707" s="1">
        <v>2192.98</v>
      </c>
      <c r="U707" s="1">
        <v>1995.61</v>
      </c>
      <c r="V707" s="1">
        <f t="shared" si="62"/>
        <v>3171.3633333333332</v>
      </c>
      <c r="W707" s="1">
        <f t="shared" si="63"/>
        <v>19028.18</v>
      </c>
      <c r="X707" s="1">
        <f t="shared" si="64"/>
        <v>11849.83</v>
      </c>
      <c r="Y707" s="1">
        <f t="shared" si="65"/>
        <v>7178.35</v>
      </c>
      <c r="Z707" s="44">
        <f t="shared" si="66"/>
        <v>12315.528318999999</v>
      </c>
    </row>
    <row r="708" spans="1:26" x14ac:dyDescent="0.3">
      <c r="A708" s="2">
        <v>2386</v>
      </c>
      <c r="B708" t="s">
        <v>4</v>
      </c>
      <c r="C708" t="s">
        <v>10</v>
      </c>
      <c r="D708" t="s">
        <v>12</v>
      </c>
      <c r="E708" t="s">
        <v>23</v>
      </c>
      <c r="F708" t="s">
        <v>56</v>
      </c>
      <c r="G708">
        <v>1</v>
      </c>
      <c r="H708">
        <v>1</v>
      </c>
      <c r="I708">
        <f t="shared" si="61"/>
        <v>2</v>
      </c>
      <c r="J708" s="1">
        <v>3357.7999999999997</v>
      </c>
      <c r="K708" s="1">
        <v>3391.38</v>
      </c>
      <c r="L708" s="1">
        <v>3357.8</v>
      </c>
      <c r="M708" s="1">
        <v>3357.8</v>
      </c>
      <c r="N708" s="1">
        <v>3357.8</v>
      </c>
      <c r="O708" s="1">
        <v>3391.38</v>
      </c>
      <c r="P708" s="1">
        <v>2615.7399999999998</v>
      </c>
      <c r="Q708" s="1">
        <v>2563.4299999999998</v>
      </c>
      <c r="R708" s="1">
        <v>2255.8200000000002</v>
      </c>
      <c r="S708" s="1">
        <v>2571.63</v>
      </c>
      <c r="T708" s="1">
        <v>2623.06</v>
      </c>
      <c r="U708" s="1">
        <v>2754.21</v>
      </c>
      <c r="V708" s="1">
        <f t="shared" si="62"/>
        <v>3368.9933333333333</v>
      </c>
      <c r="W708" s="1">
        <f t="shared" si="63"/>
        <v>20213.96</v>
      </c>
      <c r="X708" s="1">
        <f t="shared" si="64"/>
        <v>15383.89</v>
      </c>
      <c r="Y708" s="1">
        <f t="shared" si="65"/>
        <v>4830.07</v>
      </c>
      <c r="Z708" s="44">
        <f t="shared" si="66"/>
        <v>15988.476876999999</v>
      </c>
    </row>
    <row r="709" spans="1:26" x14ac:dyDescent="0.3">
      <c r="A709" s="2">
        <v>2388</v>
      </c>
      <c r="B709" t="s">
        <v>5</v>
      </c>
      <c r="C709" t="s">
        <v>7</v>
      </c>
      <c r="D709" t="s">
        <v>11</v>
      </c>
      <c r="E709" t="s">
        <v>23</v>
      </c>
      <c r="F709" t="s">
        <v>14</v>
      </c>
      <c r="G709">
        <v>1</v>
      </c>
      <c r="H709">
        <v>2</v>
      </c>
      <c r="I709">
        <f t="shared" si="61"/>
        <v>3</v>
      </c>
      <c r="J709" s="1">
        <v>1583.8999999999999</v>
      </c>
      <c r="K709" s="1">
        <v>1948.2</v>
      </c>
      <c r="L709" s="1">
        <v>1948.2</v>
      </c>
      <c r="M709" s="1">
        <v>1457.19</v>
      </c>
      <c r="N709" s="1">
        <v>1568.06</v>
      </c>
      <c r="O709" s="1">
        <v>1694.77</v>
      </c>
      <c r="P709" s="1">
        <v>1600.66</v>
      </c>
      <c r="Q709" s="1">
        <v>1328.55</v>
      </c>
      <c r="R709" s="1">
        <v>1208.98</v>
      </c>
      <c r="S709" s="1">
        <v>1402.42</v>
      </c>
      <c r="T709" s="1">
        <v>1276.2</v>
      </c>
      <c r="U709" s="1">
        <v>1237.9100000000001</v>
      </c>
      <c r="V709" s="1">
        <f t="shared" si="62"/>
        <v>1700.0533333333333</v>
      </c>
      <c r="W709" s="1">
        <f t="shared" si="63"/>
        <v>10200.32</v>
      </c>
      <c r="X709" s="1">
        <f t="shared" si="64"/>
        <v>8054.72</v>
      </c>
      <c r="Y709" s="1">
        <f t="shared" si="65"/>
        <v>2145.5999999999995</v>
      </c>
      <c r="Z709" s="44">
        <f t="shared" si="66"/>
        <v>8371.270496000001</v>
      </c>
    </row>
    <row r="710" spans="1:26" x14ac:dyDescent="0.3">
      <c r="A710" s="2">
        <v>2389</v>
      </c>
      <c r="B710" t="s">
        <v>4</v>
      </c>
      <c r="C710" t="s">
        <v>10</v>
      </c>
      <c r="D710" t="s">
        <v>11</v>
      </c>
      <c r="E710" t="s">
        <v>23</v>
      </c>
      <c r="F710" t="s">
        <v>20</v>
      </c>
      <c r="G710">
        <v>2</v>
      </c>
      <c r="H710">
        <v>3</v>
      </c>
      <c r="I710">
        <f t="shared" ref="I710:I773" si="67">H710+G710</f>
        <v>5</v>
      </c>
      <c r="J710" s="1">
        <v>1290.3999999999999</v>
      </c>
      <c r="K710" s="1">
        <v>1303.3</v>
      </c>
      <c r="L710" s="1">
        <v>1303.3</v>
      </c>
      <c r="M710" s="1">
        <v>1290.4000000000001</v>
      </c>
      <c r="N710" s="1">
        <v>1303.3</v>
      </c>
      <c r="O710" s="1">
        <v>1290.4000000000001</v>
      </c>
      <c r="P710" s="1">
        <v>3309.68</v>
      </c>
      <c r="Q710" s="1">
        <v>2713.94</v>
      </c>
      <c r="R710" s="1">
        <v>2741.08</v>
      </c>
      <c r="S710" s="1">
        <v>2466.9699999999998</v>
      </c>
      <c r="T710" s="1">
        <v>2466.9699999999998</v>
      </c>
      <c r="U710" s="1">
        <v>2787.68</v>
      </c>
      <c r="V710" s="1">
        <f t="shared" ref="V710:V773" si="68">AVERAGE(J710:O710)</f>
        <v>1296.8500000000001</v>
      </c>
      <c r="W710" s="1">
        <f t="shared" ref="W710:W773" si="69">SUM(J710:O710)</f>
        <v>7781.1</v>
      </c>
      <c r="X710" s="1">
        <f t="shared" ref="X710:X773" si="70">SUM(P710:U710)</f>
        <v>16486.32</v>
      </c>
      <c r="Y710" s="1">
        <f t="shared" ref="Y710:Y773" si="71">W710-X710</f>
        <v>-8705.2199999999993</v>
      </c>
      <c r="Z710" s="44">
        <f t="shared" ref="Z710:Z773" si="72">X710*$Z$2+X710</f>
        <v>17134.232376</v>
      </c>
    </row>
    <row r="711" spans="1:26" x14ac:dyDescent="0.3">
      <c r="A711" s="2">
        <v>2390</v>
      </c>
      <c r="B711" t="s">
        <v>4</v>
      </c>
      <c r="C711" t="s">
        <v>42</v>
      </c>
      <c r="D711" t="s">
        <v>12</v>
      </c>
      <c r="E711" t="s">
        <v>23</v>
      </c>
      <c r="F711" t="s">
        <v>56</v>
      </c>
      <c r="G711">
        <v>2</v>
      </c>
      <c r="H711">
        <v>3</v>
      </c>
      <c r="I711">
        <f t="shared" si="67"/>
        <v>5</v>
      </c>
      <c r="J711" s="1">
        <v>5924.95</v>
      </c>
      <c r="K711" s="1">
        <v>6517.45</v>
      </c>
      <c r="L711" s="1">
        <v>6754.44</v>
      </c>
      <c r="M711" s="1">
        <v>7228.44</v>
      </c>
      <c r="N711" s="1">
        <v>5154.71</v>
      </c>
      <c r="O711" s="1">
        <v>6872.94</v>
      </c>
      <c r="P711" s="1">
        <v>5875</v>
      </c>
      <c r="Q711" s="1">
        <v>4523.75</v>
      </c>
      <c r="R711" s="1">
        <v>5157.08</v>
      </c>
      <c r="S711" s="1">
        <v>5260.22</v>
      </c>
      <c r="T711" s="1">
        <v>5365.42</v>
      </c>
      <c r="U711" s="1">
        <v>6331.2</v>
      </c>
      <c r="V711" s="1">
        <f t="shared" si="68"/>
        <v>6408.8216666666667</v>
      </c>
      <c r="W711" s="1">
        <f t="shared" si="69"/>
        <v>38452.93</v>
      </c>
      <c r="X711" s="1">
        <f t="shared" si="70"/>
        <v>32512.670000000002</v>
      </c>
      <c r="Y711" s="1">
        <f t="shared" si="71"/>
        <v>5940.2599999999984</v>
      </c>
      <c r="Z711" s="44">
        <f t="shared" si="72"/>
        <v>33790.417931000004</v>
      </c>
    </row>
    <row r="712" spans="1:26" x14ac:dyDescent="0.3">
      <c r="A712" s="2">
        <v>2391</v>
      </c>
      <c r="B712" t="s">
        <v>4</v>
      </c>
      <c r="C712" t="s">
        <v>42</v>
      </c>
      <c r="D712" t="s">
        <v>11</v>
      </c>
      <c r="E712" t="s">
        <v>24</v>
      </c>
      <c r="F712" t="s">
        <v>56</v>
      </c>
      <c r="G712">
        <v>1</v>
      </c>
      <c r="H712">
        <v>1</v>
      </c>
      <c r="I712">
        <f t="shared" si="67"/>
        <v>2</v>
      </c>
      <c r="J712" s="1">
        <v>2447.8000000000002</v>
      </c>
      <c r="K712" s="1">
        <v>2447.8000000000002</v>
      </c>
      <c r="L712" s="1">
        <v>2472.2800000000002</v>
      </c>
      <c r="M712" s="1">
        <v>2447.8000000000002</v>
      </c>
      <c r="N712" s="1">
        <v>2472.2800000000002</v>
      </c>
      <c r="O712" s="1">
        <v>2447.8000000000002</v>
      </c>
      <c r="P712" s="1">
        <v>1529.22</v>
      </c>
      <c r="Q712" s="1">
        <v>1422.17</v>
      </c>
      <c r="R712" s="1">
        <v>1407.95</v>
      </c>
      <c r="S712" s="1">
        <v>1689.54</v>
      </c>
      <c r="T712" s="1">
        <v>1588.17</v>
      </c>
      <c r="U712" s="1">
        <v>1397.59</v>
      </c>
      <c r="V712" s="1">
        <f t="shared" si="68"/>
        <v>2455.9600000000005</v>
      </c>
      <c r="W712" s="1">
        <f t="shared" si="69"/>
        <v>14735.760000000002</v>
      </c>
      <c r="X712" s="1">
        <f t="shared" si="70"/>
        <v>9034.64</v>
      </c>
      <c r="Y712" s="1">
        <f t="shared" si="71"/>
        <v>5701.1200000000026</v>
      </c>
      <c r="Z712" s="44">
        <f t="shared" si="72"/>
        <v>9389.701352</v>
      </c>
    </row>
    <row r="713" spans="1:26" x14ac:dyDescent="0.3">
      <c r="A713" s="2">
        <v>2392</v>
      </c>
      <c r="B713" t="s">
        <v>6</v>
      </c>
      <c r="C713" t="s">
        <v>9</v>
      </c>
      <c r="D713" t="s">
        <v>11</v>
      </c>
      <c r="E713" t="s">
        <v>24</v>
      </c>
      <c r="F713" t="s">
        <v>56</v>
      </c>
      <c r="G713">
        <v>1</v>
      </c>
      <c r="H713">
        <v>1</v>
      </c>
      <c r="I713">
        <f t="shared" si="67"/>
        <v>2</v>
      </c>
      <c r="J713" s="1">
        <v>787.41</v>
      </c>
      <c r="K713" s="1">
        <v>874.03</v>
      </c>
      <c r="L713" s="1">
        <v>929.14</v>
      </c>
      <c r="M713" s="1">
        <v>763.79</v>
      </c>
      <c r="N713" s="1">
        <v>905.52</v>
      </c>
      <c r="O713" s="1">
        <v>771.66</v>
      </c>
      <c r="P713" s="1">
        <v>990.48</v>
      </c>
      <c r="Q713" s="1">
        <v>960.77</v>
      </c>
      <c r="R713" s="1">
        <v>951.16</v>
      </c>
      <c r="S713" s="1">
        <v>884.58</v>
      </c>
      <c r="T713" s="1">
        <v>1061.5</v>
      </c>
      <c r="U713" s="1">
        <v>912.89</v>
      </c>
      <c r="V713" s="1">
        <f t="shared" si="68"/>
        <v>838.59166666666658</v>
      </c>
      <c r="W713" s="1">
        <f t="shared" si="69"/>
        <v>5031.5499999999993</v>
      </c>
      <c r="X713" s="1">
        <f t="shared" si="70"/>
        <v>5761.38</v>
      </c>
      <c r="Y713" s="1">
        <f t="shared" si="71"/>
        <v>-729.83000000000084</v>
      </c>
      <c r="Z713" s="44">
        <f t="shared" si="72"/>
        <v>5987.8022339999998</v>
      </c>
    </row>
    <row r="714" spans="1:26" x14ac:dyDescent="0.3">
      <c r="A714" s="2">
        <v>2393</v>
      </c>
      <c r="B714" t="s">
        <v>4</v>
      </c>
      <c r="C714" t="s">
        <v>10</v>
      </c>
      <c r="D714" t="s">
        <v>12</v>
      </c>
      <c r="E714" t="s">
        <v>24</v>
      </c>
      <c r="F714" t="s">
        <v>56</v>
      </c>
      <c r="G714">
        <v>3</v>
      </c>
      <c r="H714">
        <v>2</v>
      </c>
      <c r="I714">
        <f t="shared" si="67"/>
        <v>5</v>
      </c>
      <c r="J714" s="1">
        <v>3972.5</v>
      </c>
      <c r="K714" s="1">
        <v>4012.23</v>
      </c>
      <c r="L714" s="1">
        <v>4012.23</v>
      </c>
      <c r="M714" s="1">
        <v>4012.23</v>
      </c>
      <c r="N714" s="1">
        <v>4012.23</v>
      </c>
      <c r="O714" s="1">
        <v>3972.5</v>
      </c>
      <c r="P714" s="1">
        <v>4799.8100000000004</v>
      </c>
      <c r="Q714" s="1">
        <v>4799.8100000000004</v>
      </c>
      <c r="R714" s="1">
        <v>5615.78</v>
      </c>
      <c r="S714" s="1">
        <v>4885.7299999999996</v>
      </c>
      <c r="T714" s="1">
        <v>5325.45</v>
      </c>
      <c r="U714" s="1">
        <v>6284.03</v>
      </c>
      <c r="V714" s="1">
        <f t="shared" si="68"/>
        <v>3998.9866666666662</v>
      </c>
      <c r="W714" s="1">
        <f t="shared" si="69"/>
        <v>23993.919999999998</v>
      </c>
      <c r="X714" s="1">
        <f t="shared" si="70"/>
        <v>31710.61</v>
      </c>
      <c r="Y714" s="1">
        <f t="shared" si="71"/>
        <v>-7716.6900000000023</v>
      </c>
      <c r="Z714" s="44">
        <f t="shared" si="72"/>
        <v>32956.836972999998</v>
      </c>
    </row>
    <row r="715" spans="1:26" x14ac:dyDescent="0.3">
      <c r="A715" s="2">
        <v>2395</v>
      </c>
      <c r="B715" t="s">
        <v>4</v>
      </c>
      <c r="C715" t="s">
        <v>42</v>
      </c>
      <c r="D715" t="s">
        <v>12</v>
      </c>
      <c r="E715" t="s">
        <v>23</v>
      </c>
      <c r="F715" t="s">
        <v>14</v>
      </c>
      <c r="G715">
        <v>2</v>
      </c>
      <c r="H715">
        <v>2</v>
      </c>
      <c r="I715">
        <f t="shared" si="67"/>
        <v>4</v>
      </c>
      <c r="J715" s="1">
        <v>3910.2999999999997</v>
      </c>
      <c r="K715" s="1">
        <v>3949.4</v>
      </c>
      <c r="L715" s="1">
        <v>3949.4</v>
      </c>
      <c r="M715" s="1">
        <v>3910.3</v>
      </c>
      <c r="N715" s="1">
        <v>3910.3</v>
      </c>
      <c r="O715" s="1">
        <v>3949.4</v>
      </c>
      <c r="P715" s="1">
        <v>2522.3200000000002</v>
      </c>
      <c r="Q715" s="1">
        <v>1942.19</v>
      </c>
      <c r="R715" s="1">
        <v>1709.13</v>
      </c>
      <c r="S715" s="1">
        <v>1452.76</v>
      </c>
      <c r="T715" s="1">
        <v>1452.76</v>
      </c>
      <c r="U715" s="1">
        <v>1743.31</v>
      </c>
      <c r="V715" s="1">
        <f t="shared" si="68"/>
        <v>3929.8500000000004</v>
      </c>
      <c r="W715" s="1">
        <f t="shared" si="69"/>
        <v>23579.100000000002</v>
      </c>
      <c r="X715" s="1">
        <f t="shared" si="70"/>
        <v>10822.47</v>
      </c>
      <c r="Y715" s="1">
        <f t="shared" si="71"/>
        <v>12756.630000000003</v>
      </c>
      <c r="Z715" s="44">
        <f t="shared" si="72"/>
        <v>11247.793071</v>
      </c>
    </row>
    <row r="716" spans="1:26" x14ac:dyDescent="0.3">
      <c r="A716" s="2">
        <v>2403</v>
      </c>
      <c r="B716" t="s">
        <v>5</v>
      </c>
      <c r="C716" t="s">
        <v>42</v>
      </c>
      <c r="D716" t="s">
        <v>11</v>
      </c>
      <c r="E716" t="s">
        <v>24</v>
      </c>
      <c r="F716" t="s">
        <v>17</v>
      </c>
      <c r="G716">
        <v>2</v>
      </c>
      <c r="H716">
        <v>2</v>
      </c>
      <c r="I716">
        <f t="shared" si="67"/>
        <v>4</v>
      </c>
      <c r="J716" s="1">
        <v>950</v>
      </c>
      <c r="K716" s="1">
        <v>788.5</v>
      </c>
      <c r="L716" s="1">
        <v>845.5</v>
      </c>
      <c r="M716" s="1">
        <v>779</v>
      </c>
      <c r="N716" s="1">
        <v>1016.5</v>
      </c>
      <c r="O716" s="1">
        <v>722</v>
      </c>
      <c r="P716" s="1">
        <v>2743.43</v>
      </c>
      <c r="Q716" s="1">
        <v>2716</v>
      </c>
      <c r="R716" s="1">
        <v>2417.2399999999998</v>
      </c>
      <c r="S716" s="1">
        <v>2755.65</v>
      </c>
      <c r="T716" s="1">
        <v>3306.78</v>
      </c>
      <c r="U716" s="1">
        <v>3240.64</v>
      </c>
      <c r="V716" s="1">
        <f t="shared" si="68"/>
        <v>850.25</v>
      </c>
      <c r="W716" s="1">
        <f t="shared" si="69"/>
        <v>5101.5</v>
      </c>
      <c r="X716" s="1">
        <f t="shared" si="70"/>
        <v>17179.740000000002</v>
      </c>
      <c r="Y716" s="1">
        <f t="shared" si="71"/>
        <v>-12078.240000000002</v>
      </c>
      <c r="Z716" s="44">
        <f t="shared" si="72"/>
        <v>17854.903782000001</v>
      </c>
    </row>
    <row r="717" spans="1:26" x14ac:dyDescent="0.3">
      <c r="A717" s="2">
        <v>2406</v>
      </c>
      <c r="B717" t="s">
        <v>5</v>
      </c>
      <c r="C717" t="s">
        <v>10</v>
      </c>
      <c r="D717" t="s">
        <v>12</v>
      </c>
      <c r="E717" t="s">
        <v>24</v>
      </c>
      <c r="F717" t="s">
        <v>14</v>
      </c>
      <c r="G717">
        <v>1</v>
      </c>
      <c r="H717">
        <v>3</v>
      </c>
      <c r="I717">
        <f t="shared" si="67"/>
        <v>4</v>
      </c>
      <c r="J717" s="1">
        <v>3878.8</v>
      </c>
      <c r="K717" s="1">
        <v>3335.77</v>
      </c>
      <c r="L717" s="1">
        <v>2986.68</v>
      </c>
      <c r="M717" s="1">
        <v>3219.4</v>
      </c>
      <c r="N717" s="1">
        <v>3568.5</v>
      </c>
      <c r="O717" s="1">
        <v>3568.5</v>
      </c>
      <c r="P717" s="1">
        <v>5162.01</v>
      </c>
      <c r="Q717" s="1">
        <v>4181.2299999999996</v>
      </c>
      <c r="R717" s="1">
        <v>4097.6099999999997</v>
      </c>
      <c r="S717" s="1">
        <v>4917.13</v>
      </c>
      <c r="T717" s="1">
        <v>4917.13</v>
      </c>
      <c r="U717" s="1">
        <v>4523.76</v>
      </c>
      <c r="V717" s="1">
        <f t="shared" si="68"/>
        <v>3426.2750000000001</v>
      </c>
      <c r="W717" s="1">
        <f t="shared" si="69"/>
        <v>20557.650000000001</v>
      </c>
      <c r="X717" s="1">
        <f t="shared" si="70"/>
        <v>27798.870000000003</v>
      </c>
      <c r="Y717" s="1">
        <f t="shared" si="71"/>
        <v>-7241.2200000000012</v>
      </c>
      <c r="Z717" s="44">
        <f t="shared" si="72"/>
        <v>28891.365591000002</v>
      </c>
    </row>
    <row r="718" spans="1:26" x14ac:dyDescent="0.3">
      <c r="A718" s="2">
        <v>2411</v>
      </c>
      <c r="B718" t="s">
        <v>4</v>
      </c>
      <c r="C718" t="s">
        <v>7</v>
      </c>
      <c r="D718" t="s">
        <v>12</v>
      </c>
      <c r="E718" t="s">
        <v>24</v>
      </c>
      <c r="F718" t="s">
        <v>14</v>
      </c>
      <c r="G718">
        <v>2</v>
      </c>
      <c r="H718">
        <v>1</v>
      </c>
      <c r="I718">
        <f t="shared" si="67"/>
        <v>3</v>
      </c>
      <c r="J718" s="1">
        <v>4443.5</v>
      </c>
      <c r="K718" s="1">
        <v>5021.16</v>
      </c>
      <c r="L718" s="1">
        <v>3465.93</v>
      </c>
      <c r="M718" s="1">
        <v>3599.24</v>
      </c>
      <c r="N718" s="1">
        <v>4798.9799999999996</v>
      </c>
      <c r="O718" s="1">
        <v>3688.11</v>
      </c>
      <c r="P718" s="1">
        <v>1629.63</v>
      </c>
      <c r="Q718" s="1">
        <v>1271.1099999999999</v>
      </c>
      <c r="R718" s="1">
        <v>1360.09</v>
      </c>
      <c r="S718" s="1">
        <v>1292.0899999999999</v>
      </c>
      <c r="T718" s="1">
        <v>1511.75</v>
      </c>
      <c r="U718" s="1">
        <v>1541.99</v>
      </c>
      <c r="V718" s="1">
        <f t="shared" si="68"/>
        <v>4169.4866666666667</v>
      </c>
      <c r="W718" s="1">
        <f t="shared" si="69"/>
        <v>25016.920000000002</v>
      </c>
      <c r="X718" s="1">
        <f t="shared" si="70"/>
        <v>8606.66</v>
      </c>
      <c r="Y718" s="1">
        <f t="shared" si="71"/>
        <v>16410.260000000002</v>
      </c>
      <c r="Z718" s="44">
        <f t="shared" si="72"/>
        <v>8944.9017380000005</v>
      </c>
    </row>
    <row r="719" spans="1:26" x14ac:dyDescent="0.3">
      <c r="A719" s="2">
        <v>2413</v>
      </c>
      <c r="B719" t="s">
        <v>6</v>
      </c>
      <c r="C719" t="s">
        <v>9</v>
      </c>
      <c r="D719" t="s">
        <v>11</v>
      </c>
      <c r="E719" t="s">
        <v>24</v>
      </c>
      <c r="F719" t="s">
        <v>21</v>
      </c>
      <c r="G719">
        <v>1</v>
      </c>
      <c r="H719">
        <v>1</v>
      </c>
      <c r="I719">
        <f t="shared" si="67"/>
        <v>2</v>
      </c>
      <c r="J719" s="1">
        <v>960.37249999999995</v>
      </c>
      <c r="K719" s="1">
        <v>1094.82</v>
      </c>
      <c r="L719" s="1">
        <v>921.96</v>
      </c>
      <c r="M719" s="1">
        <v>1008.39</v>
      </c>
      <c r="N719" s="1">
        <v>768.3</v>
      </c>
      <c r="O719" s="1">
        <v>720.28</v>
      </c>
      <c r="P719" s="1">
        <v>630.15</v>
      </c>
      <c r="Q719" s="1">
        <v>516.72</v>
      </c>
      <c r="R719" s="1">
        <v>506.39</v>
      </c>
      <c r="S719" s="1">
        <v>511.45</v>
      </c>
      <c r="T719" s="1">
        <v>593.28</v>
      </c>
      <c r="U719" s="1">
        <v>706</v>
      </c>
      <c r="V719" s="1">
        <f t="shared" si="68"/>
        <v>912.35374999999988</v>
      </c>
      <c r="W719" s="1">
        <f t="shared" si="69"/>
        <v>5474.1224999999995</v>
      </c>
      <c r="X719" s="1">
        <f t="shared" si="70"/>
        <v>3463.99</v>
      </c>
      <c r="Y719" s="1">
        <f t="shared" si="71"/>
        <v>2010.1324999999997</v>
      </c>
      <c r="Z719" s="44">
        <f t="shared" si="72"/>
        <v>3600.1248069999997</v>
      </c>
    </row>
    <row r="720" spans="1:26" x14ac:dyDescent="0.3">
      <c r="A720" s="2">
        <v>2414</v>
      </c>
      <c r="B720" t="s">
        <v>6</v>
      </c>
      <c r="C720" t="s">
        <v>9</v>
      </c>
      <c r="D720" t="s">
        <v>12</v>
      </c>
      <c r="E720" t="s">
        <v>24</v>
      </c>
      <c r="F720" t="s">
        <v>13</v>
      </c>
      <c r="G720">
        <v>1</v>
      </c>
      <c r="H720">
        <v>1</v>
      </c>
      <c r="I720">
        <f t="shared" si="67"/>
        <v>2</v>
      </c>
      <c r="J720" s="1">
        <v>1154.06</v>
      </c>
      <c r="K720" s="1">
        <v>923.25</v>
      </c>
      <c r="L720" s="1">
        <v>1073.28</v>
      </c>
      <c r="M720" s="1">
        <v>980.95</v>
      </c>
      <c r="N720" s="1">
        <v>900.17</v>
      </c>
      <c r="O720" s="1">
        <v>1015.57</v>
      </c>
      <c r="P720" s="1">
        <v>1717.89</v>
      </c>
      <c r="Q720" s="1">
        <v>1700.71</v>
      </c>
      <c r="R720" s="1">
        <v>1462.61</v>
      </c>
      <c r="S720" s="1">
        <v>1667.38</v>
      </c>
      <c r="T720" s="1">
        <v>2000.86</v>
      </c>
      <c r="U720" s="1">
        <v>1880.81</v>
      </c>
      <c r="V720" s="1">
        <f t="shared" si="68"/>
        <v>1007.88</v>
      </c>
      <c r="W720" s="1">
        <f t="shared" si="69"/>
        <v>6047.28</v>
      </c>
      <c r="X720" s="1">
        <f t="shared" si="70"/>
        <v>10430.26</v>
      </c>
      <c r="Y720" s="1">
        <f t="shared" si="71"/>
        <v>-4382.9800000000005</v>
      </c>
      <c r="Z720" s="44">
        <f t="shared" si="72"/>
        <v>10840.169218000001</v>
      </c>
    </row>
    <row r="721" spans="1:26" x14ac:dyDescent="0.3">
      <c r="A721" s="2">
        <v>2415</v>
      </c>
      <c r="B721" t="s">
        <v>4</v>
      </c>
      <c r="C721" t="s">
        <v>7</v>
      </c>
      <c r="D721" t="s">
        <v>11</v>
      </c>
      <c r="E721" t="s">
        <v>23</v>
      </c>
      <c r="F721" t="s">
        <v>15</v>
      </c>
      <c r="G721">
        <v>1</v>
      </c>
      <c r="H721">
        <v>1</v>
      </c>
      <c r="I721">
        <f t="shared" si="67"/>
        <v>2</v>
      </c>
      <c r="J721" s="1">
        <v>2408.3000000000002</v>
      </c>
      <c r="K721" s="1">
        <v>2432.38</v>
      </c>
      <c r="L721" s="1">
        <v>2432.38</v>
      </c>
      <c r="M721" s="1">
        <v>2408.3000000000002</v>
      </c>
      <c r="N721" s="1">
        <v>2408.3000000000002</v>
      </c>
      <c r="O721" s="1">
        <v>2432.38</v>
      </c>
      <c r="P721" s="1">
        <v>1520.99</v>
      </c>
      <c r="Q721" s="1">
        <v>1551.41</v>
      </c>
      <c r="R721" s="1">
        <v>1753.09</v>
      </c>
      <c r="S721" s="1">
        <v>1823.21</v>
      </c>
      <c r="T721" s="1">
        <v>1750.28</v>
      </c>
      <c r="U721" s="1">
        <v>1487.74</v>
      </c>
      <c r="V721" s="1">
        <f t="shared" si="68"/>
        <v>2420.34</v>
      </c>
      <c r="W721" s="1">
        <f t="shared" si="69"/>
        <v>14522.04</v>
      </c>
      <c r="X721" s="1">
        <f t="shared" si="70"/>
        <v>9886.7199999999993</v>
      </c>
      <c r="Y721" s="1">
        <f t="shared" si="71"/>
        <v>4635.3200000000015</v>
      </c>
      <c r="Z721" s="44">
        <f t="shared" si="72"/>
        <v>10275.268096</v>
      </c>
    </row>
    <row r="722" spans="1:26" x14ac:dyDescent="0.3">
      <c r="A722" s="2">
        <v>2417</v>
      </c>
      <c r="B722" t="s">
        <v>4</v>
      </c>
      <c r="C722" t="s">
        <v>42</v>
      </c>
      <c r="D722" t="s">
        <v>12</v>
      </c>
      <c r="E722" t="s">
        <v>24</v>
      </c>
      <c r="F722" t="s">
        <v>19</v>
      </c>
      <c r="G722">
        <v>1</v>
      </c>
      <c r="H722">
        <v>1</v>
      </c>
      <c r="I722">
        <f t="shared" si="67"/>
        <v>2</v>
      </c>
      <c r="J722" s="1">
        <v>1802.1717948717949</v>
      </c>
      <c r="K722" s="1">
        <v>1820.19</v>
      </c>
      <c r="L722" s="1">
        <v>1820.19</v>
      </c>
      <c r="M722" s="1">
        <v>1802.17</v>
      </c>
      <c r="N722" s="1">
        <v>1802.17</v>
      </c>
      <c r="O722" s="1">
        <v>1802.17</v>
      </c>
      <c r="P722" s="1">
        <v>1009.69</v>
      </c>
      <c r="Q722" s="1">
        <v>797.66</v>
      </c>
      <c r="R722" s="1">
        <v>733.85</v>
      </c>
      <c r="S722" s="1">
        <v>799.9</v>
      </c>
      <c r="T722" s="1">
        <v>943.88</v>
      </c>
      <c r="U722" s="1">
        <v>962.76</v>
      </c>
      <c r="V722" s="1">
        <f t="shared" si="68"/>
        <v>1808.1769658119658</v>
      </c>
      <c r="W722" s="1">
        <f t="shared" si="69"/>
        <v>10849.061794871795</v>
      </c>
      <c r="X722" s="1">
        <f t="shared" si="70"/>
        <v>5247.74</v>
      </c>
      <c r="Y722" s="1">
        <f t="shared" si="71"/>
        <v>5601.3217948717956</v>
      </c>
      <c r="Z722" s="44">
        <f t="shared" si="72"/>
        <v>5453.9761819999994</v>
      </c>
    </row>
    <row r="723" spans="1:26" x14ac:dyDescent="0.3">
      <c r="A723" s="2">
        <v>2424</v>
      </c>
      <c r="B723" t="s">
        <v>4</v>
      </c>
      <c r="C723" t="s">
        <v>10</v>
      </c>
      <c r="D723" t="s">
        <v>11</v>
      </c>
      <c r="E723" t="s">
        <v>24</v>
      </c>
      <c r="F723" t="s">
        <v>14</v>
      </c>
      <c r="G723">
        <v>1</v>
      </c>
      <c r="H723">
        <v>1</v>
      </c>
      <c r="I723">
        <f t="shared" si="67"/>
        <v>2</v>
      </c>
      <c r="J723" s="1">
        <v>3950.1</v>
      </c>
      <c r="K723" s="1">
        <v>3989.6</v>
      </c>
      <c r="L723" s="1">
        <v>3950.1</v>
      </c>
      <c r="M723" s="1">
        <v>3989.6</v>
      </c>
      <c r="N723" s="1">
        <v>3989.6</v>
      </c>
      <c r="O723" s="1">
        <v>3950.1</v>
      </c>
      <c r="P723" s="1">
        <v>3337.93</v>
      </c>
      <c r="Q723" s="1">
        <v>3271.17</v>
      </c>
      <c r="R723" s="1">
        <v>3532.86</v>
      </c>
      <c r="S723" s="1">
        <v>4098.12</v>
      </c>
      <c r="T723" s="1">
        <v>3852.23</v>
      </c>
      <c r="U723" s="1">
        <v>3659.62</v>
      </c>
      <c r="V723" s="1">
        <f t="shared" si="68"/>
        <v>3969.85</v>
      </c>
      <c r="W723" s="1">
        <f t="shared" si="69"/>
        <v>23819.1</v>
      </c>
      <c r="X723" s="1">
        <f t="shared" si="70"/>
        <v>21751.93</v>
      </c>
      <c r="Y723" s="1">
        <f t="shared" si="71"/>
        <v>2067.1699999999983</v>
      </c>
      <c r="Z723" s="44">
        <f t="shared" si="72"/>
        <v>22606.780848999999</v>
      </c>
    </row>
    <row r="724" spans="1:26" x14ac:dyDescent="0.3">
      <c r="A724" s="2">
        <v>2427</v>
      </c>
      <c r="B724" t="s">
        <v>6</v>
      </c>
      <c r="C724" t="s">
        <v>9</v>
      </c>
      <c r="D724" t="s">
        <v>12</v>
      </c>
      <c r="E724" t="s">
        <v>23</v>
      </c>
      <c r="F724" t="s">
        <v>20</v>
      </c>
      <c r="G724">
        <v>2</v>
      </c>
      <c r="H724">
        <v>1</v>
      </c>
      <c r="I724">
        <f t="shared" si="67"/>
        <v>3</v>
      </c>
      <c r="J724" s="1">
        <v>3146.85</v>
      </c>
      <c r="K724" s="1">
        <v>2423.0700000000002</v>
      </c>
      <c r="L724" s="1">
        <v>2863.63</v>
      </c>
      <c r="M724" s="1">
        <v>3461.54</v>
      </c>
      <c r="N724" s="1">
        <v>3083.91</v>
      </c>
      <c r="O724" s="1">
        <v>2611.89</v>
      </c>
      <c r="P724" s="1">
        <v>2072.9299999999998</v>
      </c>
      <c r="Q724" s="1">
        <v>2052.1999999999998</v>
      </c>
      <c r="R724" s="1">
        <v>2113.77</v>
      </c>
      <c r="S724" s="1">
        <v>2092.63</v>
      </c>
      <c r="T724" s="1">
        <v>2239.11</v>
      </c>
      <c r="U724" s="1">
        <v>2149.5500000000002</v>
      </c>
      <c r="V724" s="1">
        <f t="shared" si="68"/>
        <v>2931.8150000000001</v>
      </c>
      <c r="W724" s="1">
        <f t="shared" si="69"/>
        <v>17590.89</v>
      </c>
      <c r="X724" s="1">
        <f t="shared" si="70"/>
        <v>12720.189999999999</v>
      </c>
      <c r="Y724" s="1">
        <f t="shared" si="71"/>
        <v>4870.7000000000007</v>
      </c>
      <c r="Z724" s="44">
        <f t="shared" si="72"/>
        <v>13220.093466999999</v>
      </c>
    </row>
    <row r="725" spans="1:26" x14ac:dyDescent="0.3">
      <c r="A725" s="2">
        <v>2429</v>
      </c>
      <c r="B725" t="s">
        <v>4</v>
      </c>
      <c r="C725" t="s">
        <v>10</v>
      </c>
      <c r="D725" t="s">
        <v>12</v>
      </c>
      <c r="E725" t="s">
        <v>23</v>
      </c>
      <c r="F725" t="s">
        <v>56</v>
      </c>
      <c r="G725">
        <v>2</v>
      </c>
      <c r="H725">
        <v>3</v>
      </c>
      <c r="I725">
        <f t="shared" si="67"/>
        <v>5</v>
      </c>
      <c r="J725" s="1">
        <v>5924.95</v>
      </c>
      <c r="K725" s="1">
        <v>5569.45</v>
      </c>
      <c r="L725" s="1">
        <v>6043.45</v>
      </c>
      <c r="M725" s="1">
        <v>6339.7</v>
      </c>
      <c r="N725" s="1">
        <v>6991.44</v>
      </c>
      <c r="O725" s="1">
        <v>6754.44</v>
      </c>
      <c r="P725" s="1">
        <v>3220.12</v>
      </c>
      <c r="Q725" s="1">
        <v>3316.72</v>
      </c>
      <c r="R725" s="1">
        <v>3084.55</v>
      </c>
      <c r="S725" s="1">
        <v>3516.39</v>
      </c>
      <c r="T725" s="1">
        <v>3657.05</v>
      </c>
      <c r="U725" s="1">
        <v>3291.35</v>
      </c>
      <c r="V725" s="1">
        <f t="shared" si="68"/>
        <v>6270.5716666666667</v>
      </c>
      <c r="W725" s="1">
        <f t="shared" si="69"/>
        <v>37623.43</v>
      </c>
      <c r="X725" s="1">
        <f t="shared" si="70"/>
        <v>20086.179999999997</v>
      </c>
      <c r="Y725" s="1">
        <f t="shared" si="71"/>
        <v>17537.250000000004</v>
      </c>
      <c r="Z725" s="44">
        <f t="shared" si="72"/>
        <v>20875.566873999996</v>
      </c>
    </row>
    <row r="726" spans="1:26" x14ac:dyDescent="0.3">
      <c r="A726" s="2">
        <v>2432</v>
      </c>
      <c r="B726" t="s">
        <v>6</v>
      </c>
      <c r="C726" t="s">
        <v>9</v>
      </c>
      <c r="D726" t="s">
        <v>11</v>
      </c>
      <c r="E726" t="s">
        <v>24</v>
      </c>
      <c r="F726" t="s">
        <v>17</v>
      </c>
      <c r="G726">
        <v>1</v>
      </c>
      <c r="H726">
        <v>3</v>
      </c>
      <c r="I726">
        <f t="shared" si="67"/>
        <v>4</v>
      </c>
      <c r="J726" s="1">
        <v>1406.2</v>
      </c>
      <c r="K726" s="1">
        <v>1195.27</v>
      </c>
      <c r="L726" s="1">
        <v>1237.46</v>
      </c>
      <c r="M726" s="1">
        <v>1448.39</v>
      </c>
      <c r="N726" s="1">
        <v>1560.88</v>
      </c>
      <c r="O726" s="1">
        <v>1532.76</v>
      </c>
      <c r="P726" s="1">
        <v>1176.45</v>
      </c>
      <c r="Q726" s="1">
        <v>1258.8</v>
      </c>
      <c r="R726" s="1">
        <v>1372.09</v>
      </c>
      <c r="S726" s="1">
        <v>1550.46</v>
      </c>
      <c r="T726" s="1">
        <v>1596.97</v>
      </c>
      <c r="U726" s="1">
        <v>1676.82</v>
      </c>
      <c r="V726" s="1">
        <f t="shared" si="68"/>
        <v>1396.8266666666668</v>
      </c>
      <c r="W726" s="1">
        <f t="shared" si="69"/>
        <v>8380.9600000000009</v>
      </c>
      <c r="X726" s="1">
        <f t="shared" si="70"/>
        <v>8631.59</v>
      </c>
      <c r="Y726" s="1">
        <f t="shared" si="71"/>
        <v>-250.6299999999992</v>
      </c>
      <c r="Z726" s="44">
        <f t="shared" si="72"/>
        <v>8970.8114870000009</v>
      </c>
    </row>
    <row r="727" spans="1:26" x14ac:dyDescent="0.3">
      <c r="A727" s="2">
        <v>2433</v>
      </c>
      <c r="B727" t="s">
        <v>5</v>
      </c>
      <c r="C727" t="s">
        <v>10</v>
      </c>
      <c r="D727" t="s">
        <v>12</v>
      </c>
      <c r="E727" t="s">
        <v>24</v>
      </c>
      <c r="F727" t="s">
        <v>56</v>
      </c>
      <c r="G727">
        <v>2</v>
      </c>
      <c r="H727">
        <v>1</v>
      </c>
      <c r="I727">
        <f t="shared" si="67"/>
        <v>3</v>
      </c>
      <c r="J727" s="1">
        <v>3525.5</v>
      </c>
      <c r="K727" s="1">
        <v>3313.97</v>
      </c>
      <c r="L727" s="1">
        <v>4019.07</v>
      </c>
      <c r="M727" s="1">
        <v>4054.33</v>
      </c>
      <c r="N727" s="1">
        <v>3349.23</v>
      </c>
      <c r="O727" s="1">
        <v>4336.37</v>
      </c>
      <c r="P727" s="1">
        <v>1581</v>
      </c>
      <c r="Q727" s="1">
        <v>1501.95</v>
      </c>
      <c r="R727" s="1">
        <v>1697.2</v>
      </c>
      <c r="S727" s="1">
        <v>1561.42</v>
      </c>
      <c r="T727" s="1">
        <v>1530.19</v>
      </c>
      <c r="U727" s="1">
        <v>1667.91</v>
      </c>
      <c r="V727" s="1">
        <f t="shared" si="68"/>
        <v>3766.4116666666664</v>
      </c>
      <c r="W727" s="1">
        <f t="shared" si="69"/>
        <v>22598.469999999998</v>
      </c>
      <c r="X727" s="1">
        <f t="shared" si="70"/>
        <v>9539.67</v>
      </c>
      <c r="Y727" s="1">
        <f t="shared" si="71"/>
        <v>13058.799999999997</v>
      </c>
      <c r="Z727" s="44">
        <f t="shared" si="72"/>
        <v>9914.5790309999993</v>
      </c>
    </row>
    <row r="728" spans="1:26" x14ac:dyDescent="0.3">
      <c r="A728" s="2">
        <v>2438</v>
      </c>
      <c r="B728" t="s">
        <v>5</v>
      </c>
      <c r="C728" t="s">
        <v>7</v>
      </c>
      <c r="D728" t="s">
        <v>11</v>
      </c>
      <c r="E728" t="s">
        <v>23</v>
      </c>
      <c r="F728" t="s">
        <v>14</v>
      </c>
      <c r="G728">
        <v>1</v>
      </c>
      <c r="H728">
        <v>1</v>
      </c>
      <c r="I728">
        <f t="shared" si="67"/>
        <v>2</v>
      </c>
      <c r="J728" s="1">
        <v>501.9</v>
      </c>
      <c r="K728" s="1">
        <v>436.65</v>
      </c>
      <c r="L728" s="1">
        <v>501.9</v>
      </c>
      <c r="M728" s="1">
        <v>436.65</v>
      </c>
      <c r="N728" s="1">
        <v>612.32000000000005</v>
      </c>
      <c r="O728" s="1">
        <v>542.04999999999995</v>
      </c>
      <c r="P728" s="1">
        <v>1703.24</v>
      </c>
      <c r="Q728" s="1">
        <v>1805.43</v>
      </c>
      <c r="R728" s="1">
        <v>1570.72</v>
      </c>
      <c r="S728" s="1">
        <v>1429.36</v>
      </c>
      <c r="T728" s="1">
        <v>1214.96</v>
      </c>
      <c r="U728" s="1">
        <v>1129.9100000000001</v>
      </c>
      <c r="V728" s="1">
        <f t="shared" si="68"/>
        <v>505.24500000000006</v>
      </c>
      <c r="W728" s="1">
        <f t="shared" si="69"/>
        <v>3031.4700000000003</v>
      </c>
      <c r="X728" s="1">
        <f t="shared" si="70"/>
        <v>8853.6200000000008</v>
      </c>
      <c r="Y728" s="1">
        <f t="shared" si="71"/>
        <v>-5822.1500000000005</v>
      </c>
      <c r="Z728" s="44">
        <f t="shared" si="72"/>
        <v>9201.567266</v>
      </c>
    </row>
    <row r="729" spans="1:26" x14ac:dyDescent="0.3">
      <c r="A729" s="2">
        <v>2447</v>
      </c>
      <c r="B729" t="s">
        <v>4</v>
      </c>
      <c r="C729" t="s">
        <v>7</v>
      </c>
      <c r="D729" t="s">
        <v>11</v>
      </c>
      <c r="E729" t="s">
        <v>23</v>
      </c>
      <c r="F729" t="s">
        <v>56</v>
      </c>
      <c r="G729">
        <v>2</v>
      </c>
      <c r="H729">
        <v>3</v>
      </c>
      <c r="I729">
        <f t="shared" si="67"/>
        <v>5</v>
      </c>
      <c r="J729" s="1">
        <v>3959.9</v>
      </c>
      <c r="K729" s="1">
        <v>3999.5</v>
      </c>
      <c r="L729" s="1">
        <v>3999.5</v>
      </c>
      <c r="M729" s="1">
        <v>3959.9</v>
      </c>
      <c r="N729" s="1">
        <v>3959.9</v>
      </c>
      <c r="O729" s="1">
        <v>3959.9</v>
      </c>
      <c r="P729" s="1">
        <v>3243.99</v>
      </c>
      <c r="Q729" s="1">
        <v>2757.39</v>
      </c>
      <c r="R729" s="1">
        <v>2977.98</v>
      </c>
      <c r="S729" s="1">
        <v>2977.98</v>
      </c>
      <c r="T729" s="1">
        <v>3424.68</v>
      </c>
      <c r="U729" s="1">
        <v>3116.46</v>
      </c>
      <c r="V729" s="1">
        <f t="shared" si="68"/>
        <v>3973.1000000000004</v>
      </c>
      <c r="W729" s="1">
        <f t="shared" si="69"/>
        <v>23838.600000000002</v>
      </c>
      <c r="X729" s="1">
        <f t="shared" si="70"/>
        <v>18498.48</v>
      </c>
      <c r="Y729" s="1">
        <f t="shared" si="71"/>
        <v>5340.1200000000026</v>
      </c>
      <c r="Z729" s="44">
        <f t="shared" si="72"/>
        <v>19225.470264</v>
      </c>
    </row>
    <row r="730" spans="1:26" x14ac:dyDescent="0.3">
      <c r="A730" s="2">
        <v>2456</v>
      </c>
      <c r="B730" t="s">
        <v>4</v>
      </c>
      <c r="C730" t="s">
        <v>10</v>
      </c>
      <c r="D730" t="s">
        <v>12</v>
      </c>
      <c r="E730" t="s">
        <v>23</v>
      </c>
      <c r="F730" t="s">
        <v>19</v>
      </c>
      <c r="G730">
        <v>2</v>
      </c>
      <c r="H730">
        <v>1</v>
      </c>
      <c r="I730">
        <f t="shared" si="67"/>
        <v>3</v>
      </c>
      <c r="J730" s="1">
        <v>5327.2625000000007</v>
      </c>
      <c r="K730" s="1">
        <v>5167.4399999999996</v>
      </c>
      <c r="L730" s="1">
        <v>5433.81</v>
      </c>
      <c r="M730" s="1">
        <v>5114.17</v>
      </c>
      <c r="N730" s="1">
        <v>4474.8999999999996</v>
      </c>
      <c r="O730" s="1">
        <v>4847.8100000000004</v>
      </c>
      <c r="P730" s="1">
        <v>2773.5</v>
      </c>
      <c r="Q730" s="1">
        <v>2745.77</v>
      </c>
      <c r="R730" s="1">
        <v>2635.94</v>
      </c>
      <c r="S730" s="1">
        <v>2846.82</v>
      </c>
      <c r="T730" s="1">
        <v>2505.1999999999998</v>
      </c>
      <c r="U730" s="1">
        <v>2379.94</v>
      </c>
      <c r="V730" s="1">
        <f t="shared" si="68"/>
        <v>5060.8987500000012</v>
      </c>
      <c r="W730" s="1">
        <f t="shared" si="69"/>
        <v>30365.392500000005</v>
      </c>
      <c r="X730" s="1">
        <f t="shared" si="70"/>
        <v>15887.17</v>
      </c>
      <c r="Y730" s="1">
        <f t="shared" si="71"/>
        <v>14478.222500000005</v>
      </c>
      <c r="Z730" s="44">
        <f t="shared" si="72"/>
        <v>16511.535780999999</v>
      </c>
    </row>
    <row r="731" spans="1:26" x14ac:dyDescent="0.3">
      <c r="A731" s="2">
        <v>2459</v>
      </c>
      <c r="B731" t="s">
        <v>6</v>
      </c>
      <c r="C731" t="s">
        <v>9</v>
      </c>
      <c r="D731" t="s">
        <v>12</v>
      </c>
      <c r="E731" t="s">
        <v>24</v>
      </c>
      <c r="F731" t="s">
        <v>56</v>
      </c>
      <c r="G731">
        <v>1</v>
      </c>
      <c r="H731">
        <v>1</v>
      </c>
      <c r="I731">
        <f t="shared" si="67"/>
        <v>2</v>
      </c>
      <c r="J731" s="1">
        <v>4430.91</v>
      </c>
      <c r="K731" s="1">
        <v>4741.07</v>
      </c>
      <c r="L731" s="1">
        <v>4209.3599999999997</v>
      </c>
      <c r="M731" s="1">
        <v>4209.3599999999997</v>
      </c>
      <c r="N731" s="1">
        <v>3721.96</v>
      </c>
      <c r="O731" s="1">
        <v>4386.6000000000004</v>
      </c>
      <c r="P731" s="1">
        <v>873.05</v>
      </c>
      <c r="Q731" s="1">
        <v>916.7</v>
      </c>
      <c r="R731" s="1">
        <v>907.53</v>
      </c>
      <c r="S731" s="1">
        <v>807.7</v>
      </c>
      <c r="T731" s="1">
        <v>775.39</v>
      </c>
      <c r="U731" s="1">
        <v>713.36</v>
      </c>
      <c r="V731" s="1">
        <f t="shared" si="68"/>
        <v>4283.21</v>
      </c>
      <c r="W731" s="1">
        <f t="shared" si="69"/>
        <v>25699.260000000002</v>
      </c>
      <c r="X731" s="1">
        <f t="shared" si="70"/>
        <v>4993.7299999999996</v>
      </c>
      <c r="Y731" s="1">
        <f t="shared" si="71"/>
        <v>20705.530000000002</v>
      </c>
      <c r="Z731" s="44">
        <f t="shared" si="72"/>
        <v>5189.9835889999995</v>
      </c>
    </row>
    <row r="732" spans="1:26" x14ac:dyDescent="0.3">
      <c r="A732" s="2">
        <v>2474</v>
      </c>
      <c r="B732" t="s">
        <v>4</v>
      </c>
      <c r="C732" t="s">
        <v>7</v>
      </c>
      <c r="D732" t="s">
        <v>12</v>
      </c>
      <c r="E732" t="s">
        <v>23</v>
      </c>
      <c r="F732" t="s">
        <v>15</v>
      </c>
      <c r="G732">
        <v>3</v>
      </c>
      <c r="H732">
        <v>1</v>
      </c>
      <c r="I732">
        <f t="shared" si="67"/>
        <v>4</v>
      </c>
      <c r="J732" s="1">
        <v>3967.5749999999998</v>
      </c>
      <c r="K732" s="1">
        <v>4007.25</v>
      </c>
      <c r="L732" s="1">
        <v>4007.25</v>
      </c>
      <c r="M732" s="1">
        <v>4007.25</v>
      </c>
      <c r="N732" s="1">
        <v>4007.25</v>
      </c>
      <c r="O732" s="1">
        <v>4007.25</v>
      </c>
      <c r="P732" s="1">
        <v>3152.73</v>
      </c>
      <c r="Q732" s="1">
        <v>3058.15</v>
      </c>
      <c r="R732" s="1">
        <v>2660.59</v>
      </c>
      <c r="S732" s="1">
        <v>2580.77</v>
      </c>
      <c r="T732" s="1">
        <v>2348.5</v>
      </c>
      <c r="U732" s="1">
        <v>2489.41</v>
      </c>
      <c r="V732" s="1">
        <f t="shared" si="68"/>
        <v>4000.6375000000003</v>
      </c>
      <c r="W732" s="1">
        <f t="shared" si="69"/>
        <v>24003.825000000001</v>
      </c>
      <c r="X732" s="1">
        <f t="shared" si="70"/>
        <v>16290.150000000001</v>
      </c>
      <c r="Y732" s="1">
        <f t="shared" si="71"/>
        <v>7713.6749999999993</v>
      </c>
      <c r="Z732" s="44">
        <f t="shared" si="72"/>
        <v>16930.352895</v>
      </c>
    </row>
    <row r="733" spans="1:26" x14ac:dyDescent="0.3">
      <c r="A733" s="2">
        <v>2476</v>
      </c>
      <c r="B733" t="s">
        <v>4</v>
      </c>
      <c r="C733" t="s">
        <v>10</v>
      </c>
      <c r="D733" t="s">
        <v>12</v>
      </c>
      <c r="E733" t="s">
        <v>24</v>
      </c>
      <c r="F733" t="s">
        <v>18</v>
      </c>
      <c r="G733">
        <v>2</v>
      </c>
      <c r="H733">
        <v>3</v>
      </c>
      <c r="I733">
        <f t="shared" si="67"/>
        <v>5</v>
      </c>
      <c r="J733" s="1">
        <v>5924.95</v>
      </c>
      <c r="K733" s="1">
        <v>7287.69</v>
      </c>
      <c r="L733" s="1">
        <v>5332.46</v>
      </c>
      <c r="M733" s="1">
        <v>6339.7</v>
      </c>
      <c r="N733" s="1">
        <v>5154.71</v>
      </c>
      <c r="O733" s="1">
        <v>4917.71</v>
      </c>
      <c r="P733" s="1">
        <v>4358.79</v>
      </c>
      <c r="Q733" s="1">
        <v>4489.55</v>
      </c>
      <c r="R733" s="1">
        <v>4983.3999999999996</v>
      </c>
      <c r="S733" s="1">
        <v>5830.58</v>
      </c>
      <c r="T733" s="1">
        <v>5422.44</v>
      </c>
      <c r="U733" s="1">
        <v>4717.5200000000004</v>
      </c>
      <c r="V733" s="1">
        <f t="shared" si="68"/>
        <v>5826.2033333333338</v>
      </c>
      <c r="W733" s="1">
        <f t="shared" si="69"/>
        <v>34957.22</v>
      </c>
      <c r="X733" s="1">
        <f t="shared" si="70"/>
        <v>29802.28</v>
      </c>
      <c r="Y733" s="1">
        <f t="shared" si="71"/>
        <v>5154.9400000000023</v>
      </c>
      <c r="Z733" s="44">
        <f t="shared" si="72"/>
        <v>30973.509603999999</v>
      </c>
    </row>
    <row r="734" spans="1:26" x14ac:dyDescent="0.3">
      <c r="A734" s="2">
        <v>2478</v>
      </c>
      <c r="B734" t="s">
        <v>37</v>
      </c>
      <c r="C734" t="s">
        <v>8</v>
      </c>
      <c r="D734" t="s">
        <v>12</v>
      </c>
      <c r="E734" t="s">
        <v>23</v>
      </c>
      <c r="F734" t="s">
        <v>16</v>
      </c>
      <c r="G734">
        <v>1</v>
      </c>
      <c r="H734">
        <v>1</v>
      </c>
      <c r="I734">
        <f t="shared" si="67"/>
        <v>2</v>
      </c>
      <c r="J734" s="1">
        <v>115.35</v>
      </c>
      <c r="K734" s="1">
        <v>103.82</v>
      </c>
      <c r="L734" s="1">
        <v>134.96</v>
      </c>
      <c r="M734" s="1">
        <v>144.19</v>
      </c>
      <c r="N734" s="1">
        <v>138.41999999999999</v>
      </c>
      <c r="O734" s="1">
        <v>121.12</v>
      </c>
      <c r="P734" s="1">
        <v>673.96</v>
      </c>
      <c r="Q734" s="1">
        <v>741.36</v>
      </c>
      <c r="R734" s="1">
        <v>778.43</v>
      </c>
      <c r="S734" s="1">
        <v>825.14</v>
      </c>
      <c r="T734" s="1">
        <v>816.89</v>
      </c>
      <c r="U734" s="1">
        <v>882.24</v>
      </c>
      <c r="V734" s="1">
        <f t="shared" si="68"/>
        <v>126.31</v>
      </c>
      <c r="W734" s="1">
        <f t="shared" si="69"/>
        <v>757.86</v>
      </c>
      <c r="X734" s="1">
        <f t="shared" si="70"/>
        <v>4718.0199999999995</v>
      </c>
      <c r="Y734" s="1">
        <f t="shared" si="71"/>
        <v>-3960.1599999999994</v>
      </c>
      <c r="Z734" s="44">
        <f t="shared" si="72"/>
        <v>4903.4381859999994</v>
      </c>
    </row>
    <row r="735" spans="1:26" x14ac:dyDescent="0.3">
      <c r="A735" s="2">
        <v>2480</v>
      </c>
      <c r="B735" t="s">
        <v>4</v>
      </c>
      <c r="C735" t="s">
        <v>10</v>
      </c>
      <c r="D735" t="s">
        <v>12</v>
      </c>
      <c r="E735" t="s">
        <v>23</v>
      </c>
      <c r="F735" t="s">
        <v>18</v>
      </c>
      <c r="G735">
        <v>2</v>
      </c>
      <c r="H735">
        <v>3</v>
      </c>
      <c r="I735">
        <f t="shared" si="67"/>
        <v>5</v>
      </c>
      <c r="J735" s="1">
        <v>4560.8</v>
      </c>
      <c r="K735" s="1">
        <v>3603.03</v>
      </c>
      <c r="L735" s="1">
        <v>5199.3100000000004</v>
      </c>
      <c r="M735" s="1">
        <v>3420.6</v>
      </c>
      <c r="N735" s="1">
        <v>5518.57</v>
      </c>
      <c r="O735" s="1">
        <v>4834.45</v>
      </c>
      <c r="P735" s="1">
        <v>5875</v>
      </c>
      <c r="Q735" s="1">
        <v>5698.75</v>
      </c>
      <c r="R735" s="1">
        <v>5185.8599999999997</v>
      </c>
      <c r="S735" s="1">
        <v>6015.6</v>
      </c>
      <c r="T735" s="1">
        <v>7098.41</v>
      </c>
      <c r="U735" s="1">
        <v>8163.17</v>
      </c>
      <c r="V735" s="1">
        <f t="shared" si="68"/>
        <v>4522.7933333333331</v>
      </c>
      <c r="W735" s="1">
        <f t="shared" si="69"/>
        <v>27136.76</v>
      </c>
      <c r="X735" s="1">
        <f t="shared" si="70"/>
        <v>38036.79</v>
      </c>
      <c r="Y735" s="1">
        <f t="shared" si="71"/>
        <v>-10900.030000000002</v>
      </c>
      <c r="Z735" s="44">
        <f t="shared" si="72"/>
        <v>39531.635846999998</v>
      </c>
    </row>
    <row r="736" spans="1:26" x14ac:dyDescent="0.3">
      <c r="A736" s="2">
        <v>2482</v>
      </c>
      <c r="B736" t="s">
        <v>4</v>
      </c>
      <c r="C736" t="s">
        <v>10</v>
      </c>
      <c r="D736" t="s">
        <v>12</v>
      </c>
      <c r="E736" t="s">
        <v>23</v>
      </c>
      <c r="F736" t="s">
        <v>16</v>
      </c>
      <c r="G736">
        <v>2</v>
      </c>
      <c r="H736">
        <v>3</v>
      </c>
      <c r="I736">
        <f t="shared" si="67"/>
        <v>5</v>
      </c>
      <c r="J736" s="1">
        <v>5924.95</v>
      </c>
      <c r="K736" s="1">
        <v>5273.21</v>
      </c>
      <c r="L736" s="1">
        <v>4976.96</v>
      </c>
      <c r="M736" s="1">
        <v>6161.95</v>
      </c>
      <c r="N736" s="1">
        <v>4917.71</v>
      </c>
      <c r="O736" s="1">
        <v>6102.7</v>
      </c>
      <c r="P736" s="1">
        <v>3560.14</v>
      </c>
      <c r="Q736" s="1">
        <v>2705.71</v>
      </c>
      <c r="R736" s="1">
        <v>2435.14</v>
      </c>
      <c r="S736" s="1">
        <v>2337.73</v>
      </c>
      <c r="T736" s="1">
        <v>2057.1999999999998</v>
      </c>
      <c r="U736" s="1">
        <v>1830.91</v>
      </c>
      <c r="V736" s="1">
        <f t="shared" si="68"/>
        <v>5559.579999999999</v>
      </c>
      <c r="W736" s="1">
        <f t="shared" si="69"/>
        <v>33357.479999999996</v>
      </c>
      <c r="X736" s="1">
        <f t="shared" si="70"/>
        <v>14926.829999999998</v>
      </c>
      <c r="Y736" s="1">
        <f t="shared" si="71"/>
        <v>18430.649999999998</v>
      </c>
      <c r="Z736" s="44">
        <f t="shared" si="72"/>
        <v>15513.454418999998</v>
      </c>
    </row>
    <row r="737" spans="1:26" x14ac:dyDescent="0.3">
      <c r="A737" s="2">
        <v>2487</v>
      </c>
      <c r="B737" t="s">
        <v>4</v>
      </c>
      <c r="C737" t="s">
        <v>7</v>
      </c>
      <c r="D737" t="s">
        <v>12</v>
      </c>
      <c r="E737" t="s">
        <v>23</v>
      </c>
      <c r="F737" t="s">
        <v>19</v>
      </c>
      <c r="G737">
        <v>2</v>
      </c>
      <c r="H737">
        <v>3</v>
      </c>
      <c r="I737">
        <f t="shared" si="67"/>
        <v>5</v>
      </c>
      <c r="J737" s="1">
        <v>5162.1500000000005</v>
      </c>
      <c r="K737" s="1">
        <v>4697.5600000000004</v>
      </c>
      <c r="L737" s="1">
        <v>5936.47</v>
      </c>
      <c r="M737" s="1">
        <v>4181.34</v>
      </c>
      <c r="N737" s="1">
        <v>6142.96</v>
      </c>
      <c r="O737" s="1">
        <v>5058.91</v>
      </c>
      <c r="P737" s="1">
        <v>3604.66</v>
      </c>
      <c r="Q737" s="1">
        <v>3460.47</v>
      </c>
      <c r="R737" s="1">
        <v>2976</v>
      </c>
      <c r="S737" s="1">
        <v>2678.4</v>
      </c>
      <c r="T737" s="1">
        <v>3133.73</v>
      </c>
      <c r="U737" s="1">
        <v>2977.04</v>
      </c>
      <c r="V737" s="1">
        <f t="shared" si="68"/>
        <v>5196.5649999999996</v>
      </c>
      <c r="W737" s="1">
        <f t="shared" si="69"/>
        <v>31179.39</v>
      </c>
      <c r="X737" s="1">
        <f t="shared" si="70"/>
        <v>18830.3</v>
      </c>
      <c r="Y737" s="1">
        <f t="shared" si="71"/>
        <v>12349.09</v>
      </c>
      <c r="Z737" s="44">
        <f t="shared" si="72"/>
        <v>19570.33079</v>
      </c>
    </row>
    <row r="738" spans="1:26" x14ac:dyDescent="0.3">
      <c r="A738" s="2">
        <v>2489</v>
      </c>
      <c r="B738" t="s">
        <v>5</v>
      </c>
      <c r="C738" t="s">
        <v>10</v>
      </c>
      <c r="D738" t="s">
        <v>12</v>
      </c>
      <c r="E738" t="s">
        <v>24</v>
      </c>
      <c r="F738" t="s">
        <v>18</v>
      </c>
      <c r="G738">
        <v>1</v>
      </c>
      <c r="H738">
        <v>1</v>
      </c>
      <c r="I738">
        <f t="shared" si="67"/>
        <v>2</v>
      </c>
      <c r="J738" s="1">
        <v>3615.7125000000001</v>
      </c>
      <c r="K738" s="1">
        <v>2928.73</v>
      </c>
      <c r="L738" s="1">
        <v>3109.51</v>
      </c>
      <c r="M738" s="1">
        <v>4049.6</v>
      </c>
      <c r="N738" s="1">
        <v>3145.67</v>
      </c>
      <c r="O738" s="1">
        <v>3832.66</v>
      </c>
      <c r="P738" s="1">
        <v>5875</v>
      </c>
      <c r="Q738" s="1">
        <v>5052.5</v>
      </c>
      <c r="R738" s="1">
        <v>4345.1499999999996</v>
      </c>
      <c r="S738" s="1">
        <v>4214.8</v>
      </c>
      <c r="T738" s="1">
        <v>3961.91</v>
      </c>
      <c r="U738" s="1">
        <v>3644.96</v>
      </c>
      <c r="V738" s="1">
        <f t="shared" si="68"/>
        <v>3446.9804166666668</v>
      </c>
      <c r="W738" s="1">
        <f t="shared" si="69"/>
        <v>20681.8825</v>
      </c>
      <c r="X738" s="1">
        <f t="shared" si="70"/>
        <v>27094.32</v>
      </c>
      <c r="Y738" s="1">
        <f t="shared" si="71"/>
        <v>-6412.4375</v>
      </c>
      <c r="Z738" s="44">
        <f t="shared" si="72"/>
        <v>28159.126776000001</v>
      </c>
    </row>
    <row r="739" spans="1:26" x14ac:dyDescent="0.3">
      <c r="A739" s="2">
        <v>2490</v>
      </c>
      <c r="B739" t="s">
        <v>4</v>
      </c>
      <c r="C739" t="s">
        <v>7</v>
      </c>
      <c r="D739" t="s">
        <v>11</v>
      </c>
      <c r="E739" t="s">
        <v>23</v>
      </c>
      <c r="F739" t="s">
        <v>18</v>
      </c>
      <c r="G739">
        <v>2</v>
      </c>
      <c r="H739">
        <v>3</v>
      </c>
      <c r="I739">
        <f t="shared" si="67"/>
        <v>5</v>
      </c>
      <c r="J739" s="1">
        <v>2640.3500000000004</v>
      </c>
      <c r="K739" s="1">
        <v>2666.75</v>
      </c>
      <c r="L739" s="1">
        <v>2640.35</v>
      </c>
      <c r="M739" s="1">
        <v>2640.35</v>
      </c>
      <c r="N739" s="1">
        <v>2666.75</v>
      </c>
      <c r="O739" s="1">
        <v>2640.35</v>
      </c>
      <c r="P739" s="1">
        <v>2020.29</v>
      </c>
      <c r="Q739" s="1">
        <v>2161.71</v>
      </c>
      <c r="R739" s="1">
        <v>1945.54</v>
      </c>
      <c r="S739" s="1">
        <v>2120.64</v>
      </c>
      <c r="T739" s="1">
        <v>2311.5</v>
      </c>
      <c r="U739" s="1">
        <v>2195.9299999999998</v>
      </c>
      <c r="V739" s="1">
        <f t="shared" si="68"/>
        <v>2649.15</v>
      </c>
      <c r="W739" s="1">
        <f t="shared" si="69"/>
        <v>15894.900000000001</v>
      </c>
      <c r="X739" s="1">
        <f t="shared" si="70"/>
        <v>12755.61</v>
      </c>
      <c r="Y739" s="1">
        <f t="shared" si="71"/>
        <v>3139.2900000000009</v>
      </c>
      <c r="Z739" s="44">
        <f t="shared" si="72"/>
        <v>13256.905473000001</v>
      </c>
    </row>
    <row r="740" spans="1:26" x14ac:dyDescent="0.3">
      <c r="A740" s="2">
        <v>2492</v>
      </c>
      <c r="B740" t="s">
        <v>4</v>
      </c>
      <c r="C740" t="s">
        <v>42</v>
      </c>
      <c r="D740" t="s">
        <v>11</v>
      </c>
      <c r="E740" t="s">
        <v>24</v>
      </c>
      <c r="F740" t="s">
        <v>19</v>
      </c>
      <c r="G740">
        <v>2</v>
      </c>
      <c r="H740">
        <v>1</v>
      </c>
      <c r="I740">
        <f t="shared" si="67"/>
        <v>3</v>
      </c>
      <c r="J740" s="1">
        <v>2372.9</v>
      </c>
      <c r="K740" s="1">
        <v>2372.9</v>
      </c>
      <c r="L740" s="1">
        <v>2372.9</v>
      </c>
      <c r="M740" s="1">
        <v>2396.63</v>
      </c>
      <c r="N740" s="1">
        <v>2396.63</v>
      </c>
      <c r="O740" s="1">
        <v>2372.9</v>
      </c>
      <c r="P740" s="1">
        <v>2134.4899999999998</v>
      </c>
      <c r="Q740" s="1">
        <v>1835.66</v>
      </c>
      <c r="R740" s="1">
        <v>2000.87</v>
      </c>
      <c r="S740" s="1">
        <v>1740.76</v>
      </c>
      <c r="T740" s="1">
        <v>2001.87</v>
      </c>
      <c r="U740" s="1">
        <v>2282.13</v>
      </c>
      <c r="V740" s="1">
        <f t="shared" si="68"/>
        <v>2380.8100000000004</v>
      </c>
      <c r="W740" s="1">
        <f t="shared" si="69"/>
        <v>14284.860000000002</v>
      </c>
      <c r="X740" s="1">
        <f t="shared" si="70"/>
        <v>11995.779999999999</v>
      </c>
      <c r="Y740" s="1">
        <f t="shared" si="71"/>
        <v>2289.0800000000036</v>
      </c>
      <c r="Z740" s="44">
        <f t="shared" si="72"/>
        <v>12467.214153999999</v>
      </c>
    </row>
    <row r="741" spans="1:26" x14ac:dyDescent="0.3">
      <c r="A741" s="2">
        <v>2500</v>
      </c>
      <c r="B741" t="s">
        <v>6</v>
      </c>
      <c r="C741" t="s">
        <v>10</v>
      </c>
      <c r="D741" t="s">
        <v>12</v>
      </c>
      <c r="E741" t="s">
        <v>23</v>
      </c>
      <c r="F741" t="s">
        <v>21</v>
      </c>
      <c r="G741">
        <v>2</v>
      </c>
      <c r="H741">
        <v>1</v>
      </c>
      <c r="I741">
        <f t="shared" si="67"/>
        <v>3</v>
      </c>
      <c r="J741" s="1">
        <v>2284.81</v>
      </c>
      <c r="K741" s="1">
        <v>2650.38</v>
      </c>
      <c r="L741" s="1">
        <v>1827.85</v>
      </c>
      <c r="M741" s="1">
        <v>1759.3</v>
      </c>
      <c r="N741" s="1">
        <v>2787.47</v>
      </c>
      <c r="O741" s="1">
        <v>2696.08</v>
      </c>
      <c r="P741" s="1">
        <v>2037.53</v>
      </c>
      <c r="Q741" s="1">
        <v>2200.5300000000002</v>
      </c>
      <c r="R741" s="1">
        <v>2288.5500000000002</v>
      </c>
      <c r="S741" s="1">
        <v>2082.58</v>
      </c>
      <c r="T741" s="1">
        <v>2207.5300000000002</v>
      </c>
      <c r="U741" s="1">
        <v>2075.08</v>
      </c>
      <c r="V741" s="1">
        <f t="shared" si="68"/>
        <v>2334.3150000000001</v>
      </c>
      <c r="W741" s="1">
        <f t="shared" si="69"/>
        <v>14005.89</v>
      </c>
      <c r="X741" s="1">
        <f t="shared" si="70"/>
        <v>12891.800000000001</v>
      </c>
      <c r="Y741" s="1">
        <f t="shared" si="71"/>
        <v>1114.0899999999983</v>
      </c>
      <c r="Z741" s="44">
        <f t="shared" si="72"/>
        <v>13398.447740000001</v>
      </c>
    </row>
    <row r="742" spans="1:26" x14ac:dyDescent="0.3">
      <c r="A742" s="2">
        <v>2504</v>
      </c>
      <c r="B742" t="s">
        <v>4</v>
      </c>
      <c r="C742" t="s">
        <v>42</v>
      </c>
      <c r="D742" t="s">
        <v>12</v>
      </c>
      <c r="E742" t="s">
        <v>23</v>
      </c>
      <c r="F742" t="s">
        <v>14</v>
      </c>
      <c r="G742">
        <v>2</v>
      </c>
      <c r="H742">
        <v>1</v>
      </c>
      <c r="I742">
        <f t="shared" si="67"/>
        <v>3</v>
      </c>
      <c r="J742" s="1">
        <v>3257.25</v>
      </c>
      <c r="K742" s="1">
        <v>3289.82</v>
      </c>
      <c r="L742" s="1">
        <v>3289.82</v>
      </c>
      <c r="M742" s="1">
        <v>3289.82</v>
      </c>
      <c r="N742" s="1">
        <v>3257.25</v>
      </c>
      <c r="O742" s="1">
        <v>3289.82</v>
      </c>
      <c r="P742" s="1">
        <v>1349.77</v>
      </c>
      <c r="Q742" s="1">
        <v>1430.76</v>
      </c>
      <c r="R742" s="1">
        <v>1631.07</v>
      </c>
      <c r="S742" s="1">
        <v>1467.96</v>
      </c>
      <c r="T742" s="1">
        <v>1570.72</v>
      </c>
      <c r="U742" s="1">
        <v>1413.65</v>
      </c>
      <c r="V742" s="1">
        <f t="shared" si="68"/>
        <v>3278.9633333333331</v>
      </c>
      <c r="W742" s="1">
        <f t="shared" si="69"/>
        <v>19673.78</v>
      </c>
      <c r="X742" s="1">
        <f t="shared" si="70"/>
        <v>8863.93</v>
      </c>
      <c r="Y742" s="1">
        <f t="shared" si="71"/>
        <v>10809.849999999999</v>
      </c>
      <c r="Z742" s="44">
        <f t="shared" si="72"/>
        <v>9212.2824490000003</v>
      </c>
    </row>
    <row r="743" spans="1:26" x14ac:dyDescent="0.3">
      <c r="A743" s="2">
        <v>2507</v>
      </c>
      <c r="B743" t="s">
        <v>4</v>
      </c>
      <c r="C743" t="s">
        <v>10</v>
      </c>
      <c r="D743" t="s">
        <v>12</v>
      </c>
      <c r="E743" t="s">
        <v>23</v>
      </c>
      <c r="F743" t="s">
        <v>16</v>
      </c>
      <c r="G743">
        <v>2</v>
      </c>
      <c r="H743">
        <v>1</v>
      </c>
      <c r="I743">
        <f t="shared" si="67"/>
        <v>3</v>
      </c>
      <c r="J743" s="1">
        <v>5924.95</v>
      </c>
      <c r="K743" s="1">
        <v>5450.95</v>
      </c>
      <c r="L743" s="1">
        <v>7228.44</v>
      </c>
      <c r="M743" s="1">
        <v>5391.7</v>
      </c>
      <c r="N743" s="1">
        <v>4976.96</v>
      </c>
      <c r="O743" s="1">
        <v>7287.69</v>
      </c>
      <c r="P743" s="1">
        <v>5875</v>
      </c>
      <c r="Q743" s="1">
        <v>4523.75</v>
      </c>
      <c r="R743" s="1">
        <v>4207.09</v>
      </c>
      <c r="S743" s="1">
        <v>3996.74</v>
      </c>
      <c r="T743" s="1">
        <v>3637.03</v>
      </c>
      <c r="U743" s="1">
        <v>3891.62</v>
      </c>
      <c r="V743" s="1">
        <f t="shared" si="68"/>
        <v>6043.4483333333337</v>
      </c>
      <c r="W743" s="1">
        <f t="shared" si="69"/>
        <v>36260.69</v>
      </c>
      <c r="X743" s="1">
        <f t="shared" si="70"/>
        <v>26131.23</v>
      </c>
      <c r="Y743" s="1">
        <f t="shared" si="71"/>
        <v>10129.460000000003</v>
      </c>
      <c r="Z743" s="44">
        <f t="shared" si="72"/>
        <v>27158.187339</v>
      </c>
    </row>
    <row r="744" spans="1:26" x14ac:dyDescent="0.3">
      <c r="A744" s="2">
        <v>2508</v>
      </c>
      <c r="B744" t="s">
        <v>4</v>
      </c>
      <c r="C744" t="s">
        <v>10</v>
      </c>
      <c r="D744" t="s">
        <v>11</v>
      </c>
      <c r="E744" t="s">
        <v>24</v>
      </c>
      <c r="F744" t="s">
        <v>18</v>
      </c>
      <c r="G744">
        <v>2</v>
      </c>
      <c r="H744">
        <v>1</v>
      </c>
      <c r="I744">
        <f t="shared" si="67"/>
        <v>3</v>
      </c>
      <c r="J744" s="1">
        <v>1361.3999999999999</v>
      </c>
      <c r="K744" s="1">
        <v>1361.4</v>
      </c>
      <c r="L744" s="1">
        <v>1375.01</v>
      </c>
      <c r="M744" s="1">
        <v>1375.01</v>
      </c>
      <c r="N744" s="1">
        <v>1361.4</v>
      </c>
      <c r="O744" s="1">
        <v>1375.01</v>
      </c>
      <c r="P744" s="1">
        <v>3446.83</v>
      </c>
      <c r="Q744" s="1">
        <v>2929.81</v>
      </c>
      <c r="R744" s="1">
        <v>2636.83</v>
      </c>
      <c r="S744" s="1">
        <v>2478.62</v>
      </c>
      <c r="T744" s="1">
        <v>2205.9699999999998</v>
      </c>
      <c r="U744" s="1">
        <v>1875.07</v>
      </c>
      <c r="V744" s="1">
        <f t="shared" si="68"/>
        <v>1368.2050000000002</v>
      </c>
      <c r="W744" s="1">
        <f t="shared" si="69"/>
        <v>8209.2300000000014</v>
      </c>
      <c r="X744" s="1">
        <f t="shared" si="70"/>
        <v>15573.13</v>
      </c>
      <c r="Y744" s="1">
        <f t="shared" si="71"/>
        <v>-7363.8999999999978</v>
      </c>
      <c r="Z744" s="44">
        <f t="shared" si="72"/>
        <v>16185.154009</v>
      </c>
    </row>
    <row r="745" spans="1:26" x14ac:dyDescent="0.3">
      <c r="A745" s="2">
        <v>2513</v>
      </c>
      <c r="B745" t="s">
        <v>5</v>
      </c>
      <c r="C745" t="s">
        <v>10</v>
      </c>
      <c r="D745" t="s">
        <v>12</v>
      </c>
      <c r="E745" t="s">
        <v>24</v>
      </c>
      <c r="F745" t="s">
        <v>16</v>
      </c>
      <c r="G745">
        <v>1</v>
      </c>
      <c r="H745">
        <v>1</v>
      </c>
      <c r="I745">
        <f t="shared" si="67"/>
        <v>2</v>
      </c>
      <c r="J745" s="1">
        <v>3610.75</v>
      </c>
      <c r="K745" s="1">
        <v>2924.71</v>
      </c>
      <c r="L745" s="1">
        <v>4405.12</v>
      </c>
      <c r="M745" s="1">
        <v>3177.46</v>
      </c>
      <c r="N745" s="1">
        <v>3141.35</v>
      </c>
      <c r="O745" s="1">
        <v>3935.72</v>
      </c>
      <c r="P745" s="1">
        <v>1168.03</v>
      </c>
      <c r="Q745" s="1">
        <v>1273.1500000000001</v>
      </c>
      <c r="R745" s="1">
        <v>1400.47</v>
      </c>
      <c r="S745" s="1">
        <v>1470.49</v>
      </c>
      <c r="T745" s="1">
        <v>1588.13</v>
      </c>
      <c r="U745" s="1">
        <v>1683.42</v>
      </c>
      <c r="V745" s="1">
        <f t="shared" si="68"/>
        <v>3532.5183333333334</v>
      </c>
      <c r="W745" s="1">
        <f t="shared" si="69"/>
        <v>21195.11</v>
      </c>
      <c r="X745" s="1">
        <f t="shared" si="70"/>
        <v>8583.69</v>
      </c>
      <c r="Y745" s="1">
        <f t="shared" si="71"/>
        <v>12611.42</v>
      </c>
      <c r="Z745" s="44">
        <f t="shared" si="72"/>
        <v>8921.0290170000007</v>
      </c>
    </row>
    <row r="746" spans="1:26" x14ac:dyDescent="0.3">
      <c r="A746" s="2">
        <v>2514</v>
      </c>
      <c r="B746" t="s">
        <v>6</v>
      </c>
      <c r="C746" t="s">
        <v>9</v>
      </c>
      <c r="D746" t="s">
        <v>11</v>
      </c>
      <c r="E746" t="s">
        <v>24</v>
      </c>
      <c r="F746" t="s">
        <v>14</v>
      </c>
      <c r="G746">
        <v>1</v>
      </c>
      <c r="H746">
        <v>1</v>
      </c>
      <c r="I746">
        <f t="shared" si="67"/>
        <v>2</v>
      </c>
      <c r="J746" s="1">
        <v>1065.96</v>
      </c>
      <c r="K746" s="1">
        <v>959.36</v>
      </c>
      <c r="L746" s="1">
        <v>1215.19</v>
      </c>
      <c r="M746" s="1">
        <v>1236.51</v>
      </c>
      <c r="N746" s="1">
        <v>927.39</v>
      </c>
      <c r="O746" s="1">
        <v>1108.5999999999999</v>
      </c>
      <c r="P746" s="1">
        <v>1335.1</v>
      </c>
      <c r="Q746" s="1">
        <v>1174.8900000000001</v>
      </c>
      <c r="R746" s="1">
        <v>1257.1300000000001</v>
      </c>
      <c r="S746" s="1">
        <v>1433.13</v>
      </c>
      <c r="T746" s="1">
        <v>1304.1500000000001</v>
      </c>
      <c r="U746" s="1">
        <v>1160.69</v>
      </c>
      <c r="V746" s="1">
        <f t="shared" si="68"/>
        <v>1085.5016666666668</v>
      </c>
      <c r="W746" s="1">
        <f t="shared" si="69"/>
        <v>6513.01</v>
      </c>
      <c r="X746" s="1">
        <f t="shared" si="70"/>
        <v>7665.09</v>
      </c>
      <c r="Y746" s="1">
        <f t="shared" si="71"/>
        <v>-1152.08</v>
      </c>
      <c r="Z746" s="44">
        <f t="shared" si="72"/>
        <v>7966.3280370000002</v>
      </c>
    </row>
    <row r="747" spans="1:26" x14ac:dyDescent="0.3">
      <c r="A747" s="2">
        <v>2516</v>
      </c>
      <c r="B747" t="s">
        <v>5</v>
      </c>
      <c r="C747" t="s">
        <v>10</v>
      </c>
      <c r="D747" t="s">
        <v>12</v>
      </c>
      <c r="E747" t="s">
        <v>24</v>
      </c>
      <c r="F747" t="s">
        <v>21</v>
      </c>
      <c r="G747">
        <v>1</v>
      </c>
      <c r="H747">
        <v>1</v>
      </c>
      <c r="I747">
        <f t="shared" si="67"/>
        <v>2</v>
      </c>
      <c r="J747" s="1">
        <v>2042.375</v>
      </c>
      <c r="K747" s="1">
        <v>2307.88</v>
      </c>
      <c r="L747" s="1">
        <v>1633.9</v>
      </c>
      <c r="M747" s="1">
        <v>1878.99</v>
      </c>
      <c r="N747" s="1">
        <v>1838.14</v>
      </c>
      <c r="O747" s="1">
        <v>2369.16</v>
      </c>
      <c r="P747" s="1">
        <v>887.67</v>
      </c>
      <c r="Q747" s="1">
        <v>710.14</v>
      </c>
      <c r="R747" s="1">
        <v>703.04</v>
      </c>
      <c r="S747" s="1">
        <v>773.34</v>
      </c>
      <c r="T747" s="1">
        <v>796.54</v>
      </c>
      <c r="U747" s="1">
        <v>923.99</v>
      </c>
      <c r="V747" s="1">
        <f t="shared" si="68"/>
        <v>2011.7408333333333</v>
      </c>
      <c r="W747" s="1">
        <f t="shared" si="69"/>
        <v>12070.445</v>
      </c>
      <c r="X747" s="1">
        <f t="shared" si="70"/>
        <v>4794.72</v>
      </c>
      <c r="Y747" s="1">
        <f t="shared" si="71"/>
        <v>7275.7249999999995</v>
      </c>
      <c r="Z747" s="44">
        <f t="shared" si="72"/>
        <v>4983.1524960000006</v>
      </c>
    </row>
    <row r="748" spans="1:26" x14ac:dyDescent="0.3">
      <c r="A748" s="2">
        <v>2520</v>
      </c>
      <c r="B748" t="s">
        <v>4</v>
      </c>
      <c r="C748" t="s">
        <v>10</v>
      </c>
      <c r="D748" t="s">
        <v>12</v>
      </c>
      <c r="E748" t="s">
        <v>24</v>
      </c>
      <c r="F748" t="s">
        <v>19</v>
      </c>
      <c r="G748">
        <v>1</v>
      </c>
      <c r="H748">
        <v>1</v>
      </c>
      <c r="I748">
        <f t="shared" si="67"/>
        <v>2</v>
      </c>
      <c r="J748" s="1">
        <v>2408.1</v>
      </c>
      <c r="K748" s="1">
        <v>2432.1799999999998</v>
      </c>
      <c r="L748" s="1">
        <v>2432.1799999999998</v>
      </c>
      <c r="M748" s="1">
        <v>2408.1</v>
      </c>
      <c r="N748" s="1">
        <v>2408.1</v>
      </c>
      <c r="O748" s="1">
        <v>2408.1</v>
      </c>
      <c r="P748" s="1">
        <v>1510.54</v>
      </c>
      <c r="Q748" s="1">
        <v>1374.59</v>
      </c>
      <c r="R748" s="1">
        <v>1264.6199999999999</v>
      </c>
      <c r="S748" s="1">
        <v>1340.5</v>
      </c>
      <c r="T748" s="1">
        <v>1179.6400000000001</v>
      </c>
      <c r="U748" s="1">
        <v>1332.99</v>
      </c>
      <c r="V748" s="1">
        <f t="shared" si="68"/>
        <v>2416.1266666666666</v>
      </c>
      <c r="W748" s="1">
        <f t="shared" si="69"/>
        <v>14496.76</v>
      </c>
      <c r="X748" s="1">
        <f t="shared" si="70"/>
        <v>8002.88</v>
      </c>
      <c r="Y748" s="1">
        <f t="shared" si="71"/>
        <v>6493.88</v>
      </c>
      <c r="Z748" s="44">
        <f t="shared" si="72"/>
        <v>8317.3931840000005</v>
      </c>
    </row>
    <row r="749" spans="1:26" x14ac:dyDescent="0.3">
      <c r="A749" s="2">
        <v>2526</v>
      </c>
      <c r="B749" t="s">
        <v>4</v>
      </c>
      <c r="C749" t="s">
        <v>10</v>
      </c>
      <c r="D749" t="s">
        <v>12</v>
      </c>
      <c r="E749" t="s">
        <v>23</v>
      </c>
      <c r="F749" t="s">
        <v>15</v>
      </c>
      <c r="G749">
        <v>2</v>
      </c>
      <c r="H749">
        <v>2</v>
      </c>
      <c r="I749">
        <f t="shared" si="67"/>
        <v>4</v>
      </c>
      <c r="J749" s="1">
        <v>5767.35</v>
      </c>
      <c r="K749" s="1">
        <v>4498.53</v>
      </c>
      <c r="L749" s="1">
        <v>4613.88</v>
      </c>
      <c r="M749" s="1">
        <v>5305.96</v>
      </c>
      <c r="N749" s="1">
        <v>6863.15</v>
      </c>
      <c r="O749" s="1">
        <v>6286.41</v>
      </c>
      <c r="P749" s="1">
        <v>3368.42</v>
      </c>
      <c r="Q749" s="1">
        <v>3166.31</v>
      </c>
      <c r="R749" s="1">
        <v>3356.29</v>
      </c>
      <c r="S749" s="1">
        <v>3725.48</v>
      </c>
      <c r="T749" s="1">
        <v>4470.58</v>
      </c>
      <c r="U749" s="1">
        <v>4381.17</v>
      </c>
      <c r="V749" s="1">
        <f t="shared" si="68"/>
        <v>5555.88</v>
      </c>
      <c r="W749" s="1">
        <f t="shared" si="69"/>
        <v>33335.279999999999</v>
      </c>
      <c r="X749" s="1">
        <f t="shared" si="70"/>
        <v>22468.25</v>
      </c>
      <c r="Y749" s="1">
        <f t="shared" si="71"/>
        <v>10867.029999999999</v>
      </c>
      <c r="Z749" s="44">
        <f t="shared" si="72"/>
        <v>23351.252225</v>
      </c>
    </row>
    <row r="750" spans="1:26" x14ac:dyDescent="0.3">
      <c r="A750" s="2">
        <v>2536</v>
      </c>
      <c r="B750" t="s">
        <v>6</v>
      </c>
      <c r="C750" t="s">
        <v>9</v>
      </c>
      <c r="D750" t="s">
        <v>11</v>
      </c>
      <c r="E750" t="s">
        <v>23</v>
      </c>
      <c r="F750" t="s">
        <v>18</v>
      </c>
      <c r="G750">
        <v>2</v>
      </c>
      <c r="H750">
        <v>2</v>
      </c>
      <c r="I750">
        <f t="shared" si="67"/>
        <v>4</v>
      </c>
      <c r="J750" s="1">
        <v>3366.9</v>
      </c>
      <c r="K750" s="1">
        <v>3164.89</v>
      </c>
      <c r="L750" s="1">
        <v>3939.27</v>
      </c>
      <c r="M750" s="1">
        <v>3434.24</v>
      </c>
      <c r="N750" s="1">
        <v>4073.95</v>
      </c>
      <c r="O750" s="1">
        <v>2861.87</v>
      </c>
      <c r="P750" s="1">
        <v>5875</v>
      </c>
      <c r="Q750" s="1">
        <v>5816.25</v>
      </c>
      <c r="R750" s="1">
        <v>4943.8100000000004</v>
      </c>
      <c r="S750" s="1">
        <v>4251.68</v>
      </c>
      <c r="T750" s="1">
        <v>3613.93</v>
      </c>
      <c r="U750" s="1">
        <v>3288.68</v>
      </c>
      <c r="V750" s="1">
        <f t="shared" si="68"/>
        <v>3473.52</v>
      </c>
      <c r="W750" s="1">
        <f t="shared" si="69"/>
        <v>20841.12</v>
      </c>
      <c r="X750" s="1">
        <f t="shared" si="70"/>
        <v>27789.350000000002</v>
      </c>
      <c r="Y750" s="1">
        <f t="shared" si="71"/>
        <v>-6948.2300000000032</v>
      </c>
      <c r="Z750" s="44">
        <f t="shared" si="72"/>
        <v>28881.471455000003</v>
      </c>
    </row>
    <row r="751" spans="1:26" x14ac:dyDescent="0.3">
      <c r="A751" s="2">
        <v>2538</v>
      </c>
      <c r="B751" t="s">
        <v>6</v>
      </c>
      <c r="C751" t="s">
        <v>9</v>
      </c>
      <c r="D751" t="s">
        <v>12</v>
      </c>
      <c r="E751" t="s">
        <v>24</v>
      </c>
      <c r="F751" t="s">
        <v>56</v>
      </c>
      <c r="G751">
        <v>1</v>
      </c>
      <c r="H751">
        <v>1</v>
      </c>
      <c r="I751">
        <f t="shared" si="67"/>
        <v>2</v>
      </c>
      <c r="J751" s="1">
        <v>654.61</v>
      </c>
      <c r="K751" s="1">
        <v>523.69000000000005</v>
      </c>
      <c r="L751" s="1">
        <v>615.33000000000004</v>
      </c>
      <c r="M751" s="1">
        <v>733.16</v>
      </c>
      <c r="N751" s="1">
        <v>759.35</v>
      </c>
      <c r="O751" s="1">
        <v>536.78</v>
      </c>
      <c r="P751" s="1">
        <v>393.03</v>
      </c>
      <c r="Q751" s="1">
        <v>381.24</v>
      </c>
      <c r="R751" s="1">
        <v>327.87</v>
      </c>
      <c r="S751" s="1">
        <v>285.25</v>
      </c>
      <c r="T751" s="1">
        <v>325.19</v>
      </c>
      <c r="U751" s="1">
        <v>367.46</v>
      </c>
      <c r="V751" s="1">
        <f t="shared" si="68"/>
        <v>637.15333333333331</v>
      </c>
      <c r="W751" s="1">
        <f t="shared" si="69"/>
        <v>3822.92</v>
      </c>
      <c r="X751" s="1">
        <f t="shared" si="70"/>
        <v>2080.04</v>
      </c>
      <c r="Y751" s="1">
        <f t="shared" si="71"/>
        <v>1742.88</v>
      </c>
      <c r="Z751" s="44">
        <f t="shared" si="72"/>
        <v>2161.7855719999998</v>
      </c>
    </row>
    <row r="752" spans="1:26" x14ac:dyDescent="0.3">
      <c r="A752" s="2">
        <v>2539</v>
      </c>
      <c r="B752" t="s">
        <v>6</v>
      </c>
      <c r="C752" t="s">
        <v>7</v>
      </c>
      <c r="D752" t="s">
        <v>12</v>
      </c>
      <c r="E752" t="s">
        <v>23</v>
      </c>
      <c r="F752" t="s">
        <v>56</v>
      </c>
      <c r="G752">
        <v>1</v>
      </c>
      <c r="H752">
        <v>1</v>
      </c>
      <c r="I752">
        <f t="shared" si="67"/>
        <v>2</v>
      </c>
      <c r="J752" s="1">
        <v>821.5</v>
      </c>
      <c r="K752" s="1">
        <v>944.73</v>
      </c>
      <c r="L752" s="1">
        <v>821.5</v>
      </c>
      <c r="M752" s="1">
        <v>796.86</v>
      </c>
      <c r="N752" s="1">
        <v>903.65</v>
      </c>
      <c r="O752" s="1">
        <v>994.02</v>
      </c>
      <c r="P752" s="1">
        <v>919.49</v>
      </c>
      <c r="Q752" s="1">
        <v>919.49</v>
      </c>
      <c r="R752" s="1">
        <v>1029.83</v>
      </c>
      <c r="S752" s="1">
        <v>937.15</v>
      </c>
      <c r="T752" s="1">
        <v>880.92</v>
      </c>
      <c r="U752" s="1">
        <v>766.4</v>
      </c>
      <c r="V752" s="1">
        <f t="shared" si="68"/>
        <v>880.37666666666667</v>
      </c>
      <c r="W752" s="1">
        <f t="shared" si="69"/>
        <v>5282.26</v>
      </c>
      <c r="X752" s="1">
        <f t="shared" si="70"/>
        <v>5453.28</v>
      </c>
      <c r="Y752" s="1">
        <f t="shared" si="71"/>
        <v>-171.01999999999953</v>
      </c>
      <c r="Z752" s="44">
        <f t="shared" si="72"/>
        <v>5667.5939039999994</v>
      </c>
    </row>
    <row r="753" spans="1:26" x14ac:dyDescent="0.3">
      <c r="A753" s="2">
        <v>2541</v>
      </c>
      <c r="B753" t="s">
        <v>6</v>
      </c>
      <c r="C753" t="s">
        <v>42</v>
      </c>
      <c r="D753" t="s">
        <v>11</v>
      </c>
      <c r="E753" t="s">
        <v>24</v>
      </c>
      <c r="F753" t="s">
        <v>21</v>
      </c>
      <c r="G753">
        <v>2</v>
      </c>
      <c r="H753">
        <v>2</v>
      </c>
      <c r="I753">
        <f t="shared" si="67"/>
        <v>4</v>
      </c>
      <c r="J753" s="1">
        <v>1360.6</v>
      </c>
      <c r="K753" s="1">
        <v>1523.87</v>
      </c>
      <c r="L753" s="1">
        <v>1020.45</v>
      </c>
      <c r="M753" s="1">
        <v>1346.99</v>
      </c>
      <c r="N753" s="1">
        <v>1687.14</v>
      </c>
      <c r="O753" s="1">
        <v>1210.93</v>
      </c>
      <c r="P753" s="1">
        <v>1970.72</v>
      </c>
      <c r="Q753" s="1">
        <v>2010.13</v>
      </c>
      <c r="R753" s="1">
        <v>2251.35</v>
      </c>
      <c r="S753" s="1">
        <v>2431.46</v>
      </c>
      <c r="T753" s="1">
        <v>2382.83</v>
      </c>
      <c r="U753" s="1">
        <v>2478.14</v>
      </c>
      <c r="V753" s="1">
        <f t="shared" si="68"/>
        <v>1358.3300000000002</v>
      </c>
      <c r="W753" s="1">
        <f t="shared" si="69"/>
        <v>8149.9800000000005</v>
      </c>
      <c r="X753" s="1">
        <f t="shared" si="70"/>
        <v>13524.63</v>
      </c>
      <c r="Y753" s="1">
        <f t="shared" si="71"/>
        <v>-5374.6499999999987</v>
      </c>
      <c r="Z753" s="44">
        <f t="shared" si="72"/>
        <v>14056.147959</v>
      </c>
    </row>
    <row r="754" spans="1:26" x14ac:dyDescent="0.3">
      <c r="A754" s="2">
        <v>2544</v>
      </c>
      <c r="B754" t="s">
        <v>4</v>
      </c>
      <c r="C754" t="s">
        <v>7</v>
      </c>
      <c r="D754" t="s">
        <v>11</v>
      </c>
      <c r="E754" t="s">
        <v>23</v>
      </c>
      <c r="F754" t="s">
        <v>56</v>
      </c>
      <c r="G754">
        <v>2</v>
      </c>
      <c r="H754">
        <v>3</v>
      </c>
      <c r="I754">
        <f t="shared" si="67"/>
        <v>5</v>
      </c>
      <c r="J754" s="1">
        <v>2951.8249999999998</v>
      </c>
      <c r="K754" s="1">
        <v>2981.34</v>
      </c>
      <c r="L754" s="1">
        <v>2951.83</v>
      </c>
      <c r="M754" s="1">
        <v>2951.83</v>
      </c>
      <c r="N754" s="1">
        <v>2951.83</v>
      </c>
      <c r="O754" s="1">
        <v>2981.34</v>
      </c>
      <c r="P754" s="1">
        <v>1817.38</v>
      </c>
      <c r="Q754" s="1">
        <v>1762.86</v>
      </c>
      <c r="R754" s="1">
        <v>1657.09</v>
      </c>
      <c r="S754" s="1">
        <v>1756.52</v>
      </c>
      <c r="T754" s="1">
        <v>1932.17</v>
      </c>
      <c r="U754" s="1">
        <v>1970.81</v>
      </c>
      <c r="V754" s="1">
        <f t="shared" si="68"/>
        <v>2961.665833333333</v>
      </c>
      <c r="W754" s="1">
        <f t="shared" si="69"/>
        <v>17769.994999999999</v>
      </c>
      <c r="X754" s="1">
        <f t="shared" si="70"/>
        <v>10896.83</v>
      </c>
      <c r="Y754" s="1">
        <f t="shared" si="71"/>
        <v>6873.1649999999991</v>
      </c>
      <c r="Z754" s="44">
        <f t="shared" si="72"/>
        <v>11325.075419000001</v>
      </c>
    </row>
    <row r="755" spans="1:26" x14ac:dyDescent="0.3">
      <c r="A755" s="2">
        <v>2545</v>
      </c>
      <c r="B755" t="s">
        <v>4</v>
      </c>
      <c r="C755" t="s">
        <v>10</v>
      </c>
      <c r="D755" t="s">
        <v>12</v>
      </c>
      <c r="E755" t="s">
        <v>24</v>
      </c>
      <c r="F755" t="s">
        <v>18</v>
      </c>
      <c r="G755">
        <v>2</v>
      </c>
      <c r="H755">
        <v>1</v>
      </c>
      <c r="I755">
        <f t="shared" si="67"/>
        <v>3</v>
      </c>
      <c r="J755" s="1">
        <v>5924.95</v>
      </c>
      <c r="K755" s="1">
        <v>4917.71</v>
      </c>
      <c r="L755" s="1">
        <v>6043.45</v>
      </c>
      <c r="M755" s="1">
        <v>6576.69</v>
      </c>
      <c r="N755" s="1">
        <v>6991.44</v>
      </c>
      <c r="O755" s="1">
        <v>6754.44</v>
      </c>
      <c r="P755" s="1">
        <v>2955.57</v>
      </c>
      <c r="Q755" s="1">
        <v>2896.46</v>
      </c>
      <c r="R755" s="1">
        <v>2519.92</v>
      </c>
      <c r="S755" s="1">
        <v>2872.71</v>
      </c>
      <c r="T755" s="1">
        <v>2671.62</v>
      </c>
      <c r="U755" s="1">
        <v>3125.8</v>
      </c>
      <c r="V755" s="1">
        <f t="shared" si="68"/>
        <v>6201.4466666666667</v>
      </c>
      <c r="W755" s="1">
        <f t="shared" si="69"/>
        <v>37208.68</v>
      </c>
      <c r="X755" s="1">
        <f t="shared" si="70"/>
        <v>17042.079999999998</v>
      </c>
      <c r="Y755" s="1">
        <f t="shared" si="71"/>
        <v>20166.600000000002</v>
      </c>
      <c r="Z755" s="44">
        <f t="shared" si="72"/>
        <v>17711.833744</v>
      </c>
    </row>
    <row r="756" spans="1:26" x14ac:dyDescent="0.3">
      <c r="A756" s="2">
        <v>2548</v>
      </c>
      <c r="B756" t="s">
        <v>37</v>
      </c>
      <c r="C756" t="s">
        <v>8</v>
      </c>
      <c r="D756" t="s">
        <v>11</v>
      </c>
      <c r="E756" t="s">
        <v>24</v>
      </c>
      <c r="F756" t="s">
        <v>56</v>
      </c>
      <c r="G756">
        <v>1</v>
      </c>
      <c r="H756">
        <v>3</v>
      </c>
      <c r="I756">
        <f t="shared" si="67"/>
        <v>4</v>
      </c>
      <c r="J756" s="1">
        <v>1082.8499999999999</v>
      </c>
      <c r="K756" s="1">
        <v>1245.28</v>
      </c>
      <c r="L756" s="1">
        <v>1266.93</v>
      </c>
      <c r="M756" s="1">
        <v>1017.88</v>
      </c>
      <c r="N756" s="1">
        <v>931.25</v>
      </c>
      <c r="O756" s="1">
        <v>1191.1400000000001</v>
      </c>
      <c r="P756" s="1">
        <v>1037.52</v>
      </c>
      <c r="Q756" s="1">
        <v>788.52</v>
      </c>
      <c r="R756" s="1">
        <v>914.68</v>
      </c>
      <c r="S756" s="1">
        <v>1061.03</v>
      </c>
      <c r="T756" s="1">
        <v>1167.1300000000001</v>
      </c>
      <c r="U756" s="1">
        <v>1318.86</v>
      </c>
      <c r="V756" s="1">
        <f t="shared" si="68"/>
        <v>1122.5550000000001</v>
      </c>
      <c r="W756" s="1">
        <f t="shared" si="69"/>
        <v>6735.3300000000008</v>
      </c>
      <c r="X756" s="1">
        <f t="shared" si="70"/>
        <v>6287.74</v>
      </c>
      <c r="Y756" s="1">
        <f t="shared" si="71"/>
        <v>447.59000000000106</v>
      </c>
      <c r="Z756" s="44">
        <f t="shared" si="72"/>
        <v>6534.8481819999997</v>
      </c>
    </row>
    <row r="757" spans="1:26" x14ac:dyDescent="0.3">
      <c r="A757" s="2">
        <v>2549</v>
      </c>
      <c r="B757" t="s">
        <v>6</v>
      </c>
      <c r="C757" t="s">
        <v>9</v>
      </c>
      <c r="D757" t="s">
        <v>12</v>
      </c>
      <c r="E757" t="s">
        <v>24</v>
      </c>
      <c r="F757" t="s">
        <v>20</v>
      </c>
      <c r="G757">
        <v>1</v>
      </c>
      <c r="H757">
        <v>1</v>
      </c>
      <c r="I757">
        <f t="shared" si="67"/>
        <v>2</v>
      </c>
      <c r="J757" s="1">
        <v>1765.1974999999998</v>
      </c>
      <c r="K757" s="1">
        <v>1412.16</v>
      </c>
      <c r="L757" s="1">
        <v>1977.02</v>
      </c>
      <c r="M757" s="1">
        <v>1835.81</v>
      </c>
      <c r="N757" s="1">
        <v>1888.76</v>
      </c>
      <c r="O757" s="1">
        <v>1571.03</v>
      </c>
      <c r="P757" s="1">
        <v>2577.44</v>
      </c>
      <c r="Q757" s="1">
        <v>2680.54</v>
      </c>
      <c r="R757" s="1">
        <v>2868.18</v>
      </c>
      <c r="S757" s="1">
        <v>3040.27</v>
      </c>
      <c r="T757" s="1">
        <v>3587.52</v>
      </c>
      <c r="U757" s="1">
        <v>3264.64</v>
      </c>
      <c r="V757" s="1">
        <f t="shared" si="68"/>
        <v>1741.6629166666669</v>
      </c>
      <c r="W757" s="1">
        <f t="shared" si="69"/>
        <v>10449.977500000001</v>
      </c>
      <c r="X757" s="1">
        <f t="shared" si="70"/>
        <v>18018.59</v>
      </c>
      <c r="Y757" s="1">
        <f t="shared" si="71"/>
        <v>-7568.6124999999993</v>
      </c>
      <c r="Z757" s="44">
        <f t="shared" si="72"/>
        <v>18726.720587</v>
      </c>
    </row>
    <row r="758" spans="1:26" x14ac:dyDescent="0.3">
      <c r="A758" s="2">
        <v>2554</v>
      </c>
      <c r="B758" t="s">
        <v>5</v>
      </c>
      <c r="C758" t="s">
        <v>7</v>
      </c>
      <c r="D758" t="s">
        <v>12</v>
      </c>
      <c r="E758" t="s">
        <v>24</v>
      </c>
      <c r="F758" t="s">
        <v>16</v>
      </c>
      <c r="G758">
        <v>2</v>
      </c>
      <c r="H758">
        <v>3</v>
      </c>
      <c r="I758">
        <f t="shared" si="67"/>
        <v>5</v>
      </c>
      <c r="J758" s="1">
        <v>1335.75</v>
      </c>
      <c r="K758" s="1">
        <v>1375.82</v>
      </c>
      <c r="L758" s="1">
        <v>1509.4</v>
      </c>
      <c r="M758" s="1">
        <v>1389.18</v>
      </c>
      <c r="N758" s="1">
        <v>1562.83</v>
      </c>
      <c r="O758" s="1">
        <v>1309.04</v>
      </c>
      <c r="P758" s="1">
        <v>2917.47</v>
      </c>
      <c r="Q758" s="1">
        <v>2713.25</v>
      </c>
      <c r="R758" s="1">
        <v>2577.59</v>
      </c>
      <c r="S758" s="1">
        <v>2990</v>
      </c>
      <c r="T758" s="1">
        <v>3259.1</v>
      </c>
      <c r="U758" s="1">
        <v>3650.19</v>
      </c>
      <c r="V758" s="1">
        <f t="shared" si="68"/>
        <v>1413.67</v>
      </c>
      <c r="W758" s="1">
        <f t="shared" si="69"/>
        <v>8482.02</v>
      </c>
      <c r="X758" s="1">
        <f t="shared" si="70"/>
        <v>18107.599999999999</v>
      </c>
      <c r="Y758" s="1">
        <f t="shared" si="71"/>
        <v>-9625.5799999999981</v>
      </c>
      <c r="Z758" s="44">
        <f t="shared" si="72"/>
        <v>18819.22868</v>
      </c>
    </row>
    <row r="759" spans="1:26" x14ac:dyDescent="0.3">
      <c r="A759" s="2">
        <v>2565</v>
      </c>
      <c r="B759" t="s">
        <v>6</v>
      </c>
      <c r="C759" t="s">
        <v>9</v>
      </c>
      <c r="D759" t="s">
        <v>12</v>
      </c>
      <c r="E759" t="s">
        <v>23</v>
      </c>
      <c r="F759" t="s">
        <v>56</v>
      </c>
      <c r="G759">
        <v>2</v>
      </c>
      <c r="H759">
        <v>1</v>
      </c>
      <c r="I759">
        <f t="shared" si="67"/>
        <v>3</v>
      </c>
      <c r="J759" s="1">
        <v>5924.95</v>
      </c>
      <c r="K759" s="1">
        <v>6635.94</v>
      </c>
      <c r="L759" s="1">
        <v>5450.95</v>
      </c>
      <c r="M759" s="1">
        <v>6991.44</v>
      </c>
      <c r="N759" s="1">
        <v>7228.44</v>
      </c>
      <c r="O759" s="1">
        <v>5213.96</v>
      </c>
      <c r="P759" s="1">
        <v>5875</v>
      </c>
      <c r="Q759" s="1">
        <v>6168.75</v>
      </c>
      <c r="R759" s="1">
        <v>7402.5</v>
      </c>
      <c r="S759" s="1">
        <v>6810.3</v>
      </c>
      <c r="T759" s="1">
        <v>6469.79</v>
      </c>
      <c r="U759" s="1">
        <v>5628.72</v>
      </c>
      <c r="V759" s="1">
        <f t="shared" si="68"/>
        <v>6240.9466666666667</v>
      </c>
      <c r="W759" s="1">
        <f t="shared" si="69"/>
        <v>37445.68</v>
      </c>
      <c r="X759" s="1">
        <f t="shared" si="70"/>
        <v>38355.06</v>
      </c>
      <c r="Y759" s="1">
        <f t="shared" si="71"/>
        <v>-909.37999999999738</v>
      </c>
      <c r="Z759" s="44">
        <f t="shared" si="72"/>
        <v>39862.413858</v>
      </c>
    </row>
    <row r="760" spans="1:26" x14ac:dyDescent="0.3">
      <c r="A760" s="2">
        <v>2567</v>
      </c>
      <c r="B760" t="s">
        <v>6</v>
      </c>
      <c r="C760" t="s">
        <v>9</v>
      </c>
      <c r="D760" t="s">
        <v>12</v>
      </c>
      <c r="E760" t="s">
        <v>23</v>
      </c>
      <c r="F760" t="s">
        <v>14</v>
      </c>
      <c r="G760">
        <v>1</v>
      </c>
      <c r="H760">
        <v>1</v>
      </c>
      <c r="I760">
        <f t="shared" si="67"/>
        <v>2</v>
      </c>
      <c r="J760" s="1">
        <v>2026.4474999999998</v>
      </c>
      <c r="K760" s="1">
        <v>2208.83</v>
      </c>
      <c r="L760" s="1">
        <v>1945.39</v>
      </c>
      <c r="M760" s="1">
        <v>2208.83</v>
      </c>
      <c r="N760" s="1">
        <v>1681.95</v>
      </c>
      <c r="O760" s="1">
        <v>1519.84</v>
      </c>
      <c r="P760" s="1">
        <v>1560.2</v>
      </c>
      <c r="Q760" s="1">
        <v>1575.8</v>
      </c>
      <c r="R760" s="1">
        <v>1638.83</v>
      </c>
      <c r="S760" s="1">
        <v>1393.01</v>
      </c>
      <c r="T760" s="1">
        <v>1601.96</v>
      </c>
      <c r="U760" s="1">
        <v>1473.8</v>
      </c>
      <c r="V760" s="1">
        <f t="shared" si="68"/>
        <v>1931.8812500000004</v>
      </c>
      <c r="W760" s="1">
        <f t="shared" si="69"/>
        <v>11591.287500000002</v>
      </c>
      <c r="X760" s="1">
        <f t="shared" si="70"/>
        <v>9243.6</v>
      </c>
      <c r="Y760" s="1">
        <f t="shared" si="71"/>
        <v>2347.6875000000018</v>
      </c>
      <c r="Z760" s="44">
        <f t="shared" si="72"/>
        <v>9606.8734800000002</v>
      </c>
    </row>
    <row r="761" spans="1:26" x14ac:dyDescent="0.3">
      <c r="A761" s="2">
        <v>2575</v>
      </c>
      <c r="B761" t="s">
        <v>5</v>
      </c>
      <c r="C761" t="s">
        <v>7</v>
      </c>
      <c r="D761" t="s">
        <v>11</v>
      </c>
      <c r="E761" t="s">
        <v>24</v>
      </c>
      <c r="F761" t="s">
        <v>19</v>
      </c>
      <c r="G761">
        <v>1</v>
      </c>
      <c r="H761">
        <v>2</v>
      </c>
      <c r="I761">
        <f t="shared" si="67"/>
        <v>3</v>
      </c>
      <c r="J761" s="1">
        <v>888.1</v>
      </c>
      <c r="K761" s="1">
        <v>674.96</v>
      </c>
      <c r="L761" s="1">
        <v>834.81</v>
      </c>
      <c r="M761" s="1">
        <v>674.96</v>
      </c>
      <c r="N761" s="1">
        <v>1030.2</v>
      </c>
      <c r="O761" s="1">
        <v>683.84</v>
      </c>
      <c r="P761" s="1">
        <v>1006.63</v>
      </c>
      <c r="Q761" s="1">
        <v>986.5</v>
      </c>
      <c r="R761" s="1">
        <v>1183.8</v>
      </c>
      <c r="S761" s="1">
        <v>1018.07</v>
      </c>
      <c r="T761" s="1">
        <v>1048.6099999999999</v>
      </c>
      <c r="U761" s="1">
        <v>1216.3900000000001</v>
      </c>
      <c r="V761" s="1">
        <f t="shared" si="68"/>
        <v>797.81166666666661</v>
      </c>
      <c r="W761" s="1">
        <f t="shared" si="69"/>
        <v>4786.87</v>
      </c>
      <c r="X761" s="1">
        <f t="shared" si="70"/>
        <v>6460</v>
      </c>
      <c r="Y761" s="1">
        <f t="shared" si="71"/>
        <v>-1673.13</v>
      </c>
      <c r="Z761" s="44">
        <f t="shared" si="72"/>
        <v>6713.8779999999997</v>
      </c>
    </row>
    <row r="762" spans="1:26" x14ac:dyDescent="0.3">
      <c r="A762" s="2">
        <v>2577</v>
      </c>
      <c r="B762" t="s">
        <v>5</v>
      </c>
      <c r="C762" t="s">
        <v>7</v>
      </c>
      <c r="D762" t="s">
        <v>12</v>
      </c>
      <c r="E762" t="s">
        <v>24</v>
      </c>
      <c r="F762" t="s">
        <v>56</v>
      </c>
      <c r="G762">
        <v>4</v>
      </c>
      <c r="H762">
        <v>2</v>
      </c>
      <c r="I762">
        <f t="shared" si="67"/>
        <v>6</v>
      </c>
      <c r="J762" s="1">
        <v>3706.5499999999997</v>
      </c>
      <c r="K762" s="1">
        <v>3484.16</v>
      </c>
      <c r="L762" s="1">
        <v>3187.63</v>
      </c>
      <c r="M762" s="1">
        <v>3817.75</v>
      </c>
      <c r="N762" s="1">
        <v>3447.09</v>
      </c>
      <c r="O762" s="1">
        <v>4521.99</v>
      </c>
      <c r="P762" s="1">
        <v>3392.63</v>
      </c>
      <c r="Q762" s="1">
        <v>2544.4699999999998</v>
      </c>
      <c r="R762" s="1">
        <v>3002.47</v>
      </c>
      <c r="S762" s="1">
        <v>3422.82</v>
      </c>
      <c r="T762" s="1">
        <v>2909.4</v>
      </c>
      <c r="U762" s="1">
        <v>3025.78</v>
      </c>
      <c r="V762" s="1">
        <f t="shared" si="68"/>
        <v>3694.1949999999997</v>
      </c>
      <c r="W762" s="1">
        <f t="shared" si="69"/>
        <v>22165.17</v>
      </c>
      <c r="X762" s="1">
        <f t="shared" si="70"/>
        <v>18297.57</v>
      </c>
      <c r="Y762" s="1">
        <f t="shared" si="71"/>
        <v>3867.5999999999985</v>
      </c>
      <c r="Z762" s="44">
        <f t="shared" si="72"/>
        <v>19016.664500999999</v>
      </c>
    </row>
    <row r="763" spans="1:26" x14ac:dyDescent="0.3">
      <c r="A763" s="2">
        <v>2578</v>
      </c>
      <c r="B763" t="s">
        <v>6</v>
      </c>
      <c r="C763" t="s">
        <v>9</v>
      </c>
      <c r="D763" t="s">
        <v>12</v>
      </c>
      <c r="E763" t="s">
        <v>24</v>
      </c>
      <c r="F763" t="s">
        <v>20</v>
      </c>
      <c r="G763">
        <v>1</v>
      </c>
      <c r="H763">
        <v>1</v>
      </c>
      <c r="I763">
        <f t="shared" si="67"/>
        <v>2</v>
      </c>
      <c r="J763" s="1">
        <v>1717.31</v>
      </c>
      <c r="K763" s="1">
        <v>1889.04</v>
      </c>
      <c r="L763" s="1">
        <v>1322.33</v>
      </c>
      <c r="M763" s="1">
        <v>1494.06</v>
      </c>
      <c r="N763" s="1">
        <v>1528.41</v>
      </c>
      <c r="O763" s="1">
        <v>2146.64</v>
      </c>
      <c r="P763" s="1">
        <v>1827.87</v>
      </c>
      <c r="Q763" s="1">
        <v>1736.48</v>
      </c>
      <c r="R763" s="1">
        <v>1632.29</v>
      </c>
      <c r="S763" s="1">
        <v>1534.35</v>
      </c>
      <c r="T763" s="1">
        <v>1595.72</v>
      </c>
      <c r="U763" s="1">
        <v>1404.23</v>
      </c>
      <c r="V763" s="1">
        <f t="shared" si="68"/>
        <v>1682.9649999999999</v>
      </c>
      <c r="W763" s="1">
        <f t="shared" si="69"/>
        <v>10097.789999999999</v>
      </c>
      <c r="X763" s="1">
        <f t="shared" si="70"/>
        <v>9730.9399999999987</v>
      </c>
      <c r="Y763" s="1">
        <f t="shared" si="71"/>
        <v>366.85000000000036</v>
      </c>
      <c r="Z763" s="44">
        <f t="shared" si="72"/>
        <v>10113.365941999999</v>
      </c>
    </row>
    <row r="764" spans="1:26" x14ac:dyDescent="0.3">
      <c r="A764" s="2">
        <v>2580</v>
      </c>
      <c r="B764" t="s">
        <v>6</v>
      </c>
      <c r="C764" t="s">
        <v>9</v>
      </c>
      <c r="D764" t="s">
        <v>12</v>
      </c>
      <c r="E764" t="s">
        <v>23</v>
      </c>
      <c r="F764" t="s">
        <v>15</v>
      </c>
      <c r="G764">
        <v>1</v>
      </c>
      <c r="H764">
        <v>1</v>
      </c>
      <c r="I764">
        <f t="shared" si="67"/>
        <v>2</v>
      </c>
      <c r="J764" s="1">
        <v>2566.16</v>
      </c>
      <c r="K764" s="1">
        <v>2335.21</v>
      </c>
      <c r="L764" s="1">
        <v>2386.5300000000002</v>
      </c>
      <c r="M764" s="1">
        <v>2899.76</v>
      </c>
      <c r="N764" s="1">
        <v>2232.56</v>
      </c>
      <c r="O764" s="1">
        <v>3182.04</v>
      </c>
      <c r="P764" s="1">
        <v>991.94</v>
      </c>
      <c r="Q764" s="1">
        <v>1021.7</v>
      </c>
      <c r="R764" s="1">
        <v>1174.96</v>
      </c>
      <c r="S764" s="1">
        <v>1022.22</v>
      </c>
      <c r="T764" s="1">
        <v>909.78</v>
      </c>
      <c r="U764" s="1">
        <v>937.07</v>
      </c>
      <c r="V764" s="1">
        <f t="shared" si="68"/>
        <v>2600.3766666666666</v>
      </c>
      <c r="W764" s="1">
        <f t="shared" si="69"/>
        <v>15602.259999999998</v>
      </c>
      <c r="X764" s="1">
        <f t="shared" si="70"/>
        <v>6057.67</v>
      </c>
      <c r="Y764" s="1">
        <f t="shared" si="71"/>
        <v>9544.5899999999983</v>
      </c>
      <c r="Z764" s="44">
        <f t="shared" si="72"/>
        <v>6295.7364310000003</v>
      </c>
    </row>
    <row r="765" spans="1:26" x14ac:dyDescent="0.3">
      <c r="A765" s="2">
        <v>2590</v>
      </c>
      <c r="B765" t="s">
        <v>5</v>
      </c>
      <c r="C765" t="s">
        <v>7</v>
      </c>
      <c r="D765" t="s">
        <v>11</v>
      </c>
      <c r="E765" t="s">
        <v>24</v>
      </c>
      <c r="F765" t="s">
        <v>17</v>
      </c>
      <c r="G765">
        <v>1</v>
      </c>
      <c r="H765">
        <v>2</v>
      </c>
      <c r="I765">
        <f t="shared" si="67"/>
        <v>3</v>
      </c>
      <c r="J765" s="1">
        <v>1336.2</v>
      </c>
      <c r="K765" s="1">
        <v>1483.18</v>
      </c>
      <c r="L765" s="1">
        <v>1576.72</v>
      </c>
      <c r="M765" s="1">
        <v>1082.32</v>
      </c>
      <c r="N765" s="1">
        <v>1362.92</v>
      </c>
      <c r="O765" s="1">
        <v>1282.75</v>
      </c>
      <c r="P765" s="1">
        <v>1410.49</v>
      </c>
      <c r="Q765" s="1">
        <v>1396.39</v>
      </c>
      <c r="R765" s="1">
        <v>1536.03</v>
      </c>
      <c r="S765" s="1">
        <v>1827.88</v>
      </c>
      <c r="T765" s="1">
        <v>2047.23</v>
      </c>
      <c r="U765" s="1">
        <v>2333.84</v>
      </c>
      <c r="V765" s="1">
        <f t="shared" si="68"/>
        <v>1354.0150000000001</v>
      </c>
      <c r="W765" s="1">
        <f t="shared" si="69"/>
        <v>8124.09</v>
      </c>
      <c r="X765" s="1">
        <f t="shared" si="70"/>
        <v>10551.86</v>
      </c>
      <c r="Y765" s="1">
        <f t="shared" si="71"/>
        <v>-2427.7700000000004</v>
      </c>
      <c r="Z765" s="44">
        <f t="shared" si="72"/>
        <v>10966.548098000001</v>
      </c>
    </row>
    <row r="766" spans="1:26" x14ac:dyDescent="0.3">
      <c r="A766" s="2">
        <v>2592</v>
      </c>
      <c r="B766" t="s">
        <v>4</v>
      </c>
      <c r="C766" t="s">
        <v>10</v>
      </c>
      <c r="D766" t="s">
        <v>12</v>
      </c>
      <c r="E766" t="s">
        <v>23</v>
      </c>
      <c r="F766" t="s">
        <v>16</v>
      </c>
      <c r="G766">
        <v>1</v>
      </c>
      <c r="H766">
        <v>1</v>
      </c>
      <c r="I766">
        <f t="shared" si="67"/>
        <v>2</v>
      </c>
      <c r="J766" s="1">
        <v>4003.5</v>
      </c>
      <c r="K766" s="1">
        <v>4083.57</v>
      </c>
      <c r="L766" s="1">
        <v>4724.13</v>
      </c>
      <c r="M766" s="1">
        <v>3202.8</v>
      </c>
      <c r="N766" s="1">
        <v>4043.54</v>
      </c>
      <c r="O766" s="1">
        <v>4483.92</v>
      </c>
      <c r="P766" s="1">
        <v>1764.73</v>
      </c>
      <c r="Q766" s="1">
        <v>1658.85</v>
      </c>
      <c r="R766" s="1">
        <v>1940.85</v>
      </c>
      <c r="S766" s="1">
        <v>2037.89</v>
      </c>
      <c r="T766" s="1">
        <v>1752.59</v>
      </c>
      <c r="U766" s="1">
        <v>1892.8</v>
      </c>
      <c r="V766" s="1">
        <f t="shared" si="68"/>
        <v>4090.2433333333333</v>
      </c>
      <c r="W766" s="1">
        <f t="shared" si="69"/>
        <v>24541.46</v>
      </c>
      <c r="X766" s="1">
        <f t="shared" si="70"/>
        <v>11047.71</v>
      </c>
      <c r="Y766" s="1">
        <f t="shared" si="71"/>
        <v>13493.75</v>
      </c>
      <c r="Z766" s="44">
        <f t="shared" si="72"/>
        <v>11481.885002999999</v>
      </c>
    </row>
    <row r="767" spans="1:26" x14ac:dyDescent="0.3">
      <c r="A767" s="2">
        <v>2607</v>
      </c>
      <c r="B767" t="s">
        <v>6</v>
      </c>
      <c r="C767" t="s">
        <v>9</v>
      </c>
      <c r="D767" t="s">
        <v>12</v>
      </c>
      <c r="E767" t="s">
        <v>23</v>
      </c>
      <c r="F767" t="s">
        <v>17</v>
      </c>
      <c r="G767">
        <v>1</v>
      </c>
      <c r="H767">
        <v>1</v>
      </c>
      <c r="I767">
        <f t="shared" si="67"/>
        <v>2</v>
      </c>
      <c r="J767" s="1">
        <v>5924.95</v>
      </c>
      <c r="K767" s="1">
        <v>6221.2</v>
      </c>
      <c r="L767" s="1">
        <v>6872.94</v>
      </c>
      <c r="M767" s="1">
        <v>4799.21</v>
      </c>
      <c r="N767" s="1">
        <v>6161.95</v>
      </c>
      <c r="O767" s="1">
        <v>5628.7</v>
      </c>
      <c r="P767" s="1">
        <v>5284.23</v>
      </c>
      <c r="Q767" s="1">
        <v>5812.65</v>
      </c>
      <c r="R767" s="1">
        <v>4998.88</v>
      </c>
      <c r="S767" s="1">
        <v>4948.8900000000003</v>
      </c>
      <c r="T767" s="1">
        <v>4998.38</v>
      </c>
      <c r="U767" s="1">
        <v>4648.49</v>
      </c>
      <c r="V767" s="1">
        <f t="shared" si="68"/>
        <v>5934.8249999999998</v>
      </c>
      <c r="W767" s="1">
        <f t="shared" si="69"/>
        <v>35608.949999999997</v>
      </c>
      <c r="X767" s="1">
        <f t="shared" si="70"/>
        <v>30691.519999999997</v>
      </c>
      <c r="Y767" s="1">
        <f t="shared" si="71"/>
        <v>4917.43</v>
      </c>
      <c r="Z767" s="44">
        <f t="shared" si="72"/>
        <v>31897.696735999998</v>
      </c>
    </row>
    <row r="768" spans="1:26" x14ac:dyDescent="0.3">
      <c r="A768" s="2">
        <v>2612</v>
      </c>
      <c r="B768" t="s">
        <v>6</v>
      </c>
      <c r="C768" t="s">
        <v>9</v>
      </c>
      <c r="D768" t="s">
        <v>12</v>
      </c>
      <c r="E768" t="s">
        <v>23</v>
      </c>
      <c r="F768" t="s">
        <v>18</v>
      </c>
      <c r="G768">
        <v>2</v>
      </c>
      <c r="H768">
        <v>1</v>
      </c>
      <c r="I768">
        <f t="shared" si="67"/>
        <v>3</v>
      </c>
      <c r="J768" s="1">
        <v>2269.52</v>
      </c>
      <c r="K768" s="1">
        <v>2292.2199999999998</v>
      </c>
      <c r="L768" s="1">
        <v>2496.4699999999998</v>
      </c>
      <c r="M768" s="1">
        <v>2224.13</v>
      </c>
      <c r="N768" s="1">
        <v>2269.52</v>
      </c>
      <c r="O768" s="1">
        <v>2019.87</v>
      </c>
      <c r="P768" s="1">
        <v>2092.63</v>
      </c>
      <c r="Q768" s="1">
        <v>2218.19</v>
      </c>
      <c r="R768" s="1">
        <v>2240.37</v>
      </c>
      <c r="S768" s="1">
        <v>2419.6</v>
      </c>
      <c r="T768" s="1">
        <v>2709.95</v>
      </c>
      <c r="U768" s="1">
        <v>2818.35</v>
      </c>
      <c r="V768" s="1">
        <f t="shared" si="68"/>
        <v>2261.9549999999999</v>
      </c>
      <c r="W768" s="1">
        <f t="shared" si="69"/>
        <v>13571.73</v>
      </c>
      <c r="X768" s="1">
        <f t="shared" si="70"/>
        <v>14499.089999999998</v>
      </c>
      <c r="Y768" s="1">
        <f t="shared" si="71"/>
        <v>-927.35999999999876</v>
      </c>
      <c r="Z768" s="44">
        <f t="shared" si="72"/>
        <v>15068.904236999999</v>
      </c>
    </row>
    <row r="769" spans="1:26" x14ac:dyDescent="0.3">
      <c r="A769" s="2">
        <v>2613</v>
      </c>
      <c r="B769" t="s">
        <v>6</v>
      </c>
      <c r="C769" t="s">
        <v>7</v>
      </c>
      <c r="D769" t="s">
        <v>12</v>
      </c>
      <c r="E769" t="s">
        <v>23</v>
      </c>
      <c r="F769" t="s">
        <v>22</v>
      </c>
      <c r="G769">
        <v>2</v>
      </c>
      <c r="H769">
        <v>1</v>
      </c>
      <c r="I769">
        <f t="shared" si="67"/>
        <v>3</v>
      </c>
      <c r="J769" s="1">
        <v>1029.8600000000001</v>
      </c>
      <c r="K769" s="1">
        <v>916.58</v>
      </c>
      <c r="L769" s="1">
        <v>978.37</v>
      </c>
      <c r="M769" s="1">
        <v>1029.8599999999999</v>
      </c>
      <c r="N769" s="1">
        <v>1225.53</v>
      </c>
      <c r="O769" s="1">
        <v>1256.43</v>
      </c>
      <c r="P769" s="1">
        <v>1032.58</v>
      </c>
      <c r="Q769" s="1">
        <v>908.67</v>
      </c>
      <c r="R769" s="1">
        <v>963.19</v>
      </c>
      <c r="S769" s="1">
        <v>972.82</v>
      </c>
      <c r="T769" s="1">
        <v>992.28</v>
      </c>
      <c r="U769" s="1">
        <v>1121.28</v>
      </c>
      <c r="V769" s="1">
        <f t="shared" si="68"/>
        <v>1072.7716666666668</v>
      </c>
      <c r="W769" s="1">
        <f t="shared" si="69"/>
        <v>6436.63</v>
      </c>
      <c r="X769" s="1">
        <f t="shared" si="70"/>
        <v>5990.82</v>
      </c>
      <c r="Y769" s="1">
        <f t="shared" si="71"/>
        <v>445.8100000000004</v>
      </c>
      <c r="Z769" s="44">
        <f t="shared" si="72"/>
        <v>6226.2592260000001</v>
      </c>
    </row>
    <row r="770" spans="1:26" x14ac:dyDescent="0.3">
      <c r="A770" s="2">
        <v>2614</v>
      </c>
      <c r="B770" t="s">
        <v>4</v>
      </c>
      <c r="C770" t="s">
        <v>42</v>
      </c>
      <c r="D770" t="s">
        <v>12</v>
      </c>
      <c r="E770" t="s">
        <v>23</v>
      </c>
      <c r="F770" t="s">
        <v>18</v>
      </c>
      <c r="G770">
        <v>2</v>
      </c>
      <c r="H770">
        <v>1</v>
      </c>
      <c r="I770">
        <f t="shared" si="67"/>
        <v>3</v>
      </c>
      <c r="J770" s="1">
        <v>5924.95</v>
      </c>
      <c r="K770" s="1">
        <v>5924.95</v>
      </c>
      <c r="L770" s="1">
        <v>4858.46</v>
      </c>
      <c r="M770" s="1">
        <v>6161.95</v>
      </c>
      <c r="N770" s="1">
        <v>4621.46</v>
      </c>
      <c r="O770" s="1">
        <v>4502.96</v>
      </c>
      <c r="P770" s="1">
        <v>3246.77</v>
      </c>
      <c r="Q770" s="1">
        <v>2597.42</v>
      </c>
      <c r="R770" s="1">
        <v>2883.14</v>
      </c>
      <c r="S770" s="1">
        <v>3373.27</v>
      </c>
      <c r="T770" s="1">
        <v>3272.07</v>
      </c>
      <c r="U770" s="1">
        <v>2912.14</v>
      </c>
      <c r="V770" s="1">
        <f t="shared" si="68"/>
        <v>5332.4549999999999</v>
      </c>
      <c r="W770" s="1">
        <f t="shared" si="69"/>
        <v>31994.73</v>
      </c>
      <c r="X770" s="1">
        <f t="shared" si="70"/>
        <v>18284.810000000001</v>
      </c>
      <c r="Y770" s="1">
        <f t="shared" si="71"/>
        <v>13709.919999999998</v>
      </c>
      <c r="Z770" s="44">
        <f t="shared" si="72"/>
        <v>19003.403033000002</v>
      </c>
    </row>
    <row r="771" spans="1:26" x14ac:dyDescent="0.3">
      <c r="A771" s="2">
        <v>2617</v>
      </c>
      <c r="B771" t="s">
        <v>4</v>
      </c>
      <c r="C771" t="s">
        <v>10</v>
      </c>
      <c r="D771" t="s">
        <v>11</v>
      </c>
      <c r="E771" t="s">
        <v>24</v>
      </c>
      <c r="F771" t="s">
        <v>21</v>
      </c>
      <c r="G771">
        <v>2</v>
      </c>
      <c r="H771">
        <v>2</v>
      </c>
      <c r="I771">
        <f t="shared" si="67"/>
        <v>4</v>
      </c>
      <c r="J771" s="1">
        <v>1700.5</v>
      </c>
      <c r="K771" s="1">
        <v>1700.5</v>
      </c>
      <c r="L771" s="1">
        <v>1717.51</v>
      </c>
      <c r="M771" s="1">
        <v>1700.5</v>
      </c>
      <c r="N771" s="1">
        <v>1717.51</v>
      </c>
      <c r="O771" s="1">
        <v>1717.51</v>
      </c>
      <c r="P771" s="1">
        <v>1425</v>
      </c>
      <c r="Q771" s="1">
        <v>1467.75</v>
      </c>
      <c r="R771" s="1">
        <v>1629.2</v>
      </c>
      <c r="S771" s="1">
        <v>1955.04</v>
      </c>
      <c r="T771" s="1">
        <v>2130.9899999999998</v>
      </c>
      <c r="U771" s="1">
        <v>2152.3000000000002</v>
      </c>
      <c r="V771" s="1">
        <f t="shared" si="68"/>
        <v>1709.0050000000001</v>
      </c>
      <c r="W771" s="1">
        <f t="shared" si="69"/>
        <v>10254.030000000001</v>
      </c>
      <c r="X771" s="1">
        <f t="shared" si="70"/>
        <v>10760.279999999999</v>
      </c>
      <c r="Y771" s="1">
        <f t="shared" si="71"/>
        <v>-506.24999999999818</v>
      </c>
      <c r="Z771" s="44">
        <f t="shared" si="72"/>
        <v>11183.159003999999</v>
      </c>
    </row>
    <row r="772" spans="1:26" x14ac:dyDescent="0.3">
      <c r="A772" s="2">
        <v>2621</v>
      </c>
      <c r="B772" t="s">
        <v>4</v>
      </c>
      <c r="C772" t="s">
        <v>42</v>
      </c>
      <c r="D772" t="s">
        <v>11</v>
      </c>
      <c r="E772" t="s">
        <v>24</v>
      </c>
      <c r="F772" t="s">
        <v>15</v>
      </c>
      <c r="G772">
        <v>1</v>
      </c>
      <c r="H772">
        <v>2</v>
      </c>
      <c r="I772">
        <f t="shared" si="67"/>
        <v>3</v>
      </c>
      <c r="J772" s="1">
        <v>3156.8</v>
      </c>
      <c r="K772" s="1">
        <v>3188.37</v>
      </c>
      <c r="L772" s="1">
        <v>3188.37</v>
      </c>
      <c r="M772" s="1">
        <v>3188.37</v>
      </c>
      <c r="N772" s="1">
        <v>3156.8</v>
      </c>
      <c r="O772" s="1">
        <v>3156.8</v>
      </c>
      <c r="P772" s="1">
        <v>2073.67</v>
      </c>
      <c r="Q772" s="1">
        <v>1783.36</v>
      </c>
      <c r="R772" s="1">
        <v>2122.1999999999998</v>
      </c>
      <c r="S772" s="1">
        <v>2058.5300000000002</v>
      </c>
      <c r="T772" s="1">
        <v>2326.14</v>
      </c>
      <c r="U772" s="1">
        <v>2651.8</v>
      </c>
      <c r="V772" s="1">
        <f t="shared" si="68"/>
        <v>3172.5849999999996</v>
      </c>
      <c r="W772" s="1">
        <f t="shared" si="69"/>
        <v>19035.509999999998</v>
      </c>
      <c r="X772" s="1">
        <f t="shared" si="70"/>
        <v>13015.7</v>
      </c>
      <c r="Y772" s="1">
        <f t="shared" si="71"/>
        <v>6019.8099999999977</v>
      </c>
      <c r="Z772" s="44">
        <f t="shared" si="72"/>
        <v>13527.21701</v>
      </c>
    </row>
    <row r="773" spans="1:26" x14ac:dyDescent="0.3">
      <c r="A773" s="2">
        <v>2622</v>
      </c>
      <c r="B773" t="s">
        <v>4</v>
      </c>
      <c r="C773" t="s">
        <v>42</v>
      </c>
      <c r="D773" t="s">
        <v>11</v>
      </c>
      <c r="E773" t="s">
        <v>23</v>
      </c>
      <c r="F773" t="s">
        <v>14</v>
      </c>
      <c r="G773">
        <v>1</v>
      </c>
      <c r="H773">
        <v>1</v>
      </c>
      <c r="I773">
        <f t="shared" si="67"/>
        <v>2</v>
      </c>
      <c r="J773" s="1">
        <v>1792.81</v>
      </c>
      <c r="K773" s="1">
        <v>1810.74</v>
      </c>
      <c r="L773" s="1">
        <v>1810.74</v>
      </c>
      <c r="M773" s="1">
        <v>1792.81</v>
      </c>
      <c r="N773" s="1">
        <v>1810.74</v>
      </c>
      <c r="O773" s="1">
        <v>1810.74</v>
      </c>
      <c r="P773" s="1">
        <v>3304.78</v>
      </c>
      <c r="Q773" s="1">
        <v>2676.87</v>
      </c>
      <c r="R773" s="1">
        <v>2730.41</v>
      </c>
      <c r="S773" s="1">
        <v>3085.36</v>
      </c>
      <c r="T773" s="1">
        <v>2900.24</v>
      </c>
      <c r="U773" s="1">
        <v>2494.21</v>
      </c>
      <c r="V773" s="1">
        <f t="shared" si="68"/>
        <v>1804.7633333333333</v>
      </c>
      <c r="W773" s="1">
        <f t="shared" si="69"/>
        <v>10828.58</v>
      </c>
      <c r="X773" s="1">
        <f t="shared" si="70"/>
        <v>17191.87</v>
      </c>
      <c r="Y773" s="1">
        <f t="shared" si="71"/>
        <v>-6363.2899999999991</v>
      </c>
      <c r="Z773" s="44">
        <f t="shared" si="72"/>
        <v>17867.510490999997</v>
      </c>
    </row>
    <row r="774" spans="1:26" x14ac:dyDescent="0.3">
      <c r="A774" s="2">
        <v>2623</v>
      </c>
      <c r="B774" t="s">
        <v>6</v>
      </c>
      <c r="C774" t="s">
        <v>9</v>
      </c>
      <c r="D774" t="s">
        <v>12</v>
      </c>
      <c r="E774" t="s">
        <v>23</v>
      </c>
      <c r="F774" t="s">
        <v>56</v>
      </c>
      <c r="G774">
        <v>2</v>
      </c>
      <c r="H774">
        <v>1</v>
      </c>
      <c r="I774">
        <f t="shared" ref="I774:I837" si="73">H774+G774</f>
        <v>3</v>
      </c>
      <c r="J774" s="1">
        <v>5924.95</v>
      </c>
      <c r="K774" s="1">
        <v>6576.69</v>
      </c>
      <c r="L774" s="1">
        <v>6280.45</v>
      </c>
      <c r="M774" s="1">
        <v>5154.71</v>
      </c>
      <c r="N774" s="1">
        <v>5391.7</v>
      </c>
      <c r="O774" s="1">
        <v>5332.46</v>
      </c>
      <c r="P774" s="1">
        <v>5875</v>
      </c>
      <c r="Q774" s="1">
        <v>5875</v>
      </c>
      <c r="R774" s="1">
        <v>5875</v>
      </c>
      <c r="S774" s="1">
        <v>5405</v>
      </c>
      <c r="T774" s="1">
        <v>4648.3</v>
      </c>
      <c r="U774" s="1">
        <v>4369.3999999999996</v>
      </c>
      <c r="V774" s="1">
        <f t="shared" ref="V774:V837" si="74">AVERAGE(J774:O774)</f>
        <v>5776.8266666666668</v>
      </c>
      <c r="W774" s="1">
        <f t="shared" ref="W774:W837" si="75">SUM(J774:O774)</f>
        <v>34660.959999999999</v>
      </c>
      <c r="X774" s="1">
        <f t="shared" ref="X774:X837" si="76">SUM(P774:U774)</f>
        <v>32047.699999999997</v>
      </c>
      <c r="Y774" s="1">
        <f t="shared" ref="Y774:Y837" si="77">W774-X774</f>
        <v>2613.260000000002</v>
      </c>
      <c r="Z774" s="44">
        <f t="shared" ref="Z774:Z837" si="78">X774*$Z$2+X774</f>
        <v>33307.174609999995</v>
      </c>
    </row>
    <row r="775" spans="1:26" x14ac:dyDescent="0.3">
      <c r="A775" s="2">
        <v>2625</v>
      </c>
      <c r="B775" t="s">
        <v>37</v>
      </c>
      <c r="C775" t="s">
        <v>8</v>
      </c>
      <c r="D775" t="s">
        <v>11</v>
      </c>
      <c r="E775" t="s">
        <v>23</v>
      </c>
      <c r="F775" t="s">
        <v>15</v>
      </c>
      <c r="G775">
        <v>1</v>
      </c>
      <c r="H775">
        <v>1</v>
      </c>
      <c r="I775">
        <f t="shared" si="73"/>
        <v>2</v>
      </c>
      <c r="J775" s="1">
        <v>300</v>
      </c>
      <c r="K775" s="1">
        <v>273</v>
      </c>
      <c r="L775" s="1">
        <v>321</v>
      </c>
      <c r="M775" s="1">
        <v>303</v>
      </c>
      <c r="N775" s="1">
        <v>321</v>
      </c>
      <c r="O775" s="1">
        <v>357</v>
      </c>
      <c r="P775" s="1">
        <v>308.63</v>
      </c>
      <c r="Q775" s="1">
        <v>240.73</v>
      </c>
      <c r="R775" s="1">
        <v>252.77</v>
      </c>
      <c r="S775" s="1">
        <v>280.57</v>
      </c>
      <c r="T775" s="1">
        <v>260.93</v>
      </c>
      <c r="U775" s="1">
        <v>247.88</v>
      </c>
      <c r="V775" s="1">
        <f t="shared" si="74"/>
        <v>312.5</v>
      </c>
      <c r="W775" s="1">
        <f t="shared" si="75"/>
        <v>1875</v>
      </c>
      <c r="X775" s="1">
        <f t="shared" si="76"/>
        <v>1591.5100000000002</v>
      </c>
      <c r="Y775" s="1">
        <f t="shared" si="77"/>
        <v>283.48999999999978</v>
      </c>
      <c r="Z775" s="44">
        <f t="shared" si="78"/>
        <v>1654.0563430000002</v>
      </c>
    </row>
    <row r="776" spans="1:26" x14ac:dyDescent="0.3">
      <c r="A776" s="2">
        <v>2631</v>
      </c>
      <c r="B776" t="s">
        <v>4</v>
      </c>
      <c r="C776" t="s">
        <v>7</v>
      </c>
      <c r="D776" t="s">
        <v>12</v>
      </c>
      <c r="E776" t="s">
        <v>23</v>
      </c>
      <c r="F776" t="s">
        <v>20</v>
      </c>
      <c r="G776">
        <v>1</v>
      </c>
      <c r="H776">
        <v>1</v>
      </c>
      <c r="I776">
        <f t="shared" si="73"/>
        <v>2</v>
      </c>
      <c r="J776" s="1">
        <v>1135.8</v>
      </c>
      <c r="K776" s="1">
        <v>1147.1600000000001</v>
      </c>
      <c r="L776" s="1">
        <v>1135.8</v>
      </c>
      <c r="M776" s="1">
        <v>1135.8</v>
      </c>
      <c r="N776" s="1">
        <v>1147.1600000000001</v>
      </c>
      <c r="O776" s="1">
        <v>1147.1600000000001</v>
      </c>
      <c r="P776" s="1">
        <v>1162.08</v>
      </c>
      <c r="Q776" s="1">
        <v>1278.29</v>
      </c>
      <c r="R776" s="1">
        <v>1470.03</v>
      </c>
      <c r="S776" s="1">
        <v>1308.33</v>
      </c>
      <c r="T776" s="1">
        <v>1439.16</v>
      </c>
      <c r="U776" s="1">
        <v>1525.51</v>
      </c>
      <c r="V776" s="1">
        <f t="shared" si="74"/>
        <v>1141.48</v>
      </c>
      <c r="W776" s="1">
        <f t="shared" si="75"/>
        <v>6848.88</v>
      </c>
      <c r="X776" s="1">
        <f t="shared" si="76"/>
        <v>8183.4</v>
      </c>
      <c r="Y776" s="1">
        <f t="shared" si="77"/>
        <v>-1334.5199999999995</v>
      </c>
      <c r="Z776" s="44">
        <f t="shared" si="78"/>
        <v>8505.0076200000003</v>
      </c>
    </row>
    <row r="777" spans="1:26" x14ac:dyDescent="0.3">
      <c r="A777" s="2">
        <v>2633</v>
      </c>
      <c r="B777" t="s">
        <v>4</v>
      </c>
      <c r="C777" t="s">
        <v>10</v>
      </c>
      <c r="D777" t="s">
        <v>11</v>
      </c>
      <c r="E777" t="s">
        <v>24</v>
      </c>
      <c r="F777" t="s">
        <v>17</v>
      </c>
      <c r="G777">
        <v>1</v>
      </c>
      <c r="H777">
        <v>1</v>
      </c>
      <c r="I777">
        <f t="shared" si="73"/>
        <v>2</v>
      </c>
      <c r="J777" s="1">
        <v>4847.25</v>
      </c>
      <c r="K777" s="1">
        <v>4701.83</v>
      </c>
      <c r="L777" s="1">
        <v>5719.76</v>
      </c>
      <c r="M777" s="1">
        <v>4459.47</v>
      </c>
      <c r="N777" s="1">
        <v>4653.3599999999997</v>
      </c>
      <c r="O777" s="1">
        <v>4314.05</v>
      </c>
      <c r="P777" s="1">
        <v>2678.57</v>
      </c>
      <c r="Q777" s="1">
        <v>2919.64</v>
      </c>
      <c r="R777" s="1">
        <v>2861.25</v>
      </c>
      <c r="S777" s="1">
        <v>3090.15</v>
      </c>
      <c r="T777" s="1">
        <v>3646.38</v>
      </c>
      <c r="U777" s="1">
        <v>3646.38</v>
      </c>
      <c r="V777" s="1">
        <f t="shared" si="74"/>
        <v>4782.62</v>
      </c>
      <c r="W777" s="1">
        <f t="shared" si="75"/>
        <v>28695.72</v>
      </c>
      <c r="X777" s="1">
        <f t="shared" si="76"/>
        <v>18842.37</v>
      </c>
      <c r="Y777" s="1">
        <f t="shared" si="77"/>
        <v>9853.3500000000022</v>
      </c>
      <c r="Z777" s="44">
        <f t="shared" si="78"/>
        <v>19582.875141</v>
      </c>
    </row>
    <row r="778" spans="1:26" x14ac:dyDescent="0.3">
      <c r="A778" s="2">
        <v>2637</v>
      </c>
      <c r="B778" t="s">
        <v>6</v>
      </c>
      <c r="C778" t="s">
        <v>10</v>
      </c>
      <c r="D778" t="s">
        <v>12</v>
      </c>
      <c r="E778" t="s">
        <v>23</v>
      </c>
      <c r="F778" t="s">
        <v>18</v>
      </c>
      <c r="G778">
        <v>1</v>
      </c>
      <c r="H778">
        <v>1</v>
      </c>
      <c r="I778">
        <f t="shared" si="73"/>
        <v>2</v>
      </c>
      <c r="J778" s="1">
        <v>4875.4000000000005</v>
      </c>
      <c r="K778" s="1">
        <v>5216.68</v>
      </c>
      <c r="L778" s="1">
        <v>4680.38</v>
      </c>
      <c r="M778" s="1">
        <v>4485.37</v>
      </c>
      <c r="N778" s="1">
        <v>4777.8900000000003</v>
      </c>
      <c r="O778" s="1">
        <v>5411.69</v>
      </c>
      <c r="P778" s="1">
        <v>3471.86</v>
      </c>
      <c r="Q778" s="1">
        <v>3089.96</v>
      </c>
      <c r="R778" s="1">
        <v>3089.96</v>
      </c>
      <c r="S778" s="1">
        <v>2719.16</v>
      </c>
      <c r="T778" s="1">
        <v>2365.67</v>
      </c>
      <c r="U778" s="1">
        <v>2271.04</v>
      </c>
      <c r="V778" s="1">
        <f t="shared" si="74"/>
        <v>4907.9016666666666</v>
      </c>
      <c r="W778" s="1">
        <f t="shared" si="75"/>
        <v>29447.41</v>
      </c>
      <c r="X778" s="1">
        <f t="shared" si="76"/>
        <v>17007.649999999998</v>
      </c>
      <c r="Y778" s="1">
        <f t="shared" si="77"/>
        <v>12439.760000000002</v>
      </c>
      <c r="Z778" s="44">
        <f t="shared" si="78"/>
        <v>17676.050644999999</v>
      </c>
    </row>
    <row r="779" spans="1:26" x14ac:dyDescent="0.3">
      <c r="A779" s="2">
        <v>2639</v>
      </c>
      <c r="B779" t="s">
        <v>4</v>
      </c>
      <c r="C779" t="s">
        <v>7</v>
      </c>
      <c r="D779" t="s">
        <v>12</v>
      </c>
      <c r="E779" t="s">
        <v>23</v>
      </c>
      <c r="F779" t="s">
        <v>56</v>
      </c>
      <c r="G779">
        <v>2</v>
      </c>
      <c r="H779">
        <v>1</v>
      </c>
      <c r="I779">
        <f t="shared" si="73"/>
        <v>3</v>
      </c>
      <c r="J779" s="1">
        <v>1296.6599999999999</v>
      </c>
      <c r="K779" s="1">
        <v>1309.6300000000001</v>
      </c>
      <c r="L779" s="1">
        <v>1309.6300000000001</v>
      </c>
      <c r="M779" s="1">
        <v>1296.6600000000001</v>
      </c>
      <c r="N779" s="1">
        <v>1296.6600000000001</v>
      </c>
      <c r="O779" s="1">
        <v>1296.6600000000001</v>
      </c>
      <c r="P779" s="1">
        <v>1366.46</v>
      </c>
      <c r="Q779" s="1">
        <v>1366.46</v>
      </c>
      <c r="R779" s="1">
        <v>1598.76</v>
      </c>
      <c r="S779" s="1">
        <v>1598.76</v>
      </c>
      <c r="T779" s="1">
        <v>1502.83</v>
      </c>
      <c r="U779" s="1">
        <v>1803.4</v>
      </c>
      <c r="V779" s="1">
        <f t="shared" si="74"/>
        <v>1300.9833333333333</v>
      </c>
      <c r="W779" s="1">
        <f t="shared" si="75"/>
        <v>7805.9</v>
      </c>
      <c r="X779" s="1">
        <f t="shared" si="76"/>
        <v>9236.67</v>
      </c>
      <c r="Y779" s="1">
        <f t="shared" si="77"/>
        <v>-1430.7700000000004</v>
      </c>
      <c r="Z779" s="44">
        <f t="shared" si="78"/>
        <v>9599.671131000001</v>
      </c>
    </row>
    <row r="780" spans="1:26" x14ac:dyDescent="0.3">
      <c r="A780" s="2">
        <v>2641</v>
      </c>
      <c r="B780" t="s">
        <v>4</v>
      </c>
      <c r="C780" t="s">
        <v>42</v>
      </c>
      <c r="D780" t="s">
        <v>11</v>
      </c>
      <c r="E780" t="s">
        <v>23</v>
      </c>
      <c r="F780" t="s">
        <v>17</v>
      </c>
      <c r="G780">
        <v>2</v>
      </c>
      <c r="H780">
        <v>2</v>
      </c>
      <c r="I780">
        <f t="shared" si="73"/>
        <v>4</v>
      </c>
      <c r="J780" s="1">
        <v>1524.4499999999998</v>
      </c>
      <c r="K780" s="1">
        <v>1524.45</v>
      </c>
      <c r="L780" s="1">
        <v>1524.45</v>
      </c>
      <c r="M780" s="1">
        <v>1524.45</v>
      </c>
      <c r="N780" s="1">
        <v>1539.69</v>
      </c>
      <c r="O780" s="1">
        <v>1524.45</v>
      </c>
      <c r="P780" s="1">
        <v>3192.85</v>
      </c>
      <c r="Q780" s="1">
        <v>3512.14</v>
      </c>
      <c r="R780" s="1">
        <v>4038.96</v>
      </c>
      <c r="S780" s="1">
        <v>4725.58</v>
      </c>
      <c r="T780" s="1">
        <v>4725.58</v>
      </c>
      <c r="U780" s="1">
        <v>5009.1099999999997</v>
      </c>
      <c r="V780" s="1">
        <f t="shared" si="74"/>
        <v>1526.99</v>
      </c>
      <c r="W780" s="1">
        <f t="shared" si="75"/>
        <v>9161.94</v>
      </c>
      <c r="X780" s="1">
        <f t="shared" si="76"/>
        <v>25204.22</v>
      </c>
      <c r="Y780" s="1">
        <f t="shared" si="77"/>
        <v>-16042.28</v>
      </c>
      <c r="Z780" s="44">
        <f t="shared" si="78"/>
        <v>26194.745846000002</v>
      </c>
    </row>
    <row r="781" spans="1:26" x14ac:dyDescent="0.3">
      <c r="A781" s="2">
        <v>2646</v>
      </c>
      <c r="B781" t="s">
        <v>6</v>
      </c>
      <c r="C781" t="s">
        <v>10</v>
      </c>
      <c r="D781" t="s">
        <v>12</v>
      </c>
      <c r="E781" t="s">
        <v>23</v>
      </c>
      <c r="F781" t="s">
        <v>16</v>
      </c>
      <c r="G781">
        <v>2</v>
      </c>
      <c r="H781">
        <v>1</v>
      </c>
      <c r="I781">
        <f t="shared" si="73"/>
        <v>3</v>
      </c>
      <c r="J781" s="1">
        <v>1515.625</v>
      </c>
      <c r="K781" s="1">
        <v>1318.59</v>
      </c>
      <c r="L781" s="1">
        <v>1591.41</v>
      </c>
      <c r="M781" s="1">
        <v>1500.47</v>
      </c>
      <c r="N781" s="1">
        <v>1167.03</v>
      </c>
      <c r="O781" s="1">
        <v>1485.31</v>
      </c>
      <c r="P781" s="1">
        <v>5371.04</v>
      </c>
      <c r="Q781" s="1">
        <v>4404.25</v>
      </c>
      <c r="R781" s="1">
        <v>4624.46</v>
      </c>
      <c r="S781" s="1">
        <v>5225.6400000000003</v>
      </c>
      <c r="T781" s="1">
        <v>6218.51</v>
      </c>
      <c r="U781" s="1">
        <v>6778.18</v>
      </c>
      <c r="V781" s="1">
        <f t="shared" si="74"/>
        <v>1429.7391666666665</v>
      </c>
      <c r="W781" s="1">
        <f t="shared" si="75"/>
        <v>8578.4349999999995</v>
      </c>
      <c r="X781" s="1">
        <f t="shared" si="76"/>
        <v>32622.080000000002</v>
      </c>
      <c r="Y781" s="1">
        <f t="shared" si="77"/>
        <v>-24043.645000000004</v>
      </c>
      <c r="Z781" s="44">
        <f t="shared" si="78"/>
        <v>33904.127744000005</v>
      </c>
    </row>
    <row r="782" spans="1:26" x14ac:dyDescent="0.3">
      <c r="A782" s="2">
        <v>2649</v>
      </c>
      <c r="B782" t="s">
        <v>4</v>
      </c>
      <c r="C782" t="s">
        <v>10</v>
      </c>
      <c r="D782" t="s">
        <v>12</v>
      </c>
      <c r="E782" t="s">
        <v>23</v>
      </c>
      <c r="F782" t="s">
        <v>18</v>
      </c>
      <c r="G782">
        <v>2</v>
      </c>
      <c r="H782">
        <v>3</v>
      </c>
      <c r="I782">
        <f t="shared" si="73"/>
        <v>5</v>
      </c>
      <c r="J782" s="1">
        <v>5924.95</v>
      </c>
      <c r="K782" s="1">
        <v>7050.69</v>
      </c>
      <c r="L782" s="1">
        <v>5806.45</v>
      </c>
      <c r="M782" s="1">
        <v>5273.21</v>
      </c>
      <c r="N782" s="1">
        <v>5391.7</v>
      </c>
      <c r="O782" s="1">
        <v>5273.21</v>
      </c>
      <c r="P782" s="1">
        <v>5875</v>
      </c>
      <c r="Q782" s="1">
        <v>4758.75</v>
      </c>
      <c r="R782" s="1">
        <v>4663.58</v>
      </c>
      <c r="S782" s="1">
        <v>4896.76</v>
      </c>
      <c r="T782" s="1">
        <v>5827.14</v>
      </c>
      <c r="U782" s="1">
        <v>5477.51</v>
      </c>
      <c r="V782" s="1">
        <f t="shared" si="74"/>
        <v>5786.7016666666668</v>
      </c>
      <c r="W782" s="1">
        <f t="shared" si="75"/>
        <v>34720.21</v>
      </c>
      <c r="X782" s="1">
        <f t="shared" si="76"/>
        <v>31498.739999999998</v>
      </c>
      <c r="Y782" s="1">
        <f t="shared" si="77"/>
        <v>3221.4700000000012</v>
      </c>
      <c r="Z782" s="44">
        <f t="shared" si="78"/>
        <v>32736.640481999999</v>
      </c>
    </row>
    <row r="783" spans="1:26" x14ac:dyDescent="0.3">
      <c r="A783" s="2">
        <v>2652</v>
      </c>
      <c r="B783" t="s">
        <v>4</v>
      </c>
      <c r="C783" t="s">
        <v>7</v>
      </c>
      <c r="D783" t="s">
        <v>11</v>
      </c>
      <c r="E783" t="s">
        <v>24</v>
      </c>
      <c r="F783" t="s">
        <v>21</v>
      </c>
      <c r="G783">
        <v>1</v>
      </c>
      <c r="H783">
        <v>3</v>
      </c>
      <c r="I783">
        <f t="shared" si="73"/>
        <v>4</v>
      </c>
      <c r="J783" s="1">
        <v>3104.7000000000003</v>
      </c>
      <c r="K783" s="1">
        <v>3104.7</v>
      </c>
      <c r="L783" s="1">
        <v>3135.75</v>
      </c>
      <c r="M783" s="1">
        <v>3104.7</v>
      </c>
      <c r="N783" s="1">
        <v>3135.75</v>
      </c>
      <c r="O783" s="1">
        <v>3104.7</v>
      </c>
      <c r="P783" s="1">
        <v>2832.65</v>
      </c>
      <c r="Q783" s="1">
        <v>2379.4299999999998</v>
      </c>
      <c r="R783" s="1">
        <v>2641.17</v>
      </c>
      <c r="S783" s="1">
        <v>2958.11</v>
      </c>
      <c r="T783" s="1">
        <v>2751.04</v>
      </c>
      <c r="U783" s="1">
        <v>3273.74</v>
      </c>
      <c r="V783" s="1">
        <f t="shared" si="74"/>
        <v>3115.0499999999997</v>
      </c>
      <c r="W783" s="1">
        <f t="shared" si="75"/>
        <v>18690.3</v>
      </c>
      <c r="X783" s="1">
        <f t="shared" si="76"/>
        <v>16836.14</v>
      </c>
      <c r="Y783" s="1">
        <f t="shared" si="77"/>
        <v>1854.1599999999999</v>
      </c>
      <c r="Z783" s="44">
        <f t="shared" si="78"/>
        <v>17497.800302</v>
      </c>
    </row>
    <row r="784" spans="1:26" x14ac:dyDescent="0.3">
      <c r="A784" s="2">
        <v>2653</v>
      </c>
      <c r="B784" t="s">
        <v>6</v>
      </c>
      <c r="C784" t="s">
        <v>9</v>
      </c>
      <c r="D784" t="s">
        <v>11</v>
      </c>
      <c r="E784" t="s">
        <v>23</v>
      </c>
      <c r="F784" t="s">
        <v>16</v>
      </c>
      <c r="G784">
        <v>1</v>
      </c>
      <c r="H784">
        <v>1</v>
      </c>
      <c r="I784">
        <f t="shared" si="73"/>
        <v>2</v>
      </c>
      <c r="J784" s="1">
        <v>1029.81</v>
      </c>
      <c r="K784" s="1">
        <v>1060.7</v>
      </c>
      <c r="L784" s="1">
        <v>875.34</v>
      </c>
      <c r="M784" s="1">
        <v>1204.8800000000001</v>
      </c>
      <c r="N784" s="1">
        <v>875.34</v>
      </c>
      <c r="O784" s="1">
        <v>885.64</v>
      </c>
      <c r="P784" s="1">
        <v>1409.69</v>
      </c>
      <c r="Q784" s="1">
        <v>1240.53</v>
      </c>
      <c r="R784" s="1">
        <v>1116.48</v>
      </c>
      <c r="S784" s="1">
        <v>1038.33</v>
      </c>
      <c r="T784" s="1">
        <v>1214.8499999999999</v>
      </c>
      <c r="U784" s="1">
        <v>1178.4000000000001</v>
      </c>
      <c r="V784" s="1">
        <f t="shared" si="74"/>
        <v>988.61833333333345</v>
      </c>
      <c r="W784" s="1">
        <f t="shared" si="75"/>
        <v>5931.7100000000009</v>
      </c>
      <c r="X784" s="1">
        <f t="shared" si="76"/>
        <v>7198.2800000000007</v>
      </c>
      <c r="Y784" s="1">
        <f t="shared" si="77"/>
        <v>-1266.5699999999997</v>
      </c>
      <c r="Z784" s="44">
        <f t="shared" si="78"/>
        <v>7481.1724040000008</v>
      </c>
    </row>
    <row r="785" spans="1:26" x14ac:dyDescent="0.3">
      <c r="A785" s="2">
        <v>2657</v>
      </c>
      <c r="B785" t="s">
        <v>4</v>
      </c>
      <c r="C785" t="s">
        <v>42</v>
      </c>
      <c r="D785" t="s">
        <v>12</v>
      </c>
      <c r="E785" t="s">
        <v>24</v>
      </c>
      <c r="F785" t="s">
        <v>19</v>
      </c>
      <c r="G785">
        <v>3</v>
      </c>
      <c r="H785">
        <v>2</v>
      </c>
      <c r="I785">
        <f t="shared" si="73"/>
        <v>5</v>
      </c>
      <c r="J785" s="1">
        <v>4571.7</v>
      </c>
      <c r="K785" s="1">
        <v>5668.91</v>
      </c>
      <c r="L785" s="1">
        <v>3931.66</v>
      </c>
      <c r="M785" s="1">
        <v>3748.79</v>
      </c>
      <c r="N785" s="1">
        <v>5303.17</v>
      </c>
      <c r="O785" s="1">
        <v>5211.74</v>
      </c>
      <c r="P785" s="1">
        <v>3546.22</v>
      </c>
      <c r="Q785" s="1">
        <v>3191.6</v>
      </c>
      <c r="R785" s="1">
        <v>3446.93</v>
      </c>
      <c r="S785" s="1">
        <v>2998.83</v>
      </c>
      <c r="T785" s="1">
        <v>2578.9899999999998</v>
      </c>
      <c r="U785" s="1">
        <v>2682.15</v>
      </c>
      <c r="V785" s="1">
        <f t="shared" si="74"/>
        <v>4739.3283333333338</v>
      </c>
      <c r="W785" s="1">
        <f t="shared" si="75"/>
        <v>28435.97</v>
      </c>
      <c r="X785" s="1">
        <f t="shared" si="76"/>
        <v>18444.72</v>
      </c>
      <c r="Y785" s="1">
        <f t="shared" si="77"/>
        <v>9991.25</v>
      </c>
      <c r="Z785" s="44">
        <f t="shared" si="78"/>
        <v>19169.597496000002</v>
      </c>
    </row>
    <row r="786" spans="1:26" x14ac:dyDescent="0.3">
      <c r="A786" s="2">
        <v>2662</v>
      </c>
      <c r="B786" t="s">
        <v>4</v>
      </c>
      <c r="C786" t="s">
        <v>10</v>
      </c>
      <c r="D786" t="s">
        <v>11</v>
      </c>
      <c r="E786" t="s">
        <v>23</v>
      </c>
      <c r="F786" t="s">
        <v>16</v>
      </c>
      <c r="G786">
        <v>2</v>
      </c>
      <c r="H786">
        <v>1</v>
      </c>
      <c r="I786">
        <f t="shared" si="73"/>
        <v>3</v>
      </c>
      <c r="J786" s="1">
        <v>4570.8999999999996</v>
      </c>
      <c r="K786" s="1">
        <v>4753.74</v>
      </c>
      <c r="L786" s="1">
        <v>4022.39</v>
      </c>
      <c r="M786" s="1">
        <v>4296.6499999999996</v>
      </c>
      <c r="N786" s="1">
        <v>4982.28</v>
      </c>
      <c r="O786" s="1">
        <v>3611.01</v>
      </c>
      <c r="P786" s="1">
        <v>2832.02</v>
      </c>
      <c r="Q786" s="1">
        <v>2605.46</v>
      </c>
      <c r="R786" s="1">
        <v>3100.5</v>
      </c>
      <c r="S786" s="1">
        <v>2697.44</v>
      </c>
      <c r="T786" s="1">
        <v>2346.77</v>
      </c>
      <c r="U786" s="1">
        <v>2440.64</v>
      </c>
      <c r="V786" s="1">
        <f t="shared" si="74"/>
        <v>4372.8283333333338</v>
      </c>
      <c r="W786" s="1">
        <f t="shared" si="75"/>
        <v>26236.97</v>
      </c>
      <c r="X786" s="1">
        <f t="shared" si="76"/>
        <v>16022.83</v>
      </c>
      <c r="Y786" s="1">
        <f t="shared" si="77"/>
        <v>10214.140000000001</v>
      </c>
      <c r="Z786" s="44">
        <f t="shared" si="78"/>
        <v>16652.527219</v>
      </c>
    </row>
    <row r="787" spans="1:26" x14ac:dyDescent="0.3">
      <c r="A787" s="2">
        <v>2666</v>
      </c>
      <c r="B787" t="s">
        <v>4</v>
      </c>
      <c r="C787" t="s">
        <v>42</v>
      </c>
      <c r="D787" t="s">
        <v>11</v>
      </c>
      <c r="E787" t="s">
        <v>24</v>
      </c>
      <c r="F787" t="s">
        <v>21</v>
      </c>
      <c r="G787">
        <v>2</v>
      </c>
      <c r="H787">
        <v>1</v>
      </c>
      <c r="I787">
        <f t="shared" si="73"/>
        <v>3</v>
      </c>
      <c r="J787" s="1">
        <v>2412.9499999999998</v>
      </c>
      <c r="K787" s="1">
        <v>2412.9499999999998</v>
      </c>
      <c r="L787" s="1">
        <v>2437.08</v>
      </c>
      <c r="M787" s="1">
        <v>2437.08</v>
      </c>
      <c r="N787" s="1">
        <v>2437.08</v>
      </c>
      <c r="O787" s="1">
        <v>2437.08</v>
      </c>
      <c r="P787" s="1">
        <v>958.67</v>
      </c>
      <c r="Q787" s="1">
        <v>862.8</v>
      </c>
      <c r="R787" s="1">
        <v>733.38</v>
      </c>
      <c r="S787" s="1">
        <v>872.72</v>
      </c>
      <c r="T787" s="1">
        <v>1038.54</v>
      </c>
      <c r="U787" s="1">
        <v>913.92</v>
      </c>
      <c r="V787" s="1">
        <f t="shared" si="74"/>
        <v>2429.0366666666664</v>
      </c>
      <c r="W787" s="1">
        <f t="shared" si="75"/>
        <v>14574.22</v>
      </c>
      <c r="X787" s="1">
        <f t="shared" si="76"/>
        <v>5380.03</v>
      </c>
      <c r="Y787" s="1">
        <f t="shared" si="77"/>
        <v>9194.1899999999987</v>
      </c>
      <c r="Z787" s="44">
        <f t="shared" si="78"/>
        <v>5591.4651789999998</v>
      </c>
    </row>
    <row r="788" spans="1:26" x14ac:dyDescent="0.3">
      <c r="A788" s="2">
        <v>2673</v>
      </c>
      <c r="B788" t="s">
        <v>4</v>
      </c>
      <c r="C788" t="s">
        <v>7</v>
      </c>
      <c r="D788" t="s">
        <v>12</v>
      </c>
      <c r="E788" t="s">
        <v>23</v>
      </c>
      <c r="F788" t="s">
        <v>56</v>
      </c>
      <c r="G788">
        <v>2</v>
      </c>
      <c r="H788">
        <v>1</v>
      </c>
      <c r="I788">
        <f t="shared" si="73"/>
        <v>3</v>
      </c>
      <c r="J788" s="1">
        <v>2639.75</v>
      </c>
      <c r="K788" s="1">
        <v>2639.75</v>
      </c>
      <c r="L788" s="1">
        <v>2666.15</v>
      </c>
      <c r="M788" s="1">
        <v>2639.75</v>
      </c>
      <c r="N788" s="1">
        <v>2639.75</v>
      </c>
      <c r="O788" s="1">
        <v>2666.15</v>
      </c>
      <c r="P788" s="1">
        <v>984.66</v>
      </c>
      <c r="Q788" s="1">
        <v>846.81</v>
      </c>
      <c r="R788" s="1">
        <v>855.28</v>
      </c>
      <c r="S788" s="1">
        <v>1017.78</v>
      </c>
      <c r="T788" s="1">
        <v>1068.67</v>
      </c>
      <c r="U788" s="1">
        <v>1207.5999999999999</v>
      </c>
      <c r="V788" s="1">
        <f t="shared" si="74"/>
        <v>2648.5499999999997</v>
      </c>
      <c r="W788" s="1">
        <f t="shared" si="75"/>
        <v>15891.3</v>
      </c>
      <c r="X788" s="1">
        <f t="shared" si="76"/>
        <v>5980.7999999999993</v>
      </c>
      <c r="Y788" s="1">
        <f t="shared" si="77"/>
        <v>9910.5</v>
      </c>
      <c r="Z788" s="44">
        <f t="shared" si="78"/>
        <v>6215.8454399999991</v>
      </c>
    </row>
    <row r="789" spans="1:26" x14ac:dyDescent="0.3">
      <c r="A789" s="2">
        <v>2674</v>
      </c>
      <c r="B789" t="s">
        <v>6</v>
      </c>
      <c r="C789" t="s">
        <v>9</v>
      </c>
      <c r="D789" t="s">
        <v>12</v>
      </c>
      <c r="E789" t="s">
        <v>23</v>
      </c>
      <c r="F789" t="s">
        <v>14</v>
      </c>
      <c r="G789">
        <v>1</v>
      </c>
      <c r="H789">
        <v>1</v>
      </c>
      <c r="I789">
        <f t="shared" si="73"/>
        <v>2</v>
      </c>
      <c r="J789" s="1">
        <v>1631.375</v>
      </c>
      <c r="K789" s="1">
        <v>1451.92</v>
      </c>
      <c r="L789" s="1">
        <v>1745.57</v>
      </c>
      <c r="M789" s="1">
        <v>1843.45</v>
      </c>
      <c r="N789" s="1">
        <v>1386.67</v>
      </c>
      <c r="O789" s="1">
        <v>2006.59</v>
      </c>
      <c r="P789" s="1">
        <v>481</v>
      </c>
      <c r="Q789" s="1">
        <v>456.95</v>
      </c>
      <c r="R789" s="1">
        <v>507.21</v>
      </c>
      <c r="S789" s="1">
        <v>603.58000000000004</v>
      </c>
      <c r="T789" s="1">
        <v>682.05</v>
      </c>
      <c r="U789" s="1">
        <v>634.30999999999995</v>
      </c>
      <c r="V789" s="1">
        <f t="shared" si="74"/>
        <v>1677.5958333333331</v>
      </c>
      <c r="W789" s="1">
        <f t="shared" si="75"/>
        <v>10065.574999999999</v>
      </c>
      <c r="X789" s="1">
        <f t="shared" si="76"/>
        <v>3365.1</v>
      </c>
      <c r="Y789" s="1">
        <f t="shared" si="77"/>
        <v>6700.4749999999985</v>
      </c>
      <c r="Z789" s="44">
        <f t="shared" si="78"/>
        <v>3497.34843</v>
      </c>
    </row>
    <row r="790" spans="1:26" x14ac:dyDescent="0.3">
      <c r="A790" s="2">
        <v>2676</v>
      </c>
      <c r="B790" t="s">
        <v>6</v>
      </c>
      <c r="C790" t="s">
        <v>9</v>
      </c>
      <c r="D790" t="s">
        <v>12</v>
      </c>
      <c r="E790" t="s">
        <v>23</v>
      </c>
      <c r="F790" t="s">
        <v>21</v>
      </c>
      <c r="G790">
        <v>1</v>
      </c>
      <c r="H790">
        <v>1</v>
      </c>
      <c r="I790">
        <f t="shared" si="73"/>
        <v>2</v>
      </c>
      <c r="J790" s="1">
        <v>2986.4625000000001</v>
      </c>
      <c r="K790" s="1">
        <v>3016.33</v>
      </c>
      <c r="L790" s="1">
        <v>3613.62</v>
      </c>
      <c r="M790" s="1">
        <v>2538.4899999999998</v>
      </c>
      <c r="N790" s="1">
        <v>2837.14</v>
      </c>
      <c r="O790" s="1">
        <v>2359.31</v>
      </c>
      <c r="P790" s="1">
        <v>752.87</v>
      </c>
      <c r="Q790" s="1">
        <v>805.57</v>
      </c>
      <c r="R790" s="1">
        <v>918.35</v>
      </c>
      <c r="S790" s="1">
        <v>844.88</v>
      </c>
      <c r="T790" s="1">
        <v>878.68</v>
      </c>
      <c r="U790" s="1">
        <v>817.17</v>
      </c>
      <c r="V790" s="1">
        <f t="shared" si="74"/>
        <v>2891.8920833333327</v>
      </c>
      <c r="W790" s="1">
        <f t="shared" si="75"/>
        <v>17351.352499999997</v>
      </c>
      <c r="X790" s="1">
        <f t="shared" si="76"/>
        <v>5017.5200000000004</v>
      </c>
      <c r="Y790" s="1">
        <f t="shared" si="77"/>
        <v>12333.832499999997</v>
      </c>
      <c r="Z790" s="44">
        <f t="shared" si="78"/>
        <v>5214.7085360000001</v>
      </c>
    </row>
    <row r="791" spans="1:26" x14ac:dyDescent="0.3">
      <c r="A791" s="2">
        <v>2683</v>
      </c>
      <c r="B791" t="s">
        <v>4</v>
      </c>
      <c r="C791" t="s">
        <v>42</v>
      </c>
      <c r="D791" t="s">
        <v>12</v>
      </c>
      <c r="E791" t="s">
        <v>24</v>
      </c>
      <c r="F791" t="s">
        <v>14</v>
      </c>
      <c r="G791">
        <v>2</v>
      </c>
      <c r="H791">
        <v>3</v>
      </c>
      <c r="I791">
        <f t="shared" si="73"/>
        <v>5</v>
      </c>
      <c r="J791" s="1">
        <v>5924.95</v>
      </c>
      <c r="K791" s="1">
        <v>7109.94</v>
      </c>
      <c r="L791" s="1">
        <v>6221.2</v>
      </c>
      <c r="M791" s="1">
        <v>5747.2</v>
      </c>
      <c r="N791" s="1">
        <v>6517.45</v>
      </c>
      <c r="O791" s="1">
        <v>6043.45</v>
      </c>
      <c r="P791" s="1">
        <v>3682.86</v>
      </c>
      <c r="Q791" s="1">
        <v>4051.15</v>
      </c>
      <c r="R791" s="1">
        <v>3443.48</v>
      </c>
      <c r="S791" s="1">
        <v>3168</v>
      </c>
      <c r="T791" s="1">
        <v>3674.88</v>
      </c>
      <c r="U791" s="1">
        <v>3491.14</v>
      </c>
      <c r="V791" s="1">
        <f t="shared" si="74"/>
        <v>6260.6983333333337</v>
      </c>
      <c r="W791" s="1">
        <f t="shared" si="75"/>
        <v>37564.19</v>
      </c>
      <c r="X791" s="1">
        <f t="shared" si="76"/>
        <v>21511.51</v>
      </c>
      <c r="Y791" s="1">
        <f t="shared" si="77"/>
        <v>16052.680000000004</v>
      </c>
      <c r="Z791" s="44">
        <f t="shared" si="78"/>
        <v>22356.912343</v>
      </c>
    </row>
    <row r="792" spans="1:26" x14ac:dyDescent="0.3">
      <c r="A792" s="2">
        <v>2684</v>
      </c>
      <c r="B792" t="s">
        <v>5</v>
      </c>
      <c r="C792" t="s">
        <v>42</v>
      </c>
      <c r="D792" t="s">
        <v>11</v>
      </c>
      <c r="E792" t="s">
        <v>24</v>
      </c>
      <c r="F792" t="s">
        <v>13</v>
      </c>
      <c r="G792">
        <v>1</v>
      </c>
      <c r="H792">
        <v>3</v>
      </c>
      <c r="I792">
        <f t="shared" si="73"/>
        <v>4</v>
      </c>
      <c r="J792" s="1">
        <v>663.75</v>
      </c>
      <c r="K792" s="1">
        <v>829.69</v>
      </c>
      <c r="L792" s="1">
        <v>584.1</v>
      </c>
      <c r="M792" s="1">
        <v>643.84</v>
      </c>
      <c r="N792" s="1">
        <v>716.85</v>
      </c>
      <c r="O792" s="1">
        <v>776.59</v>
      </c>
      <c r="P792" s="1">
        <v>2234.17</v>
      </c>
      <c r="Q792" s="1">
        <v>1966.07</v>
      </c>
      <c r="R792" s="1">
        <v>2221.66</v>
      </c>
      <c r="S792" s="1">
        <v>2221.66</v>
      </c>
      <c r="T792" s="1">
        <v>2043.93</v>
      </c>
      <c r="U792" s="1">
        <v>1798.66</v>
      </c>
      <c r="V792" s="1">
        <f t="shared" si="74"/>
        <v>702.46999999999991</v>
      </c>
      <c r="W792" s="1">
        <f t="shared" si="75"/>
        <v>4214.82</v>
      </c>
      <c r="X792" s="1">
        <f t="shared" si="76"/>
        <v>12486.15</v>
      </c>
      <c r="Y792" s="1">
        <f t="shared" si="77"/>
        <v>-8271.33</v>
      </c>
      <c r="Z792" s="44">
        <f t="shared" si="78"/>
        <v>12976.855695</v>
      </c>
    </row>
    <row r="793" spans="1:26" x14ac:dyDescent="0.3">
      <c r="A793" s="2">
        <v>2688</v>
      </c>
      <c r="B793" t="s">
        <v>5</v>
      </c>
      <c r="C793" t="s">
        <v>7</v>
      </c>
      <c r="D793" t="s">
        <v>11</v>
      </c>
      <c r="E793" t="s">
        <v>24</v>
      </c>
      <c r="F793" t="s">
        <v>17</v>
      </c>
      <c r="G793">
        <v>2</v>
      </c>
      <c r="H793">
        <v>2</v>
      </c>
      <c r="I793">
        <f t="shared" si="73"/>
        <v>4</v>
      </c>
      <c r="J793" s="1">
        <v>2620.3500000000004</v>
      </c>
      <c r="K793" s="1">
        <v>2332.11</v>
      </c>
      <c r="L793" s="1">
        <v>2489.33</v>
      </c>
      <c r="M793" s="1">
        <v>2672.76</v>
      </c>
      <c r="N793" s="1">
        <v>2305.91</v>
      </c>
      <c r="O793" s="1">
        <v>2043.87</v>
      </c>
      <c r="P793" s="1">
        <v>2432.81</v>
      </c>
      <c r="Q793" s="1">
        <v>2189.5300000000002</v>
      </c>
      <c r="R793" s="1">
        <v>2320.9</v>
      </c>
      <c r="S793" s="1">
        <v>2576.1999999999998</v>
      </c>
      <c r="T793" s="1">
        <v>2370.1</v>
      </c>
      <c r="U793" s="1">
        <v>2654.51</v>
      </c>
      <c r="V793" s="1">
        <f t="shared" si="74"/>
        <v>2410.7216666666668</v>
      </c>
      <c r="W793" s="1">
        <f t="shared" si="75"/>
        <v>14464.330000000002</v>
      </c>
      <c r="X793" s="1">
        <f t="shared" si="76"/>
        <v>14544.05</v>
      </c>
      <c r="Y793" s="1">
        <f t="shared" si="77"/>
        <v>-79.719999999997526</v>
      </c>
      <c r="Z793" s="44">
        <f t="shared" si="78"/>
        <v>15115.631164999999</v>
      </c>
    </row>
    <row r="794" spans="1:26" x14ac:dyDescent="0.3">
      <c r="A794" s="2">
        <v>2696</v>
      </c>
      <c r="B794" t="s">
        <v>6</v>
      </c>
      <c r="C794" t="s">
        <v>9</v>
      </c>
      <c r="D794" t="s">
        <v>12</v>
      </c>
      <c r="E794" t="s">
        <v>24</v>
      </c>
      <c r="F794" t="s">
        <v>15</v>
      </c>
      <c r="G794">
        <v>1</v>
      </c>
      <c r="H794">
        <v>1</v>
      </c>
      <c r="I794">
        <f t="shared" si="73"/>
        <v>2</v>
      </c>
      <c r="J794" s="1">
        <v>1290.6100000000001</v>
      </c>
      <c r="K794" s="1">
        <v>1200.27</v>
      </c>
      <c r="L794" s="1">
        <v>1432.58</v>
      </c>
      <c r="M794" s="1">
        <v>1419.67</v>
      </c>
      <c r="N794" s="1">
        <v>1303.52</v>
      </c>
      <c r="O794" s="1">
        <v>1497.11</v>
      </c>
      <c r="P794" s="1">
        <v>395.05</v>
      </c>
      <c r="Q794" s="1">
        <v>375.3</v>
      </c>
      <c r="R794" s="1">
        <v>319.01</v>
      </c>
      <c r="S794" s="1">
        <v>287.11</v>
      </c>
      <c r="T794" s="1">
        <v>310.08</v>
      </c>
      <c r="U794" s="1">
        <v>263.57</v>
      </c>
      <c r="V794" s="1">
        <f t="shared" si="74"/>
        <v>1357.2933333333333</v>
      </c>
      <c r="W794" s="1">
        <f t="shared" si="75"/>
        <v>8143.7599999999993</v>
      </c>
      <c r="X794" s="1">
        <f t="shared" si="76"/>
        <v>1950.1200000000001</v>
      </c>
      <c r="Y794" s="1">
        <f t="shared" si="77"/>
        <v>6193.6399999999994</v>
      </c>
      <c r="Z794" s="44">
        <f t="shared" si="78"/>
        <v>2026.759716</v>
      </c>
    </row>
    <row r="795" spans="1:26" x14ac:dyDescent="0.3">
      <c r="A795" s="2">
        <v>2698</v>
      </c>
      <c r="B795" t="s">
        <v>4</v>
      </c>
      <c r="C795" t="s">
        <v>7</v>
      </c>
      <c r="D795" t="s">
        <v>11</v>
      </c>
      <c r="E795" t="s">
        <v>24</v>
      </c>
      <c r="F795" t="s">
        <v>56</v>
      </c>
      <c r="G795">
        <v>4</v>
      </c>
      <c r="H795">
        <v>1</v>
      </c>
      <c r="I795">
        <f t="shared" si="73"/>
        <v>5</v>
      </c>
      <c r="J795" s="1">
        <v>4224.45</v>
      </c>
      <c r="K795" s="1">
        <v>4984.8500000000004</v>
      </c>
      <c r="L795" s="1">
        <v>3379.56</v>
      </c>
      <c r="M795" s="1">
        <v>3295.07</v>
      </c>
      <c r="N795" s="1">
        <v>4013.23</v>
      </c>
      <c r="O795" s="1">
        <v>4308.9399999999996</v>
      </c>
      <c r="P795" s="1">
        <v>2759.93</v>
      </c>
      <c r="Q795" s="1">
        <v>2152.75</v>
      </c>
      <c r="R795" s="1">
        <v>1894.42</v>
      </c>
      <c r="S795" s="1">
        <v>1989.14</v>
      </c>
      <c r="T795" s="1">
        <v>1810.12</v>
      </c>
      <c r="U795" s="1">
        <v>1864.42</v>
      </c>
      <c r="V795" s="1">
        <f t="shared" si="74"/>
        <v>4034.35</v>
      </c>
      <c r="W795" s="1">
        <f t="shared" si="75"/>
        <v>24206.1</v>
      </c>
      <c r="X795" s="1">
        <f t="shared" si="76"/>
        <v>12470.78</v>
      </c>
      <c r="Y795" s="1">
        <f t="shared" si="77"/>
        <v>11735.319999999998</v>
      </c>
      <c r="Z795" s="44">
        <f t="shared" si="78"/>
        <v>12960.881654000001</v>
      </c>
    </row>
    <row r="796" spans="1:26" x14ac:dyDescent="0.3">
      <c r="A796" s="2">
        <v>2704</v>
      </c>
      <c r="B796" t="s">
        <v>4</v>
      </c>
      <c r="C796" t="s">
        <v>42</v>
      </c>
      <c r="D796" t="s">
        <v>11</v>
      </c>
      <c r="E796" t="s">
        <v>23</v>
      </c>
      <c r="F796" t="s">
        <v>19</v>
      </c>
      <c r="G796">
        <v>2</v>
      </c>
      <c r="H796">
        <v>3</v>
      </c>
      <c r="I796">
        <f t="shared" si="73"/>
        <v>5</v>
      </c>
      <c r="J796" s="1">
        <v>3534</v>
      </c>
      <c r="K796" s="1">
        <v>3534</v>
      </c>
      <c r="L796" s="1">
        <v>3534</v>
      </c>
      <c r="M796" s="1">
        <v>3534</v>
      </c>
      <c r="N796" s="1">
        <v>3534</v>
      </c>
      <c r="O796" s="1">
        <v>3534</v>
      </c>
      <c r="P796" s="1">
        <v>1630.54</v>
      </c>
      <c r="Q796" s="1">
        <v>1679.46</v>
      </c>
      <c r="R796" s="1">
        <v>1864.2</v>
      </c>
      <c r="S796" s="1">
        <v>1715.06</v>
      </c>
      <c r="T796" s="1">
        <v>1680.76</v>
      </c>
      <c r="U796" s="1">
        <v>1932.87</v>
      </c>
      <c r="V796" s="1">
        <f t="shared" si="74"/>
        <v>3534</v>
      </c>
      <c r="W796" s="1">
        <f t="shared" si="75"/>
        <v>21204</v>
      </c>
      <c r="X796" s="1">
        <f t="shared" si="76"/>
        <v>10502.89</v>
      </c>
      <c r="Y796" s="1">
        <f t="shared" si="77"/>
        <v>10701.11</v>
      </c>
      <c r="Z796" s="44">
        <f t="shared" si="78"/>
        <v>10915.653576999999</v>
      </c>
    </row>
    <row r="797" spans="1:26" x14ac:dyDescent="0.3">
      <c r="A797" s="2">
        <v>2706</v>
      </c>
      <c r="B797" t="s">
        <v>6</v>
      </c>
      <c r="C797" t="s">
        <v>9</v>
      </c>
      <c r="D797" t="s">
        <v>12</v>
      </c>
      <c r="E797" t="s">
        <v>23</v>
      </c>
      <c r="F797" t="s">
        <v>15</v>
      </c>
      <c r="G797">
        <v>4</v>
      </c>
      <c r="H797">
        <v>1</v>
      </c>
      <c r="I797">
        <f t="shared" si="73"/>
        <v>5</v>
      </c>
      <c r="J797" s="1">
        <v>4447.16</v>
      </c>
      <c r="K797" s="1">
        <v>5558.95</v>
      </c>
      <c r="L797" s="1">
        <v>4180.33</v>
      </c>
      <c r="M797" s="1">
        <v>4625.05</v>
      </c>
      <c r="N797" s="1">
        <v>3957.97</v>
      </c>
      <c r="O797" s="1">
        <v>3824.56</v>
      </c>
      <c r="P797" s="1">
        <v>2271.73</v>
      </c>
      <c r="Q797" s="1">
        <v>1908.25</v>
      </c>
      <c r="R797" s="1">
        <v>1755.59</v>
      </c>
      <c r="S797" s="1">
        <v>1948.7</v>
      </c>
      <c r="T797" s="1">
        <v>1812.29</v>
      </c>
      <c r="U797" s="1">
        <v>1649.18</v>
      </c>
      <c r="V797" s="1">
        <f t="shared" si="74"/>
        <v>4432.336666666667</v>
      </c>
      <c r="W797" s="1">
        <f t="shared" si="75"/>
        <v>26594.020000000004</v>
      </c>
      <c r="X797" s="1">
        <f t="shared" si="76"/>
        <v>11345.74</v>
      </c>
      <c r="Y797" s="1">
        <f t="shared" si="77"/>
        <v>15248.280000000004</v>
      </c>
      <c r="Z797" s="44">
        <f t="shared" si="78"/>
        <v>11791.627581999999</v>
      </c>
    </row>
    <row r="798" spans="1:26" x14ac:dyDescent="0.3">
      <c r="A798" s="2">
        <v>2708</v>
      </c>
      <c r="B798" t="s">
        <v>4</v>
      </c>
      <c r="C798" t="s">
        <v>42</v>
      </c>
      <c r="D798" t="s">
        <v>12</v>
      </c>
      <c r="E798" t="s">
        <v>23</v>
      </c>
      <c r="F798" t="s">
        <v>17</v>
      </c>
      <c r="G798">
        <v>3</v>
      </c>
      <c r="H798">
        <v>1</v>
      </c>
      <c r="I798">
        <f t="shared" si="73"/>
        <v>4</v>
      </c>
      <c r="J798" s="1">
        <v>5924.95</v>
      </c>
      <c r="K798" s="1">
        <v>4976.96</v>
      </c>
      <c r="L798" s="1">
        <v>6872.94</v>
      </c>
      <c r="M798" s="1">
        <v>7228.44</v>
      </c>
      <c r="N798" s="1">
        <v>5036.21</v>
      </c>
      <c r="O798" s="1">
        <v>5154.71</v>
      </c>
      <c r="P798" s="1">
        <v>5875</v>
      </c>
      <c r="Q798" s="1">
        <v>5111.25</v>
      </c>
      <c r="R798" s="1">
        <v>5775.71</v>
      </c>
      <c r="S798" s="1">
        <v>6122.25</v>
      </c>
      <c r="T798" s="1">
        <v>6979.37</v>
      </c>
      <c r="U798" s="1">
        <v>8235.66</v>
      </c>
      <c r="V798" s="1">
        <f t="shared" si="74"/>
        <v>5865.7016666666668</v>
      </c>
      <c r="W798" s="1">
        <f t="shared" si="75"/>
        <v>35194.21</v>
      </c>
      <c r="X798" s="1">
        <f t="shared" si="76"/>
        <v>38099.24</v>
      </c>
      <c r="Y798" s="1">
        <f t="shared" si="77"/>
        <v>-2905.0299999999988</v>
      </c>
      <c r="Z798" s="44">
        <f t="shared" si="78"/>
        <v>39596.540131999995</v>
      </c>
    </row>
    <row r="799" spans="1:26" x14ac:dyDescent="0.3">
      <c r="A799" s="2">
        <v>2709</v>
      </c>
      <c r="B799" t="s">
        <v>6</v>
      </c>
      <c r="C799" t="s">
        <v>9</v>
      </c>
      <c r="D799" t="s">
        <v>12</v>
      </c>
      <c r="E799" t="s">
        <v>24</v>
      </c>
      <c r="F799" t="s">
        <v>15</v>
      </c>
      <c r="G799">
        <v>1</v>
      </c>
      <c r="H799">
        <v>1</v>
      </c>
      <c r="I799">
        <f t="shared" si="73"/>
        <v>2</v>
      </c>
      <c r="J799" s="1">
        <v>1932.7725</v>
      </c>
      <c r="K799" s="1">
        <v>1584.87</v>
      </c>
      <c r="L799" s="1">
        <v>1468.91</v>
      </c>
      <c r="M799" s="1">
        <v>1971.43</v>
      </c>
      <c r="N799" s="1">
        <v>1526.89</v>
      </c>
      <c r="O799" s="1">
        <v>2242.02</v>
      </c>
      <c r="P799" s="1">
        <v>1064.6400000000001</v>
      </c>
      <c r="Q799" s="1">
        <v>819.77</v>
      </c>
      <c r="R799" s="1">
        <v>786.98</v>
      </c>
      <c r="S799" s="1">
        <v>889.29</v>
      </c>
      <c r="T799" s="1">
        <v>933.75</v>
      </c>
      <c r="U799" s="1">
        <v>905.74</v>
      </c>
      <c r="V799" s="1">
        <f t="shared" si="74"/>
        <v>1787.8154166666666</v>
      </c>
      <c r="W799" s="1">
        <f t="shared" si="75"/>
        <v>10726.8925</v>
      </c>
      <c r="X799" s="1">
        <f t="shared" si="76"/>
        <v>5400.17</v>
      </c>
      <c r="Y799" s="1">
        <f t="shared" si="77"/>
        <v>5326.7224999999999</v>
      </c>
      <c r="Z799" s="44">
        <f t="shared" si="78"/>
        <v>5612.3966810000002</v>
      </c>
    </row>
    <row r="800" spans="1:26" x14ac:dyDescent="0.3">
      <c r="A800" s="2">
        <v>2711</v>
      </c>
      <c r="B800" t="s">
        <v>6</v>
      </c>
      <c r="C800" t="s">
        <v>9</v>
      </c>
      <c r="D800" t="s">
        <v>12</v>
      </c>
      <c r="E800" t="s">
        <v>23</v>
      </c>
      <c r="F800" t="s">
        <v>18</v>
      </c>
      <c r="G800">
        <v>1</v>
      </c>
      <c r="H800">
        <v>1</v>
      </c>
      <c r="I800">
        <f t="shared" si="73"/>
        <v>2</v>
      </c>
      <c r="J800" s="1">
        <v>3391.61</v>
      </c>
      <c r="K800" s="1">
        <v>2611.54</v>
      </c>
      <c r="L800" s="1">
        <v>3255.95</v>
      </c>
      <c r="M800" s="1">
        <v>2950.7</v>
      </c>
      <c r="N800" s="1">
        <v>4171.68</v>
      </c>
      <c r="O800" s="1">
        <v>3561.19</v>
      </c>
      <c r="P800" s="1">
        <v>1027.24</v>
      </c>
      <c r="Q800" s="1">
        <v>903.97</v>
      </c>
      <c r="R800" s="1">
        <v>1075.72</v>
      </c>
      <c r="S800" s="1">
        <v>1000.42</v>
      </c>
      <c r="T800" s="1">
        <v>940.39</v>
      </c>
      <c r="U800" s="1">
        <v>808.74</v>
      </c>
      <c r="V800" s="1">
        <f t="shared" si="74"/>
        <v>3323.7783333333332</v>
      </c>
      <c r="W800" s="1">
        <f t="shared" si="75"/>
        <v>19942.669999999998</v>
      </c>
      <c r="X800" s="1">
        <f t="shared" si="76"/>
        <v>5756.4800000000005</v>
      </c>
      <c r="Y800" s="1">
        <f t="shared" si="77"/>
        <v>14186.189999999999</v>
      </c>
      <c r="Z800" s="44">
        <f t="shared" si="78"/>
        <v>5982.7096640000009</v>
      </c>
    </row>
    <row r="801" spans="1:26" x14ac:dyDescent="0.3">
      <c r="A801" s="2">
        <v>2715</v>
      </c>
      <c r="B801" t="s">
        <v>37</v>
      </c>
      <c r="C801" t="s">
        <v>8</v>
      </c>
      <c r="D801" t="s">
        <v>11</v>
      </c>
      <c r="E801" t="s">
        <v>24</v>
      </c>
      <c r="F801" t="s">
        <v>19</v>
      </c>
      <c r="G801">
        <v>1</v>
      </c>
      <c r="H801">
        <v>3</v>
      </c>
      <c r="I801">
        <f t="shared" si="73"/>
        <v>4</v>
      </c>
      <c r="J801" s="1">
        <v>1560.3999999999999</v>
      </c>
      <c r="K801" s="1">
        <v>1248.32</v>
      </c>
      <c r="L801" s="1">
        <v>1747.65</v>
      </c>
      <c r="M801" s="1">
        <v>1903.69</v>
      </c>
      <c r="N801" s="1">
        <v>1810.06</v>
      </c>
      <c r="O801" s="1">
        <v>1560.4</v>
      </c>
      <c r="P801" s="1">
        <v>925.05</v>
      </c>
      <c r="Q801" s="1">
        <v>749.29</v>
      </c>
      <c r="R801" s="1">
        <v>689.35</v>
      </c>
      <c r="S801" s="1">
        <v>710.03</v>
      </c>
      <c r="T801" s="1">
        <v>639.03</v>
      </c>
      <c r="U801" s="1">
        <v>658.2</v>
      </c>
      <c r="V801" s="1">
        <f t="shared" si="74"/>
        <v>1638.4199999999998</v>
      </c>
      <c r="W801" s="1">
        <f t="shared" si="75"/>
        <v>9830.5199999999986</v>
      </c>
      <c r="X801" s="1">
        <f t="shared" si="76"/>
        <v>4370.95</v>
      </c>
      <c r="Y801" s="1">
        <f t="shared" si="77"/>
        <v>5459.5699999999988</v>
      </c>
      <c r="Z801" s="44">
        <f t="shared" si="78"/>
        <v>4542.7283349999998</v>
      </c>
    </row>
    <row r="802" spans="1:26" x14ac:dyDescent="0.3">
      <c r="A802" s="2">
        <v>2718</v>
      </c>
      <c r="B802" t="s">
        <v>4</v>
      </c>
      <c r="C802" t="s">
        <v>10</v>
      </c>
      <c r="D802" t="s">
        <v>12</v>
      </c>
      <c r="E802" t="s">
        <v>23</v>
      </c>
      <c r="F802" t="s">
        <v>19</v>
      </c>
      <c r="G802">
        <v>3</v>
      </c>
      <c r="H802">
        <v>1</v>
      </c>
      <c r="I802">
        <f t="shared" si="73"/>
        <v>4</v>
      </c>
      <c r="J802" s="1">
        <v>5924.95</v>
      </c>
      <c r="K802" s="1">
        <v>7406.19</v>
      </c>
      <c r="L802" s="1">
        <v>5510.2</v>
      </c>
      <c r="M802" s="1">
        <v>5924.95</v>
      </c>
      <c r="N802" s="1">
        <v>7406.19</v>
      </c>
      <c r="O802" s="1">
        <v>6813.69</v>
      </c>
      <c r="P802" s="1">
        <v>4288.0200000000004</v>
      </c>
      <c r="Q802" s="1">
        <v>3301.78</v>
      </c>
      <c r="R802" s="1">
        <v>3235.74</v>
      </c>
      <c r="S802" s="1">
        <v>3429.88</v>
      </c>
      <c r="T802" s="1">
        <v>3292.68</v>
      </c>
      <c r="U802" s="1">
        <v>3852.44</v>
      </c>
      <c r="V802" s="1">
        <f t="shared" si="74"/>
        <v>6497.6949999999997</v>
      </c>
      <c r="W802" s="1">
        <f t="shared" si="75"/>
        <v>38986.17</v>
      </c>
      <c r="X802" s="1">
        <f t="shared" si="76"/>
        <v>21400.54</v>
      </c>
      <c r="Y802" s="1">
        <f t="shared" si="77"/>
        <v>17585.629999999997</v>
      </c>
      <c r="Z802" s="44">
        <f t="shared" si="78"/>
        <v>22241.581222000001</v>
      </c>
    </row>
    <row r="803" spans="1:26" x14ac:dyDescent="0.3">
      <c r="A803" s="2">
        <v>2720</v>
      </c>
      <c r="B803" t="s">
        <v>4</v>
      </c>
      <c r="C803" t="s">
        <v>10</v>
      </c>
      <c r="D803" t="s">
        <v>11</v>
      </c>
      <c r="E803" t="s">
        <v>23</v>
      </c>
      <c r="F803" t="s">
        <v>14</v>
      </c>
      <c r="G803">
        <v>2</v>
      </c>
      <c r="H803">
        <v>1</v>
      </c>
      <c r="I803">
        <f t="shared" si="73"/>
        <v>3</v>
      </c>
      <c r="J803" s="1">
        <v>5924.95</v>
      </c>
      <c r="K803" s="1">
        <v>5569.45</v>
      </c>
      <c r="L803" s="1">
        <v>5036.21</v>
      </c>
      <c r="M803" s="1">
        <v>4443.71</v>
      </c>
      <c r="N803" s="1">
        <v>6754.44</v>
      </c>
      <c r="O803" s="1">
        <v>4621.46</v>
      </c>
      <c r="P803" s="1">
        <v>3833.85</v>
      </c>
      <c r="Q803" s="1">
        <v>3795.51</v>
      </c>
      <c r="R803" s="1">
        <v>4326.88</v>
      </c>
      <c r="S803" s="1">
        <v>4456.6899999999996</v>
      </c>
      <c r="T803" s="1">
        <v>4233.8599999999997</v>
      </c>
      <c r="U803" s="1">
        <v>3979.83</v>
      </c>
      <c r="V803" s="1">
        <f t="shared" si="74"/>
        <v>5391.7033333333329</v>
      </c>
      <c r="W803" s="1">
        <f t="shared" si="75"/>
        <v>32350.219999999998</v>
      </c>
      <c r="X803" s="1">
        <f t="shared" si="76"/>
        <v>24626.620000000003</v>
      </c>
      <c r="Y803" s="1">
        <f t="shared" si="77"/>
        <v>7723.5999999999949</v>
      </c>
      <c r="Z803" s="44">
        <f t="shared" si="78"/>
        <v>25594.446166000002</v>
      </c>
    </row>
    <row r="804" spans="1:26" x14ac:dyDescent="0.3">
      <c r="A804" s="2">
        <v>2723</v>
      </c>
      <c r="B804" t="s">
        <v>4</v>
      </c>
      <c r="C804" t="s">
        <v>10</v>
      </c>
      <c r="D804" t="s">
        <v>12</v>
      </c>
      <c r="E804" t="s">
        <v>23</v>
      </c>
      <c r="F804" t="s">
        <v>15</v>
      </c>
      <c r="G804">
        <v>2</v>
      </c>
      <c r="H804">
        <v>2</v>
      </c>
      <c r="I804">
        <f t="shared" si="73"/>
        <v>4</v>
      </c>
      <c r="J804" s="1">
        <v>3870.85</v>
      </c>
      <c r="K804" s="1">
        <v>3870.85</v>
      </c>
      <c r="L804" s="1">
        <v>3909.56</v>
      </c>
      <c r="M804" s="1">
        <v>3909.56</v>
      </c>
      <c r="N804" s="1">
        <v>3870.85</v>
      </c>
      <c r="O804" s="1">
        <v>3870.85</v>
      </c>
      <c r="P804" s="1">
        <v>1931.08</v>
      </c>
      <c r="Q804" s="1">
        <v>1602.8</v>
      </c>
      <c r="R804" s="1">
        <v>1394.44</v>
      </c>
      <c r="S804" s="1">
        <v>1617.55</v>
      </c>
      <c r="T804" s="1">
        <v>1698.43</v>
      </c>
      <c r="U804" s="1">
        <v>1596.52</v>
      </c>
      <c r="V804" s="1">
        <f t="shared" si="74"/>
        <v>3883.7533333333326</v>
      </c>
      <c r="W804" s="1">
        <f t="shared" si="75"/>
        <v>23302.519999999997</v>
      </c>
      <c r="X804" s="1">
        <f t="shared" si="76"/>
        <v>9840.82</v>
      </c>
      <c r="Y804" s="1">
        <f t="shared" si="77"/>
        <v>13461.699999999997</v>
      </c>
      <c r="Z804" s="44">
        <f t="shared" si="78"/>
        <v>10227.564226</v>
      </c>
    </row>
    <row r="805" spans="1:26" x14ac:dyDescent="0.3">
      <c r="A805" s="2">
        <v>2728</v>
      </c>
      <c r="B805" t="s">
        <v>4</v>
      </c>
      <c r="C805" t="s">
        <v>10</v>
      </c>
      <c r="D805" t="s">
        <v>12</v>
      </c>
      <c r="E805" t="s">
        <v>23</v>
      </c>
      <c r="F805" t="s">
        <v>18</v>
      </c>
      <c r="G805">
        <v>3</v>
      </c>
      <c r="H805">
        <v>3</v>
      </c>
      <c r="I805">
        <f t="shared" si="73"/>
        <v>6</v>
      </c>
      <c r="J805" s="1">
        <v>5924.95</v>
      </c>
      <c r="K805" s="1">
        <v>5391.7</v>
      </c>
      <c r="L805" s="1">
        <v>5154.71</v>
      </c>
      <c r="M805" s="1">
        <v>6991.44</v>
      </c>
      <c r="N805" s="1">
        <v>7050.69</v>
      </c>
      <c r="O805" s="1">
        <v>7169.19</v>
      </c>
      <c r="P805" s="1">
        <v>5735.32</v>
      </c>
      <c r="Q805" s="1">
        <v>5563.26</v>
      </c>
      <c r="R805" s="1">
        <v>5841.42</v>
      </c>
      <c r="S805" s="1">
        <v>5724.59</v>
      </c>
      <c r="T805" s="1">
        <v>6297.05</v>
      </c>
      <c r="U805" s="1">
        <v>6234.08</v>
      </c>
      <c r="V805" s="1">
        <f t="shared" si="74"/>
        <v>6280.4466666666667</v>
      </c>
      <c r="W805" s="1">
        <f t="shared" si="75"/>
        <v>37682.68</v>
      </c>
      <c r="X805" s="1">
        <f t="shared" si="76"/>
        <v>35395.72</v>
      </c>
      <c r="Y805" s="1">
        <f t="shared" si="77"/>
        <v>2286.9599999999991</v>
      </c>
      <c r="Z805" s="44">
        <f t="shared" si="78"/>
        <v>36786.771796000001</v>
      </c>
    </row>
    <row r="806" spans="1:26" x14ac:dyDescent="0.3">
      <c r="A806" s="2">
        <v>2734</v>
      </c>
      <c r="B806" t="s">
        <v>5</v>
      </c>
      <c r="C806" t="s">
        <v>10</v>
      </c>
      <c r="D806" t="s">
        <v>12</v>
      </c>
      <c r="E806" t="s">
        <v>23</v>
      </c>
      <c r="F806" t="s">
        <v>17</v>
      </c>
      <c r="G806">
        <v>3</v>
      </c>
      <c r="H806">
        <v>1</v>
      </c>
      <c r="I806">
        <f t="shared" si="73"/>
        <v>4</v>
      </c>
      <c r="J806" s="1">
        <v>4163.75</v>
      </c>
      <c r="K806" s="1">
        <v>4080.48</v>
      </c>
      <c r="L806" s="1">
        <v>4496.8500000000004</v>
      </c>
      <c r="M806" s="1">
        <v>4455.21</v>
      </c>
      <c r="N806" s="1">
        <v>4122.1099999999997</v>
      </c>
      <c r="O806" s="1">
        <v>3331</v>
      </c>
      <c r="P806" s="1">
        <v>3639.4</v>
      </c>
      <c r="Q806" s="1">
        <v>2765.94</v>
      </c>
      <c r="R806" s="1">
        <v>2434.0300000000002</v>
      </c>
      <c r="S806" s="1">
        <v>2336.67</v>
      </c>
      <c r="T806" s="1">
        <v>2617.0700000000002</v>
      </c>
      <c r="U806" s="1">
        <v>3009.63</v>
      </c>
      <c r="V806" s="1">
        <f t="shared" si="74"/>
        <v>4108.2333333333336</v>
      </c>
      <c r="W806" s="1">
        <f t="shared" si="75"/>
        <v>24649.4</v>
      </c>
      <c r="X806" s="1">
        <f t="shared" si="76"/>
        <v>16802.740000000002</v>
      </c>
      <c r="Y806" s="1">
        <f t="shared" si="77"/>
        <v>7846.66</v>
      </c>
      <c r="Z806" s="44">
        <f t="shared" si="78"/>
        <v>17463.087682000001</v>
      </c>
    </row>
    <row r="807" spans="1:26" x14ac:dyDescent="0.3">
      <c r="A807" s="2">
        <v>2739</v>
      </c>
      <c r="B807" t="s">
        <v>4</v>
      </c>
      <c r="C807" t="s">
        <v>10</v>
      </c>
      <c r="D807" t="s">
        <v>12</v>
      </c>
      <c r="E807" t="s">
        <v>24</v>
      </c>
      <c r="F807" t="s">
        <v>56</v>
      </c>
      <c r="G807">
        <v>2</v>
      </c>
      <c r="H807">
        <v>1</v>
      </c>
      <c r="I807">
        <f t="shared" si="73"/>
        <v>3</v>
      </c>
      <c r="J807" s="1">
        <v>5924.95</v>
      </c>
      <c r="K807" s="1">
        <v>7050.69</v>
      </c>
      <c r="L807" s="1">
        <v>6754.44</v>
      </c>
      <c r="M807" s="1">
        <v>7169.19</v>
      </c>
      <c r="N807" s="1">
        <v>6932.19</v>
      </c>
      <c r="O807" s="1">
        <v>5687.95</v>
      </c>
      <c r="P807" s="1">
        <v>4543.49</v>
      </c>
      <c r="Q807" s="1">
        <v>4316.32</v>
      </c>
      <c r="R807" s="1">
        <v>4143.67</v>
      </c>
      <c r="S807" s="1">
        <v>4267.9799999999996</v>
      </c>
      <c r="T807" s="1">
        <v>4182.62</v>
      </c>
      <c r="U807" s="1">
        <v>4057.14</v>
      </c>
      <c r="V807" s="1">
        <f t="shared" si="74"/>
        <v>6586.5683333333327</v>
      </c>
      <c r="W807" s="1">
        <f t="shared" si="75"/>
        <v>39519.409999999996</v>
      </c>
      <c r="X807" s="1">
        <f t="shared" si="76"/>
        <v>25511.219999999998</v>
      </c>
      <c r="Y807" s="1">
        <f t="shared" si="77"/>
        <v>14008.189999999999</v>
      </c>
      <c r="Z807" s="44">
        <f t="shared" si="78"/>
        <v>26513.810945999998</v>
      </c>
    </row>
    <row r="808" spans="1:26" x14ac:dyDescent="0.3">
      <c r="A808" s="2">
        <v>2740</v>
      </c>
      <c r="B808" t="s">
        <v>4</v>
      </c>
      <c r="C808" t="s">
        <v>10</v>
      </c>
      <c r="D808" t="s">
        <v>12</v>
      </c>
      <c r="E808" t="s">
        <v>24</v>
      </c>
      <c r="F808" t="s">
        <v>18</v>
      </c>
      <c r="G808">
        <v>1</v>
      </c>
      <c r="H808">
        <v>1</v>
      </c>
      <c r="I808">
        <f t="shared" si="73"/>
        <v>2</v>
      </c>
      <c r="J808" s="1">
        <v>3061.1000000000004</v>
      </c>
      <c r="K808" s="1">
        <v>3091.71</v>
      </c>
      <c r="L808" s="1">
        <v>3061.1</v>
      </c>
      <c r="M808" s="1">
        <v>3091.71</v>
      </c>
      <c r="N808" s="1">
        <v>3061.1</v>
      </c>
      <c r="O808" s="1">
        <v>3091.71</v>
      </c>
      <c r="P808" s="1">
        <v>1648.02</v>
      </c>
      <c r="Q808" s="1">
        <v>1499.7</v>
      </c>
      <c r="R808" s="1">
        <v>1454.71</v>
      </c>
      <c r="S808" s="1">
        <v>1731.1</v>
      </c>
      <c r="T808" s="1">
        <v>1627.23</v>
      </c>
      <c r="U808" s="1">
        <v>1822.5</v>
      </c>
      <c r="V808" s="1">
        <f t="shared" si="74"/>
        <v>3076.4050000000002</v>
      </c>
      <c r="W808" s="1">
        <f t="shared" si="75"/>
        <v>18458.43</v>
      </c>
      <c r="X808" s="1">
        <f t="shared" si="76"/>
        <v>9783.26</v>
      </c>
      <c r="Y808" s="1">
        <f t="shared" si="77"/>
        <v>8675.17</v>
      </c>
      <c r="Z808" s="44">
        <f t="shared" si="78"/>
        <v>10167.742118</v>
      </c>
    </row>
    <row r="809" spans="1:26" x14ac:dyDescent="0.3">
      <c r="A809" s="2">
        <v>2743</v>
      </c>
      <c r="B809" t="s">
        <v>4</v>
      </c>
      <c r="C809" t="s">
        <v>10</v>
      </c>
      <c r="D809" t="s">
        <v>12</v>
      </c>
      <c r="E809" t="s">
        <v>24</v>
      </c>
      <c r="F809" t="s">
        <v>21</v>
      </c>
      <c r="G809">
        <v>2</v>
      </c>
      <c r="H809">
        <v>1</v>
      </c>
      <c r="I809">
        <f t="shared" si="73"/>
        <v>3</v>
      </c>
      <c r="J809" s="1">
        <v>4625.2624999999998</v>
      </c>
      <c r="K809" s="1">
        <v>3607.7</v>
      </c>
      <c r="L809" s="1">
        <v>5550.32</v>
      </c>
      <c r="M809" s="1">
        <v>4902.78</v>
      </c>
      <c r="N809" s="1">
        <v>3653.96</v>
      </c>
      <c r="O809" s="1">
        <v>4116.4799999999996</v>
      </c>
      <c r="P809" s="1">
        <v>4422.03</v>
      </c>
      <c r="Q809" s="1">
        <v>3493.4</v>
      </c>
      <c r="R809" s="1">
        <v>4157.1499999999996</v>
      </c>
      <c r="S809" s="1">
        <v>4157.1499999999996</v>
      </c>
      <c r="T809" s="1">
        <v>3533.58</v>
      </c>
      <c r="U809" s="1">
        <v>4134.29</v>
      </c>
      <c r="V809" s="1">
        <f t="shared" si="74"/>
        <v>4409.4170833333328</v>
      </c>
      <c r="W809" s="1">
        <f t="shared" si="75"/>
        <v>26456.502499999999</v>
      </c>
      <c r="X809" s="1">
        <f t="shared" si="76"/>
        <v>23897.599999999999</v>
      </c>
      <c r="Y809" s="1">
        <f t="shared" si="77"/>
        <v>2558.9025000000001</v>
      </c>
      <c r="Z809" s="44">
        <f t="shared" si="78"/>
        <v>24836.775679999999</v>
      </c>
    </row>
    <row r="810" spans="1:26" x14ac:dyDescent="0.3">
      <c r="A810" s="2">
        <v>2746</v>
      </c>
      <c r="B810" t="s">
        <v>5</v>
      </c>
      <c r="C810" t="s">
        <v>10</v>
      </c>
      <c r="D810" t="s">
        <v>12</v>
      </c>
      <c r="E810" t="s">
        <v>23</v>
      </c>
      <c r="F810" t="s">
        <v>14</v>
      </c>
      <c r="G810">
        <v>2</v>
      </c>
      <c r="H810">
        <v>2</v>
      </c>
      <c r="I810">
        <f t="shared" si="73"/>
        <v>4</v>
      </c>
      <c r="J810" s="1">
        <v>4371.05</v>
      </c>
      <c r="K810" s="1">
        <v>4152.5</v>
      </c>
      <c r="L810" s="1">
        <v>5288.97</v>
      </c>
      <c r="M810" s="1">
        <v>4458.47</v>
      </c>
      <c r="N810" s="1">
        <v>3977.66</v>
      </c>
      <c r="O810" s="1">
        <v>4633.3100000000004</v>
      </c>
      <c r="P810" s="1">
        <v>2272.65</v>
      </c>
      <c r="Q810" s="1">
        <v>1818.12</v>
      </c>
      <c r="R810" s="1">
        <v>2163.56</v>
      </c>
      <c r="S810" s="1">
        <v>2012.11</v>
      </c>
      <c r="T810" s="1">
        <v>1971.87</v>
      </c>
      <c r="U810" s="1">
        <v>2090.1799999999998</v>
      </c>
      <c r="V810" s="1">
        <f t="shared" si="74"/>
        <v>4480.3266666666668</v>
      </c>
      <c r="W810" s="1">
        <f t="shared" si="75"/>
        <v>26881.960000000003</v>
      </c>
      <c r="X810" s="1">
        <f t="shared" si="76"/>
        <v>12328.490000000002</v>
      </c>
      <c r="Y810" s="1">
        <f t="shared" si="77"/>
        <v>14553.470000000001</v>
      </c>
      <c r="Z810" s="44">
        <f t="shared" si="78"/>
        <v>12812.999657000002</v>
      </c>
    </row>
    <row r="811" spans="1:26" x14ac:dyDescent="0.3">
      <c r="A811" s="2">
        <v>2750</v>
      </c>
      <c r="B811" t="s">
        <v>4</v>
      </c>
      <c r="C811" t="s">
        <v>10</v>
      </c>
      <c r="D811" t="s">
        <v>12</v>
      </c>
      <c r="E811" t="s">
        <v>23</v>
      </c>
      <c r="F811" t="s">
        <v>15</v>
      </c>
      <c r="G811">
        <v>3</v>
      </c>
      <c r="H811">
        <v>1</v>
      </c>
      <c r="I811">
        <f t="shared" si="73"/>
        <v>4</v>
      </c>
      <c r="J811" s="1">
        <v>5924.95</v>
      </c>
      <c r="K811" s="1">
        <v>6991.44</v>
      </c>
      <c r="L811" s="1">
        <v>4976.96</v>
      </c>
      <c r="M811" s="1">
        <v>7406.19</v>
      </c>
      <c r="N811" s="1">
        <v>4858.46</v>
      </c>
      <c r="O811" s="1">
        <v>6754.44</v>
      </c>
      <c r="P811" s="1">
        <v>1985.62</v>
      </c>
      <c r="Q811" s="1">
        <v>2124.61</v>
      </c>
      <c r="R811" s="1">
        <v>1869.66</v>
      </c>
      <c r="S811" s="1">
        <v>1776.18</v>
      </c>
      <c r="T811" s="1">
        <v>1634.09</v>
      </c>
      <c r="U811" s="1">
        <v>1601.41</v>
      </c>
      <c r="V811" s="1">
        <f t="shared" si="74"/>
        <v>6152.0733333333328</v>
      </c>
      <c r="W811" s="1">
        <f t="shared" si="75"/>
        <v>36912.439999999995</v>
      </c>
      <c r="X811" s="1">
        <f t="shared" si="76"/>
        <v>10991.57</v>
      </c>
      <c r="Y811" s="1">
        <f t="shared" si="77"/>
        <v>25920.869999999995</v>
      </c>
      <c r="Z811" s="44">
        <f t="shared" si="78"/>
        <v>11423.538700999999</v>
      </c>
    </row>
    <row r="812" spans="1:26" x14ac:dyDescent="0.3">
      <c r="A812" s="2">
        <v>2756</v>
      </c>
      <c r="B812" t="s">
        <v>6</v>
      </c>
      <c r="C812" t="s">
        <v>9</v>
      </c>
      <c r="D812" t="s">
        <v>12</v>
      </c>
      <c r="E812" t="s">
        <v>24</v>
      </c>
      <c r="F812" t="s">
        <v>16</v>
      </c>
      <c r="G812">
        <v>1</v>
      </c>
      <c r="H812">
        <v>1</v>
      </c>
      <c r="I812">
        <f t="shared" si="73"/>
        <v>2</v>
      </c>
      <c r="J812" s="1">
        <v>895.69749999999999</v>
      </c>
      <c r="K812" s="1">
        <v>994.22</v>
      </c>
      <c r="L812" s="1">
        <v>904.65</v>
      </c>
      <c r="M812" s="1">
        <v>806.13</v>
      </c>
      <c r="N812" s="1">
        <v>1083.79</v>
      </c>
      <c r="O812" s="1">
        <v>913.61</v>
      </c>
      <c r="P812" s="1">
        <v>496.38</v>
      </c>
      <c r="Q812" s="1">
        <v>387.18</v>
      </c>
      <c r="R812" s="1">
        <v>456.87</v>
      </c>
      <c r="S812" s="1">
        <v>520.83000000000004</v>
      </c>
      <c r="T812" s="1">
        <v>510.41</v>
      </c>
      <c r="U812" s="1">
        <v>561.45000000000005</v>
      </c>
      <c r="V812" s="1">
        <f t="shared" si="74"/>
        <v>933.01625000000001</v>
      </c>
      <c r="W812" s="1">
        <f t="shared" si="75"/>
        <v>5598.0974999999999</v>
      </c>
      <c r="X812" s="1">
        <f t="shared" si="76"/>
        <v>2933.12</v>
      </c>
      <c r="Y812" s="1">
        <f t="shared" si="77"/>
        <v>2664.9775</v>
      </c>
      <c r="Z812" s="44">
        <f t="shared" si="78"/>
        <v>3048.3916159999999</v>
      </c>
    </row>
    <row r="813" spans="1:26" x14ac:dyDescent="0.3">
      <c r="A813" s="2">
        <v>2757</v>
      </c>
      <c r="B813" t="s">
        <v>4</v>
      </c>
      <c r="C813" t="s">
        <v>42</v>
      </c>
      <c r="D813" t="s">
        <v>12</v>
      </c>
      <c r="E813" t="s">
        <v>24</v>
      </c>
      <c r="F813" t="s">
        <v>22</v>
      </c>
      <c r="G813">
        <v>1</v>
      </c>
      <c r="H813">
        <v>2</v>
      </c>
      <c r="I813">
        <f t="shared" si="73"/>
        <v>3</v>
      </c>
      <c r="J813" s="1">
        <v>1969.35</v>
      </c>
      <c r="K813" s="1">
        <v>1989.04</v>
      </c>
      <c r="L813" s="1">
        <v>1989.04</v>
      </c>
      <c r="M813" s="1">
        <v>1989.04</v>
      </c>
      <c r="N813" s="1">
        <v>1969.35</v>
      </c>
      <c r="O813" s="1">
        <v>1989.04</v>
      </c>
      <c r="P813" s="1">
        <v>1875.8</v>
      </c>
      <c r="Q813" s="1">
        <v>1800.77</v>
      </c>
      <c r="R813" s="1">
        <v>1944.83</v>
      </c>
      <c r="S813" s="1">
        <v>1905.93</v>
      </c>
      <c r="T813" s="1">
        <v>1982.17</v>
      </c>
      <c r="U813" s="1">
        <v>2021.81</v>
      </c>
      <c r="V813" s="1">
        <f t="shared" si="74"/>
        <v>1982.4766666666667</v>
      </c>
      <c r="W813" s="1">
        <f t="shared" si="75"/>
        <v>11894.86</v>
      </c>
      <c r="X813" s="1">
        <f t="shared" si="76"/>
        <v>11531.31</v>
      </c>
      <c r="Y813" s="1">
        <f t="shared" si="77"/>
        <v>363.55000000000109</v>
      </c>
      <c r="Z813" s="44">
        <f t="shared" si="78"/>
        <v>11984.490483</v>
      </c>
    </row>
    <row r="814" spans="1:26" x14ac:dyDescent="0.3">
      <c r="A814" s="2">
        <v>2759</v>
      </c>
      <c r="B814" t="s">
        <v>5</v>
      </c>
      <c r="C814" t="s">
        <v>7</v>
      </c>
      <c r="D814" t="s">
        <v>12</v>
      </c>
      <c r="E814" t="s">
        <v>23</v>
      </c>
      <c r="F814" t="s">
        <v>15</v>
      </c>
      <c r="G814">
        <v>2</v>
      </c>
      <c r="H814">
        <v>1</v>
      </c>
      <c r="I814">
        <f t="shared" si="73"/>
        <v>3</v>
      </c>
      <c r="J814" s="1">
        <v>4091.5499999999997</v>
      </c>
      <c r="K814" s="1">
        <v>3846.06</v>
      </c>
      <c r="L814" s="1">
        <v>4582.54</v>
      </c>
      <c r="M814" s="1">
        <v>3273.24</v>
      </c>
      <c r="N814" s="1">
        <v>3968.8</v>
      </c>
      <c r="O814" s="1">
        <v>4214.3</v>
      </c>
      <c r="P814" s="1">
        <v>1813.74</v>
      </c>
      <c r="Q814" s="1">
        <v>1450.99</v>
      </c>
      <c r="R814" s="1">
        <v>1581.58</v>
      </c>
      <c r="S814" s="1">
        <v>1375.97</v>
      </c>
      <c r="T814" s="1">
        <v>1403.49</v>
      </c>
      <c r="U814" s="1">
        <v>1249.1099999999999</v>
      </c>
      <c r="V814" s="1">
        <f t="shared" si="74"/>
        <v>3996.0816666666665</v>
      </c>
      <c r="W814" s="1">
        <f t="shared" si="75"/>
        <v>23976.489999999998</v>
      </c>
      <c r="X814" s="1">
        <f t="shared" si="76"/>
        <v>8874.8799999999992</v>
      </c>
      <c r="Y814" s="1">
        <f t="shared" si="77"/>
        <v>15101.609999999999</v>
      </c>
      <c r="Z814" s="44">
        <f t="shared" si="78"/>
        <v>9223.6627840000001</v>
      </c>
    </row>
    <row r="815" spans="1:26" x14ac:dyDescent="0.3">
      <c r="A815" s="2">
        <v>2762</v>
      </c>
      <c r="B815" t="s">
        <v>6</v>
      </c>
      <c r="C815" t="s">
        <v>9</v>
      </c>
      <c r="D815" t="s">
        <v>11</v>
      </c>
      <c r="E815" t="s">
        <v>23</v>
      </c>
      <c r="F815" t="s">
        <v>13</v>
      </c>
      <c r="G815">
        <v>2</v>
      </c>
      <c r="H815">
        <v>1</v>
      </c>
      <c r="I815">
        <f t="shared" si="73"/>
        <v>3</v>
      </c>
      <c r="J815" s="1">
        <v>1111.9199999999998</v>
      </c>
      <c r="K815" s="1">
        <v>978.49</v>
      </c>
      <c r="L815" s="1">
        <v>1356.54</v>
      </c>
      <c r="M815" s="1">
        <v>1089.68</v>
      </c>
      <c r="N815" s="1">
        <v>845.06</v>
      </c>
      <c r="O815" s="1">
        <v>1011.85</v>
      </c>
      <c r="P815" s="1">
        <v>981.25</v>
      </c>
      <c r="Q815" s="1">
        <v>942</v>
      </c>
      <c r="R815" s="1">
        <v>1130.4000000000001</v>
      </c>
      <c r="S815" s="1">
        <v>1243.44</v>
      </c>
      <c r="T815" s="1">
        <v>1243.44</v>
      </c>
      <c r="U815" s="1">
        <v>1255.8699999999999</v>
      </c>
      <c r="V815" s="1">
        <f t="shared" si="74"/>
        <v>1065.5900000000001</v>
      </c>
      <c r="W815" s="1">
        <f t="shared" si="75"/>
        <v>6393.5400000000009</v>
      </c>
      <c r="X815" s="1">
        <f t="shared" si="76"/>
        <v>6796.4000000000005</v>
      </c>
      <c r="Y815" s="1">
        <f t="shared" si="77"/>
        <v>-402.85999999999967</v>
      </c>
      <c r="Z815" s="44">
        <f t="shared" si="78"/>
        <v>7063.498520000001</v>
      </c>
    </row>
    <row r="816" spans="1:26" x14ac:dyDescent="0.3">
      <c r="A816" s="2">
        <v>2770</v>
      </c>
      <c r="B816" t="s">
        <v>37</v>
      </c>
      <c r="C816" t="s">
        <v>8</v>
      </c>
      <c r="D816" t="s">
        <v>11</v>
      </c>
      <c r="E816" t="s">
        <v>24</v>
      </c>
      <c r="F816" t="s">
        <v>56</v>
      </c>
      <c r="G816">
        <v>1</v>
      </c>
      <c r="H816">
        <v>1</v>
      </c>
      <c r="I816">
        <f t="shared" si="73"/>
        <v>2</v>
      </c>
      <c r="J816" s="1">
        <v>355</v>
      </c>
      <c r="K816" s="1">
        <v>273.35000000000002</v>
      </c>
      <c r="L816" s="1">
        <v>390.5</v>
      </c>
      <c r="M816" s="1">
        <v>394.05</v>
      </c>
      <c r="N816" s="1">
        <v>337.25</v>
      </c>
      <c r="O816" s="1">
        <v>276.89999999999998</v>
      </c>
      <c r="P816" s="1">
        <v>263.5</v>
      </c>
      <c r="Q816" s="1">
        <v>281.95</v>
      </c>
      <c r="R816" s="1">
        <v>315.77999999999997</v>
      </c>
      <c r="S816" s="1">
        <v>287.36</v>
      </c>
      <c r="T816" s="1">
        <v>244.26</v>
      </c>
      <c r="U816" s="1">
        <v>229.6</v>
      </c>
      <c r="V816" s="1">
        <f t="shared" si="74"/>
        <v>337.8416666666667</v>
      </c>
      <c r="W816" s="1">
        <f t="shared" si="75"/>
        <v>2027.0500000000002</v>
      </c>
      <c r="X816" s="1">
        <f t="shared" si="76"/>
        <v>1622.45</v>
      </c>
      <c r="Y816" s="1">
        <f t="shared" si="77"/>
        <v>404.60000000000014</v>
      </c>
      <c r="Z816" s="44">
        <f t="shared" si="78"/>
        <v>1686.2122850000001</v>
      </c>
    </row>
    <row r="817" spans="1:26" x14ac:dyDescent="0.3">
      <c r="A817" s="2">
        <v>2776</v>
      </c>
      <c r="B817" t="s">
        <v>4</v>
      </c>
      <c r="C817" t="s">
        <v>7</v>
      </c>
      <c r="D817" t="s">
        <v>12</v>
      </c>
      <c r="E817" t="s">
        <v>23</v>
      </c>
      <c r="F817" t="s">
        <v>19</v>
      </c>
      <c r="G817">
        <v>2</v>
      </c>
      <c r="H817">
        <v>3</v>
      </c>
      <c r="I817">
        <f t="shared" si="73"/>
        <v>5</v>
      </c>
      <c r="J817" s="1">
        <v>2766.35</v>
      </c>
      <c r="K817" s="1">
        <v>2766.35</v>
      </c>
      <c r="L817" s="1">
        <v>2794.01</v>
      </c>
      <c r="M817" s="1">
        <v>2766.35</v>
      </c>
      <c r="N817" s="1">
        <v>2794.01</v>
      </c>
      <c r="O817" s="1">
        <v>2794.01</v>
      </c>
      <c r="P817" s="1">
        <v>2943.53</v>
      </c>
      <c r="Q817" s="1">
        <v>2266.52</v>
      </c>
      <c r="R817" s="1">
        <v>2085.1999999999998</v>
      </c>
      <c r="S817" s="1">
        <v>2231.16</v>
      </c>
      <c r="T817" s="1">
        <v>2476.59</v>
      </c>
      <c r="U817" s="1">
        <v>2352.7600000000002</v>
      </c>
      <c r="V817" s="1">
        <f t="shared" si="74"/>
        <v>2780.1800000000003</v>
      </c>
      <c r="W817" s="1">
        <f t="shared" si="75"/>
        <v>16681.080000000002</v>
      </c>
      <c r="X817" s="1">
        <f t="shared" si="76"/>
        <v>14355.76</v>
      </c>
      <c r="Y817" s="1">
        <f t="shared" si="77"/>
        <v>2325.3200000000015</v>
      </c>
      <c r="Z817" s="44">
        <f t="shared" si="78"/>
        <v>14919.941368</v>
      </c>
    </row>
    <row r="818" spans="1:26" x14ac:dyDescent="0.3">
      <c r="A818" s="2">
        <v>2779</v>
      </c>
      <c r="B818" t="s">
        <v>6</v>
      </c>
      <c r="C818" t="s">
        <v>9</v>
      </c>
      <c r="D818" t="s">
        <v>12</v>
      </c>
      <c r="E818" t="s">
        <v>23</v>
      </c>
      <c r="F818" t="s">
        <v>18</v>
      </c>
      <c r="G818">
        <v>2</v>
      </c>
      <c r="H818">
        <v>1</v>
      </c>
      <c r="I818">
        <f t="shared" si="73"/>
        <v>3</v>
      </c>
      <c r="J818" s="1">
        <v>2381.1750000000002</v>
      </c>
      <c r="K818" s="1">
        <v>2857.41</v>
      </c>
      <c r="L818" s="1">
        <v>2762.16</v>
      </c>
      <c r="M818" s="1">
        <v>1928.75</v>
      </c>
      <c r="N818" s="1">
        <v>2119.25</v>
      </c>
      <c r="O818" s="1">
        <v>2143.06</v>
      </c>
      <c r="P818" s="1">
        <v>1943.75</v>
      </c>
      <c r="Q818" s="1">
        <v>1807.69</v>
      </c>
      <c r="R818" s="1">
        <v>2169.23</v>
      </c>
      <c r="S818" s="1">
        <v>1930.61</v>
      </c>
      <c r="T818" s="1">
        <v>1737.55</v>
      </c>
      <c r="U818" s="1">
        <v>1685.42</v>
      </c>
      <c r="V818" s="1">
        <f t="shared" si="74"/>
        <v>2365.3008333333332</v>
      </c>
      <c r="W818" s="1">
        <f t="shared" si="75"/>
        <v>14191.804999999998</v>
      </c>
      <c r="X818" s="1">
        <f t="shared" si="76"/>
        <v>11274.25</v>
      </c>
      <c r="Y818" s="1">
        <f t="shared" si="77"/>
        <v>2917.5549999999985</v>
      </c>
      <c r="Z818" s="44">
        <f t="shared" si="78"/>
        <v>11717.328025000001</v>
      </c>
    </row>
    <row r="819" spans="1:26" x14ac:dyDescent="0.3">
      <c r="A819" s="2">
        <v>2784</v>
      </c>
      <c r="B819" t="s">
        <v>6</v>
      </c>
      <c r="C819" t="s">
        <v>9</v>
      </c>
      <c r="D819" t="s">
        <v>11</v>
      </c>
      <c r="E819" t="s">
        <v>24</v>
      </c>
      <c r="F819" t="s">
        <v>56</v>
      </c>
      <c r="G819">
        <v>1</v>
      </c>
      <c r="H819">
        <v>3</v>
      </c>
      <c r="I819">
        <f t="shared" si="73"/>
        <v>4</v>
      </c>
      <c r="J819" s="1">
        <v>1947.45</v>
      </c>
      <c r="K819" s="1">
        <v>1966.92</v>
      </c>
      <c r="L819" s="1">
        <v>1577.43</v>
      </c>
      <c r="M819" s="1">
        <v>1480.06</v>
      </c>
      <c r="N819" s="1">
        <v>1791.65</v>
      </c>
      <c r="O819" s="1">
        <v>1694.28</v>
      </c>
      <c r="P819" s="1">
        <v>1254.78</v>
      </c>
      <c r="Q819" s="1">
        <v>1242.23</v>
      </c>
      <c r="R819" s="1">
        <v>1105.58</v>
      </c>
      <c r="S819" s="1">
        <v>995.02</v>
      </c>
      <c r="T819" s="1">
        <v>995.02</v>
      </c>
      <c r="U819" s="1">
        <v>1154.22</v>
      </c>
      <c r="V819" s="1">
        <f t="shared" si="74"/>
        <v>1742.9650000000001</v>
      </c>
      <c r="W819" s="1">
        <f t="shared" si="75"/>
        <v>10457.790000000001</v>
      </c>
      <c r="X819" s="1">
        <f t="shared" si="76"/>
        <v>6746.8500000000013</v>
      </c>
      <c r="Y819" s="1">
        <f t="shared" si="77"/>
        <v>3710.9399999999996</v>
      </c>
      <c r="Z819" s="44">
        <f t="shared" si="78"/>
        <v>7012.0012050000014</v>
      </c>
    </row>
    <row r="820" spans="1:26" x14ac:dyDescent="0.3">
      <c r="A820" s="2">
        <v>2785</v>
      </c>
      <c r="B820" t="s">
        <v>4</v>
      </c>
      <c r="C820" t="s">
        <v>7</v>
      </c>
      <c r="D820" t="s">
        <v>12</v>
      </c>
      <c r="E820" t="s">
        <v>23</v>
      </c>
      <c r="F820" t="s">
        <v>56</v>
      </c>
      <c r="G820">
        <v>1</v>
      </c>
      <c r="H820">
        <v>1</v>
      </c>
      <c r="I820">
        <f t="shared" si="73"/>
        <v>2</v>
      </c>
      <c r="J820" s="1">
        <v>2560</v>
      </c>
      <c r="K820" s="1">
        <v>2560</v>
      </c>
      <c r="L820" s="1">
        <v>2560</v>
      </c>
      <c r="M820" s="1">
        <v>2560</v>
      </c>
      <c r="N820" s="1">
        <v>2560</v>
      </c>
      <c r="O820" s="1">
        <v>2585.6</v>
      </c>
      <c r="P820" s="1">
        <v>1435.79</v>
      </c>
      <c r="Q820" s="1">
        <v>1191.71</v>
      </c>
      <c r="R820" s="1">
        <v>1191.71</v>
      </c>
      <c r="S820" s="1">
        <v>1132.1199999999999</v>
      </c>
      <c r="T820" s="1">
        <v>1222.69</v>
      </c>
      <c r="U820" s="1">
        <v>1357.19</v>
      </c>
      <c r="V820" s="1">
        <f t="shared" si="74"/>
        <v>2564.2666666666669</v>
      </c>
      <c r="W820" s="1">
        <f t="shared" si="75"/>
        <v>15385.6</v>
      </c>
      <c r="X820" s="1">
        <f t="shared" si="76"/>
        <v>7531.2100000000009</v>
      </c>
      <c r="Y820" s="1">
        <f t="shared" si="77"/>
        <v>7854.3899999999994</v>
      </c>
      <c r="Z820" s="44">
        <f t="shared" si="78"/>
        <v>7827.1865530000014</v>
      </c>
    </row>
    <row r="821" spans="1:26" x14ac:dyDescent="0.3">
      <c r="A821" s="2">
        <v>2788</v>
      </c>
      <c r="B821" t="s">
        <v>4</v>
      </c>
      <c r="C821" t="s">
        <v>42</v>
      </c>
      <c r="D821" t="s">
        <v>12</v>
      </c>
      <c r="E821" t="s">
        <v>23</v>
      </c>
      <c r="F821" t="s">
        <v>56</v>
      </c>
      <c r="G821">
        <v>2</v>
      </c>
      <c r="H821">
        <v>3</v>
      </c>
      <c r="I821">
        <f t="shared" si="73"/>
        <v>5</v>
      </c>
      <c r="J821" s="1">
        <v>2296.0874999999996</v>
      </c>
      <c r="K821" s="1">
        <v>2296.09</v>
      </c>
      <c r="L821" s="1">
        <v>2296.09</v>
      </c>
      <c r="M821" s="1">
        <v>2319.0500000000002</v>
      </c>
      <c r="N821" s="1">
        <v>2319.0500000000002</v>
      </c>
      <c r="O821" s="1">
        <v>2319.0500000000002</v>
      </c>
      <c r="P821" s="1">
        <v>2025.05</v>
      </c>
      <c r="Q821" s="1">
        <v>1599.79</v>
      </c>
      <c r="R821" s="1">
        <v>1711.78</v>
      </c>
      <c r="S821" s="1">
        <v>1763.13</v>
      </c>
      <c r="T821" s="1">
        <v>1974.71</v>
      </c>
      <c r="U821" s="1">
        <v>2330.16</v>
      </c>
      <c r="V821" s="1">
        <f t="shared" si="74"/>
        <v>2307.5695833333334</v>
      </c>
      <c r="W821" s="1">
        <f t="shared" si="75"/>
        <v>13845.4175</v>
      </c>
      <c r="X821" s="1">
        <f t="shared" si="76"/>
        <v>11404.619999999999</v>
      </c>
      <c r="Y821" s="1">
        <f t="shared" si="77"/>
        <v>2440.7975000000006</v>
      </c>
      <c r="Z821" s="44">
        <f t="shared" si="78"/>
        <v>11852.821565999999</v>
      </c>
    </row>
    <row r="822" spans="1:26" x14ac:dyDescent="0.3">
      <c r="A822" s="2">
        <v>2792</v>
      </c>
      <c r="B822" t="s">
        <v>6</v>
      </c>
      <c r="C822" t="s">
        <v>10</v>
      </c>
      <c r="D822" t="s">
        <v>12</v>
      </c>
      <c r="E822" t="s">
        <v>23</v>
      </c>
      <c r="F822" t="s">
        <v>17</v>
      </c>
      <c r="G822">
        <v>3</v>
      </c>
      <c r="H822">
        <v>2</v>
      </c>
      <c r="I822">
        <f t="shared" si="73"/>
        <v>5</v>
      </c>
      <c r="J822" s="1">
        <v>5924.95</v>
      </c>
      <c r="K822" s="1">
        <v>6754.44</v>
      </c>
      <c r="L822" s="1">
        <v>4562.21</v>
      </c>
      <c r="M822" s="1">
        <v>6932.19</v>
      </c>
      <c r="N822" s="1">
        <v>6280.45</v>
      </c>
      <c r="O822" s="1">
        <v>5510.2</v>
      </c>
      <c r="P822" s="1">
        <v>2215.5500000000002</v>
      </c>
      <c r="Q822" s="1">
        <v>2215.5500000000002</v>
      </c>
      <c r="R822" s="1">
        <v>2326.33</v>
      </c>
      <c r="S822" s="1">
        <v>2326.33</v>
      </c>
      <c r="T822" s="1">
        <v>2163.4899999999998</v>
      </c>
      <c r="U822" s="1">
        <v>2293.3000000000002</v>
      </c>
      <c r="V822" s="1">
        <f t="shared" si="74"/>
        <v>5994.0733333333328</v>
      </c>
      <c r="W822" s="1">
        <f t="shared" si="75"/>
        <v>35964.439999999995</v>
      </c>
      <c r="X822" s="1">
        <f t="shared" si="76"/>
        <v>13540.55</v>
      </c>
      <c r="Y822" s="1">
        <f t="shared" si="77"/>
        <v>22423.889999999996</v>
      </c>
      <c r="Z822" s="44">
        <f t="shared" si="78"/>
        <v>14072.693615</v>
      </c>
    </row>
    <row r="823" spans="1:26" x14ac:dyDescent="0.3">
      <c r="A823" s="2">
        <v>2793</v>
      </c>
      <c r="B823" t="s">
        <v>4</v>
      </c>
      <c r="C823" t="s">
        <v>10</v>
      </c>
      <c r="D823" t="s">
        <v>12</v>
      </c>
      <c r="E823" t="s">
        <v>24</v>
      </c>
      <c r="F823" t="s">
        <v>16</v>
      </c>
      <c r="G823">
        <v>1</v>
      </c>
      <c r="H823">
        <v>1</v>
      </c>
      <c r="I823">
        <f t="shared" si="73"/>
        <v>2</v>
      </c>
      <c r="J823" s="1">
        <v>5924.95</v>
      </c>
      <c r="K823" s="1">
        <v>5687.95</v>
      </c>
      <c r="L823" s="1">
        <v>4739.96</v>
      </c>
      <c r="M823" s="1">
        <v>6635.94</v>
      </c>
      <c r="N823" s="1">
        <v>4443.71</v>
      </c>
      <c r="O823" s="1">
        <v>6635.94</v>
      </c>
      <c r="P823" s="1">
        <v>2073.0500000000002</v>
      </c>
      <c r="Q823" s="1">
        <v>2155.9699999999998</v>
      </c>
      <c r="R823" s="1">
        <v>2328.4499999999998</v>
      </c>
      <c r="S823" s="1">
        <v>2561.3000000000002</v>
      </c>
      <c r="T823" s="1">
        <v>2919.88</v>
      </c>
      <c r="U823" s="1">
        <v>2540.3000000000002</v>
      </c>
      <c r="V823" s="1">
        <f t="shared" si="74"/>
        <v>5678.0749999999998</v>
      </c>
      <c r="W823" s="1">
        <f t="shared" si="75"/>
        <v>34068.449999999997</v>
      </c>
      <c r="X823" s="1">
        <f t="shared" si="76"/>
        <v>14578.95</v>
      </c>
      <c r="Y823" s="1">
        <f t="shared" si="77"/>
        <v>19489.499999999996</v>
      </c>
      <c r="Z823" s="44">
        <f t="shared" si="78"/>
        <v>15151.902735000001</v>
      </c>
    </row>
    <row r="824" spans="1:26" x14ac:dyDescent="0.3">
      <c r="A824" s="2">
        <v>2795</v>
      </c>
      <c r="B824" t="s">
        <v>6</v>
      </c>
      <c r="C824" t="s">
        <v>9</v>
      </c>
      <c r="D824" t="s">
        <v>12</v>
      </c>
      <c r="E824" t="s">
        <v>23</v>
      </c>
      <c r="F824" t="s">
        <v>21</v>
      </c>
      <c r="G824">
        <v>2</v>
      </c>
      <c r="H824">
        <v>1</v>
      </c>
      <c r="I824">
        <f t="shared" si="73"/>
        <v>3</v>
      </c>
      <c r="J824" s="1">
        <v>1465.72</v>
      </c>
      <c r="K824" s="1">
        <v>1817.49</v>
      </c>
      <c r="L824" s="1">
        <v>1744.21</v>
      </c>
      <c r="M824" s="1">
        <v>1421.75</v>
      </c>
      <c r="N824" s="1">
        <v>1113.95</v>
      </c>
      <c r="O824" s="1">
        <v>1700.24</v>
      </c>
      <c r="P824" s="1">
        <v>1538.3</v>
      </c>
      <c r="Q824" s="1">
        <v>1184.49</v>
      </c>
      <c r="R824" s="1">
        <v>1291.0899999999999</v>
      </c>
      <c r="S824" s="1">
        <v>1278.18</v>
      </c>
      <c r="T824" s="1">
        <v>1495.47</v>
      </c>
      <c r="U824" s="1">
        <v>1764.65</v>
      </c>
      <c r="V824" s="1">
        <f t="shared" si="74"/>
        <v>1543.8933333333334</v>
      </c>
      <c r="W824" s="1">
        <f t="shared" si="75"/>
        <v>9263.36</v>
      </c>
      <c r="X824" s="1">
        <f t="shared" si="76"/>
        <v>8552.18</v>
      </c>
      <c r="Y824" s="1">
        <f t="shared" si="77"/>
        <v>711.18000000000029</v>
      </c>
      <c r="Z824" s="44">
        <f t="shared" si="78"/>
        <v>8888.2806739999996</v>
      </c>
    </row>
    <row r="825" spans="1:26" x14ac:dyDescent="0.3">
      <c r="A825" s="2">
        <v>2796</v>
      </c>
      <c r="B825" t="s">
        <v>4</v>
      </c>
      <c r="C825" t="s">
        <v>7</v>
      </c>
      <c r="D825" t="s">
        <v>11</v>
      </c>
      <c r="E825" t="s">
        <v>23</v>
      </c>
      <c r="F825" t="s">
        <v>16</v>
      </c>
      <c r="G825">
        <v>1</v>
      </c>
      <c r="H825">
        <v>1</v>
      </c>
      <c r="I825">
        <f t="shared" si="73"/>
        <v>2</v>
      </c>
      <c r="J825" s="1">
        <v>990.19999999999993</v>
      </c>
      <c r="K825" s="1">
        <v>990.2</v>
      </c>
      <c r="L825" s="1">
        <v>990.2</v>
      </c>
      <c r="M825" s="1">
        <v>1000.1</v>
      </c>
      <c r="N825" s="1">
        <v>990.2</v>
      </c>
      <c r="O825" s="1">
        <v>990.2</v>
      </c>
      <c r="P825" s="1">
        <v>1090.1500000000001</v>
      </c>
      <c r="Q825" s="1">
        <v>1188.26</v>
      </c>
      <c r="R825" s="1">
        <v>1200.1400000000001</v>
      </c>
      <c r="S825" s="1">
        <v>1224.1400000000001</v>
      </c>
      <c r="T825" s="1">
        <v>1371.04</v>
      </c>
      <c r="U825" s="1">
        <v>1261.3599999999999</v>
      </c>
      <c r="V825" s="1">
        <f t="shared" si="74"/>
        <v>991.85</v>
      </c>
      <c r="W825" s="1">
        <f t="shared" si="75"/>
        <v>5951.1</v>
      </c>
      <c r="X825" s="1">
        <f t="shared" si="76"/>
        <v>7335.09</v>
      </c>
      <c r="Y825" s="1">
        <f t="shared" si="77"/>
        <v>-1383.9899999999998</v>
      </c>
      <c r="Z825" s="44">
        <f t="shared" si="78"/>
        <v>7623.3590370000002</v>
      </c>
    </row>
    <row r="826" spans="1:26" x14ac:dyDescent="0.3">
      <c r="A826" s="2">
        <v>2797</v>
      </c>
      <c r="B826" t="s">
        <v>4</v>
      </c>
      <c r="C826" t="s">
        <v>10</v>
      </c>
      <c r="D826" t="s">
        <v>12</v>
      </c>
      <c r="E826" t="s">
        <v>23</v>
      </c>
      <c r="F826" t="s">
        <v>18</v>
      </c>
      <c r="G826">
        <v>1</v>
      </c>
      <c r="H826">
        <v>1</v>
      </c>
      <c r="I826">
        <f t="shared" si="73"/>
        <v>2</v>
      </c>
      <c r="J826" s="1">
        <v>5924.95</v>
      </c>
      <c r="K826" s="1">
        <v>6635.94</v>
      </c>
      <c r="L826" s="1">
        <v>5213.96</v>
      </c>
      <c r="M826" s="1">
        <v>5628.7</v>
      </c>
      <c r="N826" s="1">
        <v>7287.69</v>
      </c>
      <c r="O826" s="1">
        <v>5095.46</v>
      </c>
      <c r="P826" s="1">
        <v>2526.5300000000002</v>
      </c>
      <c r="Q826" s="1">
        <v>2097.02</v>
      </c>
      <c r="R826" s="1">
        <v>2159.9299999999998</v>
      </c>
      <c r="S826" s="1">
        <v>2397.52</v>
      </c>
      <c r="T826" s="1">
        <v>2589.3200000000002</v>
      </c>
      <c r="U826" s="1">
        <v>2822.36</v>
      </c>
      <c r="V826" s="1">
        <f t="shared" si="74"/>
        <v>5964.45</v>
      </c>
      <c r="W826" s="1">
        <f t="shared" si="75"/>
        <v>35786.699999999997</v>
      </c>
      <c r="X826" s="1">
        <f t="shared" si="76"/>
        <v>14592.68</v>
      </c>
      <c r="Y826" s="1">
        <f t="shared" si="77"/>
        <v>21194.019999999997</v>
      </c>
      <c r="Z826" s="44">
        <f t="shared" si="78"/>
        <v>15166.172324000001</v>
      </c>
    </row>
    <row r="827" spans="1:26" x14ac:dyDescent="0.3">
      <c r="A827" s="2">
        <v>2806</v>
      </c>
      <c r="B827" t="s">
        <v>4</v>
      </c>
      <c r="C827" t="s">
        <v>42</v>
      </c>
      <c r="D827" t="s">
        <v>12</v>
      </c>
      <c r="E827" t="s">
        <v>23</v>
      </c>
      <c r="F827" t="s">
        <v>21</v>
      </c>
      <c r="G827">
        <v>1</v>
      </c>
      <c r="H827">
        <v>1</v>
      </c>
      <c r="I827">
        <f t="shared" si="73"/>
        <v>2</v>
      </c>
      <c r="J827" s="1">
        <v>1056.25</v>
      </c>
      <c r="K827" s="1">
        <v>1056.25</v>
      </c>
      <c r="L827" s="1">
        <v>1066.81</v>
      </c>
      <c r="M827" s="1">
        <v>1056.25</v>
      </c>
      <c r="N827" s="1">
        <v>1056.25</v>
      </c>
      <c r="O827" s="1">
        <v>1066.81</v>
      </c>
      <c r="P827" s="1">
        <v>2141.65</v>
      </c>
      <c r="Q827" s="1">
        <v>2205.9</v>
      </c>
      <c r="R827" s="1">
        <v>2404.4299999999998</v>
      </c>
      <c r="S827" s="1">
        <v>2356.34</v>
      </c>
      <c r="T827" s="1">
        <v>2073.58</v>
      </c>
      <c r="U827" s="1">
        <v>2032.11</v>
      </c>
      <c r="V827" s="1">
        <f t="shared" si="74"/>
        <v>1059.7699999999998</v>
      </c>
      <c r="W827" s="1">
        <f t="shared" si="75"/>
        <v>6358.619999999999</v>
      </c>
      <c r="X827" s="1">
        <f t="shared" si="76"/>
        <v>13214.01</v>
      </c>
      <c r="Y827" s="1">
        <f t="shared" si="77"/>
        <v>-6855.3900000000012</v>
      </c>
      <c r="Z827" s="44">
        <f t="shared" si="78"/>
        <v>13733.320593</v>
      </c>
    </row>
    <row r="828" spans="1:26" x14ac:dyDescent="0.3">
      <c r="A828" s="2">
        <v>2808</v>
      </c>
      <c r="B828" t="s">
        <v>6</v>
      </c>
      <c r="C828" t="s">
        <v>9</v>
      </c>
      <c r="D828" t="s">
        <v>12</v>
      </c>
      <c r="E828" t="s">
        <v>24</v>
      </c>
      <c r="F828" t="s">
        <v>17</v>
      </c>
      <c r="G828">
        <v>1</v>
      </c>
      <c r="H828">
        <v>1</v>
      </c>
      <c r="I828">
        <f t="shared" si="73"/>
        <v>2</v>
      </c>
      <c r="J828" s="1">
        <v>1260.6500000000001</v>
      </c>
      <c r="K828" s="1">
        <v>1500.17</v>
      </c>
      <c r="L828" s="1">
        <v>1172.4000000000001</v>
      </c>
      <c r="M828" s="1">
        <v>1046.3399999999999</v>
      </c>
      <c r="N828" s="1">
        <v>1323.68</v>
      </c>
      <c r="O828" s="1">
        <v>1084.1600000000001</v>
      </c>
      <c r="P828" s="1">
        <v>1121.78</v>
      </c>
      <c r="Q828" s="1">
        <v>852.55</v>
      </c>
      <c r="R828" s="1">
        <v>758.77</v>
      </c>
      <c r="S828" s="1">
        <v>652.54</v>
      </c>
      <c r="T828" s="1">
        <v>619.91</v>
      </c>
      <c r="U828" s="1">
        <v>638.51</v>
      </c>
      <c r="V828" s="1">
        <f t="shared" si="74"/>
        <v>1231.2333333333333</v>
      </c>
      <c r="W828" s="1">
        <f t="shared" si="75"/>
        <v>7387.4000000000005</v>
      </c>
      <c r="X828" s="1">
        <f t="shared" si="76"/>
        <v>4644.0599999999995</v>
      </c>
      <c r="Y828" s="1">
        <f t="shared" si="77"/>
        <v>2743.3400000000011</v>
      </c>
      <c r="Z828" s="44">
        <f t="shared" si="78"/>
        <v>4826.5715579999996</v>
      </c>
    </row>
    <row r="829" spans="1:26" x14ac:dyDescent="0.3">
      <c r="A829" s="2">
        <v>2809</v>
      </c>
      <c r="B829" t="s">
        <v>6</v>
      </c>
      <c r="C829" t="s">
        <v>9</v>
      </c>
      <c r="D829" t="s">
        <v>11</v>
      </c>
      <c r="E829" t="s">
        <v>23</v>
      </c>
      <c r="F829" t="s">
        <v>16</v>
      </c>
      <c r="G829">
        <v>3</v>
      </c>
      <c r="H829">
        <v>1</v>
      </c>
      <c r="I829">
        <f t="shared" si="73"/>
        <v>4</v>
      </c>
      <c r="J829" s="1">
        <v>3345.31</v>
      </c>
      <c r="K829" s="1">
        <v>2575.89</v>
      </c>
      <c r="L829" s="1">
        <v>3479.12</v>
      </c>
      <c r="M829" s="1">
        <v>2542.44</v>
      </c>
      <c r="N829" s="1">
        <v>2609.34</v>
      </c>
      <c r="O829" s="1">
        <v>3679.84</v>
      </c>
      <c r="P829" s="1">
        <v>2062.56</v>
      </c>
      <c r="Q829" s="1">
        <v>1753.18</v>
      </c>
      <c r="R829" s="1">
        <v>1735.65</v>
      </c>
      <c r="S829" s="1">
        <v>1579.44</v>
      </c>
      <c r="T829" s="1">
        <v>1658.41</v>
      </c>
      <c r="U829" s="1">
        <v>1741.33</v>
      </c>
      <c r="V829" s="1">
        <f t="shared" si="74"/>
        <v>3038.6566666666672</v>
      </c>
      <c r="W829" s="1">
        <f t="shared" si="75"/>
        <v>18231.940000000002</v>
      </c>
      <c r="X829" s="1">
        <f t="shared" si="76"/>
        <v>10530.57</v>
      </c>
      <c r="Y829" s="1">
        <f t="shared" si="77"/>
        <v>7701.3700000000026</v>
      </c>
      <c r="Z829" s="44">
        <f t="shared" si="78"/>
        <v>10944.421401</v>
      </c>
    </row>
    <row r="830" spans="1:26" x14ac:dyDescent="0.3">
      <c r="A830" s="2">
        <v>2810</v>
      </c>
      <c r="B830" t="s">
        <v>4</v>
      </c>
      <c r="C830" t="s">
        <v>10</v>
      </c>
      <c r="D830" t="s">
        <v>11</v>
      </c>
      <c r="E830" t="s">
        <v>23</v>
      </c>
      <c r="F830" t="s">
        <v>19</v>
      </c>
      <c r="G830">
        <v>1</v>
      </c>
      <c r="H830">
        <v>1</v>
      </c>
      <c r="I830">
        <f t="shared" si="73"/>
        <v>2</v>
      </c>
      <c r="J830" s="1">
        <v>2112.0750000000003</v>
      </c>
      <c r="K830" s="1">
        <v>2112.08</v>
      </c>
      <c r="L830" s="1">
        <v>2112.08</v>
      </c>
      <c r="M830" s="1">
        <v>2133.1999999999998</v>
      </c>
      <c r="N830" s="1">
        <v>2133.1999999999998</v>
      </c>
      <c r="O830" s="1">
        <v>2112.08</v>
      </c>
      <c r="P830" s="1">
        <v>963.6</v>
      </c>
      <c r="Q830" s="1">
        <v>751.61</v>
      </c>
      <c r="R830" s="1">
        <v>901.93</v>
      </c>
      <c r="S830" s="1">
        <v>811.74</v>
      </c>
      <c r="T830" s="1">
        <v>689.98</v>
      </c>
      <c r="U830" s="1">
        <v>634.78</v>
      </c>
      <c r="V830" s="1">
        <f t="shared" si="74"/>
        <v>2119.1191666666668</v>
      </c>
      <c r="W830" s="1">
        <f t="shared" si="75"/>
        <v>12714.715000000002</v>
      </c>
      <c r="X830" s="1">
        <f t="shared" si="76"/>
        <v>4753.6400000000003</v>
      </c>
      <c r="Y830" s="1">
        <f t="shared" si="77"/>
        <v>7961.0750000000016</v>
      </c>
      <c r="Z830" s="44">
        <f t="shared" si="78"/>
        <v>4940.458052</v>
      </c>
    </row>
    <row r="831" spans="1:26" x14ac:dyDescent="0.3">
      <c r="A831" s="2">
        <v>2819</v>
      </c>
      <c r="B831" t="s">
        <v>5</v>
      </c>
      <c r="C831" t="s">
        <v>10</v>
      </c>
      <c r="D831" t="s">
        <v>12</v>
      </c>
      <c r="E831" t="s">
        <v>24</v>
      </c>
      <c r="F831" t="s">
        <v>56</v>
      </c>
      <c r="G831">
        <v>2</v>
      </c>
      <c r="H831">
        <v>1</v>
      </c>
      <c r="I831">
        <f t="shared" si="73"/>
        <v>3</v>
      </c>
      <c r="J831" s="1">
        <v>3255.96</v>
      </c>
      <c r="K831" s="1">
        <v>2474.5300000000002</v>
      </c>
      <c r="L831" s="1">
        <v>2865.24</v>
      </c>
      <c r="M831" s="1">
        <v>3972.27</v>
      </c>
      <c r="N831" s="1">
        <v>3581.56</v>
      </c>
      <c r="O831" s="1">
        <v>2441.9699999999998</v>
      </c>
      <c r="P831" s="1">
        <v>2568.94</v>
      </c>
      <c r="Q831" s="1">
        <v>2286.36</v>
      </c>
      <c r="R831" s="1">
        <v>2149.1799999999998</v>
      </c>
      <c r="S831" s="1">
        <v>2106.1999999999998</v>
      </c>
      <c r="T831" s="1">
        <v>1790.27</v>
      </c>
      <c r="U831" s="1">
        <v>1826.08</v>
      </c>
      <c r="V831" s="1">
        <f t="shared" si="74"/>
        <v>3098.5883333333331</v>
      </c>
      <c r="W831" s="1">
        <f t="shared" si="75"/>
        <v>18591.53</v>
      </c>
      <c r="X831" s="1">
        <f t="shared" si="76"/>
        <v>12727.03</v>
      </c>
      <c r="Y831" s="1">
        <f t="shared" si="77"/>
        <v>5864.4999999999982</v>
      </c>
      <c r="Z831" s="44">
        <f t="shared" si="78"/>
        <v>13227.202279000001</v>
      </c>
    </row>
    <row r="832" spans="1:26" x14ac:dyDescent="0.3">
      <c r="A832" s="2">
        <v>2821</v>
      </c>
      <c r="B832" t="s">
        <v>4</v>
      </c>
      <c r="C832" t="s">
        <v>10</v>
      </c>
      <c r="D832" t="s">
        <v>12</v>
      </c>
      <c r="E832" t="s">
        <v>23</v>
      </c>
      <c r="F832" t="s">
        <v>18</v>
      </c>
      <c r="G832">
        <v>1</v>
      </c>
      <c r="H832">
        <v>1</v>
      </c>
      <c r="I832">
        <f t="shared" si="73"/>
        <v>2</v>
      </c>
      <c r="J832" s="1">
        <v>3057.1</v>
      </c>
      <c r="K832" s="1">
        <v>3087.67</v>
      </c>
      <c r="L832" s="1">
        <v>3057.1</v>
      </c>
      <c r="M832" s="1">
        <v>3057.1</v>
      </c>
      <c r="N832" s="1">
        <v>3087.67</v>
      </c>
      <c r="O832" s="1">
        <v>3057.1</v>
      </c>
      <c r="P832" s="1">
        <v>1570.12</v>
      </c>
      <c r="Q832" s="1">
        <v>1491.61</v>
      </c>
      <c r="R832" s="1">
        <v>1730.27</v>
      </c>
      <c r="S832" s="1">
        <v>1920.6</v>
      </c>
      <c r="T832" s="1">
        <v>1978.22</v>
      </c>
      <c r="U832" s="1">
        <v>1819.96</v>
      </c>
      <c r="V832" s="1">
        <f t="shared" si="74"/>
        <v>3067.2900000000004</v>
      </c>
      <c r="W832" s="1">
        <f t="shared" si="75"/>
        <v>18403.740000000002</v>
      </c>
      <c r="X832" s="1">
        <f t="shared" si="76"/>
        <v>10510.779999999999</v>
      </c>
      <c r="Y832" s="1">
        <f t="shared" si="77"/>
        <v>7892.9600000000028</v>
      </c>
      <c r="Z832" s="44">
        <f t="shared" si="78"/>
        <v>10923.853653999999</v>
      </c>
    </row>
    <row r="833" spans="1:26" x14ac:dyDescent="0.3">
      <c r="A833" s="2">
        <v>2824</v>
      </c>
      <c r="B833" t="s">
        <v>6</v>
      </c>
      <c r="C833" t="s">
        <v>7</v>
      </c>
      <c r="D833" t="s">
        <v>11</v>
      </c>
      <c r="E833" t="s">
        <v>24</v>
      </c>
      <c r="F833" t="s">
        <v>15</v>
      </c>
      <c r="G833">
        <v>1</v>
      </c>
      <c r="H833">
        <v>2</v>
      </c>
      <c r="I833">
        <f t="shared" si="73"/>
        <v>3</v>
      </c>
      <c r="J833" s="1">
        <v>251.5</v>
      </c>
      <c r="K833" s="1">
        <v>291.74</v>
      </c>
      <c r="L833" s="1">
        <v>271.62</v>
      </c>
      <c r="M833" s="1">
        <v>218.81</v>
      </c>
      <c r="N833" s="1">
        <v>269.11</v>
      </c>
      <c r="O833" s="1">
        <v>266.58999999999997</v>
      </c>
      <c r="P833" s="1">
        <v>656.53</v>
      </c>
      <c r="Q833" s="1">
        <v>498.96</v>
      </c>
      <c r="R833" s="1">
        <v>444.07</v>
      </c>
      <c r="S833" s="1">
        <v>377.46</v>
      </c>
      <c r="T833" s="1">
        <v>400.11</v>
      </c>
      <c r="U833" s="1">
        <v>480.13</v>
      </c>
      <c r="V833" s="1">
        <f t="shared" si="74"/>
        <v>261.56166666666667</v>
      </c>
      <c r="W833" s="1">
        <f t="shared" si="75"/>
        <v>1569.3700000000001</v>
      </c>
      <c r="X833" s="1">
        <f t="shared" si="76"/>
        <v>2857.26</v>
      </c>
      <c r="Y833" s="1">
        <f t="shared" si="77"/>
        <v>-1287.8900000000001</v>
      </c>
      <c r="Z833" s="44">
        <f t="shared" si="78"/>
        <v>2969.5503180000001</v>
      </c>
    </row>
    <row r="834" spans="1:26" x14ac:dyDescent="0.3">
      <c r="A834" s="2">
        <v>2832</v>
      </c>
      <c r="B834" t="s">
        <v>6</v>
      </c>
      <c r="C834" t="s">
        <v>9</v>
      </c>
      <c r="D834" t="s">
        <v>12</v>
      </c>
      <c r="E834" t="s">
        <v>23</v>
      </c>
      <c r="F834" t="s">
        <v>21</v>
      </c>
      <c r="G834">
        <v>1</v>
      </c>
      <c r="H834">
        <v>1</v>
      </c>
      <c r="I834">
        <f t="shared" si="73"/>
        <v>2</v>
      </c>
      <c r="J834" s="1">
        <v>950.91</v>
      </c>
      <c r="K834" s="1">
        <v>1169.6199999999999</v>
      </c>
      <c r="L834" s="1">
        <v>1131.58</v>
      </c>
      <c r="M834" s="1">
        <v>1026.98</v>
      </c>
      <c r="N834" s="1">
        <v>827.29</v>
      </c>
      <c r="O834" s="1">
        <v>789.26</v>
      </c>
      <c r="P834" s="1">
        <v>891.47</v>
      </c>
      <c r="Q834" s="1">
        <v>944.96</v>
      </c>
      <c r="R834" s="1">
        <v>831.56</v>
      </c>
      <c r="S834" s="1">
        <v>748.4</v>
      </c>
      <c r="T834" s="1">
        <v>860.66</v>
      </c>
      <c r="U834" s="1">
        <v>929.51</v>
      </c>
      <c r="V834" s="1">
        <f t="shared" si="74"/>
        <v>982.60666666666668</v>
      </c>
      <c r="W834" s="1">
        <f t="shared" si="75"/>
        <v>5895.64</v>
      </c>
      <c r="X834" s="1">
        <f t="shared" si="76"/>
        <v>5206.5600000000004</v>
      </c>
      <c r="Y834" s="1">
        <f t="shared" si="77"/>
        <v>689.07999999999993</v>
      </c>
      <c r="Z834" s="44">
        <f t="shared" si="78"/>
        <v>5411.1778080000004</v>
      </c>
    </row>
    <row r="835" spans="1:26" x14ac:dyDescent="0.3">
      <c r="A835" s="2">
        <v>2840</v>
      </c>
      <c r="B835" t="s">
        <v>6</v>
      </c>
      <c r="C835" t="s">
        <v>9</v>
      </c>
      <c r="D835" t="s">
        <v>12</v>
      </c>
      <c r="E835" t="s">
        <v>24</v>
      </c>
      <c r="F835" t="s">
        <v>21</v>
      </c>
      <c r="G835">
        <v>1</v>
      </c>
      <c r="H835">
        <v>1</v>
      </c>
      <c r="I835">
        <f t="shared" si="73"/>
        <v>2</v>
      </c>
      <c r="J835" s="1">
        <v>684.33499999999992</v>
      </c>
      <c r="K835" s="1">
        <v>602.21</v>
      </c>
      <c r="L835" s="1">
        <v>739.08</v>
      </c>
      <c r="M835" s="1">
        <v>609.05999999999995</v>
      </c>
      <c r="N835" s="1">
        <v>780.14</v>
      </c>
      <c r="O835" s="1">
        <v>793.83</v>
      </c>
      <c r="P835" s="1">
        <v>470.42</v>
      </c>
      <c r="Q835" s="1">
        <v>371.63</v>
      </c>
      <c r="R835" s="1">
        <v>375.35</v>
      </c>
      <c r="S835" s="1">
        <v>442.91</v>
      </c>
      <c r="T835" s="1">
        <v>496.06</v>
      </c>
      <c r="U835" s="1">
        <v>540.71</v>
      </c>
      <c r="V835" s="1">
        <f t="shared" si="74"/>
        <v>701.4425</v>
      </c>
      <c r="W835" s="1">
        <f t="shared" si="75"/>
        <v>4208.6549999999997</v>
      </c>
      <c r="X835" s="1">
        <f t="shared" si="76"/>
        <v>2697.0800000000004</v>
      </c>
      <c r="Y835" s="1">
        <f t="shared" si="77"/>
        <v>1511.5749999999994</v>
      </c>
      <c r="Z835" s="44">
        <f t="shared" si="78"/>
        <v>2803.0752440000006</v>
      </c>
    </row>
    <row r="836" spans="1:26" x14ac:dyDescent="0.3">
      <c r="A836" s="2">
        <v>2842</v>
      </c>
      <c r="B836" t="s">
        <v>6</v>
      </c>
      <c r="C836" t="s">
        <v>9</v>
      </c>
      <c r="D836" t="s">
        <v>12</v>
      </c>
      <c r="E836" t="s">
        <v>24</v>
      </c>
      <c r="F836" t="s">
        <v>20</v>
      </c>
      <c r="G836">
        <v>1</v>
      </c>
      <c r="H836">
        <v>1</v>
      </c>
      <c r="I836">
        <f t="shared" si="73"/>
        <v>2</v>
      </c>
      <c r="J836" s="1">
        <v>1961.6499999999999</v>
      </c>
      <c r="K836" s="1">
        <v>2216.66</v>
      </c>
      <c r="L836" s="1">
        <v>1981.27</v>
      </c>
      <c r="M836" s="1">
        <v>1981.27</v>
      </c>
      <c r="N836" s="1">
        <v>2295.13</v>
      </c>
      <c r="O836" s="1">
        <v>1961.65</v>
      </c>
      <c r="P836" s="1">
        <v>1860.43</v>
      </c>
      <c r="Q836" s="1">
        <v>1618.57</v>
      </c>
      <c r="R836" s="1">
        <v>1440.53</v>
      </c>
      <c r="S836" s="1">
        <v>1598.99</v>
      </c>
      <c r="T836" s="1">
        <v>1918.79</v>
      </c>
      <c r="U836" s="1">
        <v>2033.92</v>
      </c>
      <c r="V836" s="1">
        <f t="shared" si="74"/>
        <v>2066.2716666666665</v>
      </c>
      <c r="W836" s="1">
        <f t="shared" si="75"/>
        <v>12397.63</v>
      </c>
      <c r="X836" s="1">
        <f t="shared" si="76"/>
        <v>10471.23</v>
      </c>
      <c r="Y836" s="1">
        <f t="shared" si="77"/>
        <v>1926.3999999999996</v>
      </c>
      <c r="Z836" s="44">
        <f t="shared" si="78"/>
        <v>10882.749339</v>
      </c>
    </row>
    <row r="837" spans="1:26" x14ac:dyDescent="0.3">
      <c r="A837" s="2">
        <v>2844</v>
      </c>
      <c r="B837" t="s">
        <v>6</v>
      </c>
      <c r="C837" t="s">
        <v>9</v>
      </c>
      <c r="D837" t="s">
        <v>12</v>
      </c>
      <c r="E837" t="s">
        <v>23</v>
      </c>
      <c r="F837" t="s">
        <v>22</v>
      </c>
      <c r="G837">
        <v>1</v>
      </c>
      <c r="H837">
        <v>1</v>
      </c>
      <c r="I837">
        <f t="shared" si="73"/>
        <v>2</v>
      </c>
      <c r="J837" s="1">
        <v>1355.1499999999999</v>
      </c>
      <c r="K837" s="1">
        <v>1057.02</v>
      </c>
      <c r="L837" s="1">
        <v>1693.94</v>
      </c>
      <c r="M837" s="1">
        <v>1111.22</v>
      </c>
      <c r="N837" s="1">
        <v>1693.94</v>
      </c>
      <c r="O837" s="1">
        <v>1138.33</v>
      </c>
      <c r="P837" s="1">
        <v>1627.33</v>
      </c>
      <c r="Q837" s="1">
        <v>1790.06</v>
      </c>
      <c r="R837" s="1">
        <v>1933.26</v>
      </c>
      <c r="S837" s="1">
        <v>1797.93</v>
      </c>
      <c r="T837" s="1">
        <v>1618.14</v>
      </c>
      <c r="U837" s="1">
        <v>1504.87</v>
      </c>
      <c r="V837" s="1">
        <f t="shared" si="74"/>
        <v>1341.6000000000001</v>
      </c>
      <c r="W837" s="1">
        <f t="shared" si="75"/>
        <v>8049.6</v>
      </c>
      <c r="X837" s="1">
        <f t="shared" si="76"/>
        <v>10271.59</v>
      </c>
      <c r="Y837" s="1">
        <f t="shared" si="77"/>
        <v>-2221.9899999999998</v>
      </c>
      <c r="Z837" s="44">
        <f t="shared" si="78"/>
        <v>10675.263487</v>
      </c>
    </row>
    <row r="838" spans="1:26" x14ac:dyDescent="0.3">
      <c r="A838" s="2">
        <v>2846</v>
      </c>
      <c r="B838" t="s">
        <v>4</v>
      </c>
      <c r="C838" t="s">
        <v>42</v>
      </c>
      <c r="D838" t="s">
        <v>12</v>
      </c>
      <c r="E838" t="s">
        <v>23</v>
      </c>
      <c r="F838" t="s">
        <v>15</v>
      </c>
      <c r="G838">
        <v>3</v>
      </c>
      <c r="H838">
        <v>2</v>
      </c>
      <c r="I838">
        <f t="shared" ref="I838:I901" si="79">H838+G838</f>
        <v>5</v>
      </c>
      <c r="J838" s="1">
        <v>2375.9499999999998</v>
      </c>
      <c r="K838" s="1">
        <v>2375.9499999999998</v>
      </c>
      <c r="L838" s="1">
        <v>2399.71</v>
      </c>
      <c r="M838" s="1">
        <v>2399.71</v>
      </c>
      <c r="N838" s="1">
        <v>2375.9499999999998</v>
      </c>
      <c r="O838" s="1">
        <v>2375.9499999999998</v>
      </c>
      <c r="P838" s="1">
        <v>2934.63</v>
      </c>
      <c r="Q838" s="1">
        <v>2494.44</v>
      </c>
      <c r="R838" s="1">
        <v>2793.77</v>
      </c>
      <c r="S838" s="1">
        <v>3156.96</v>
      </c>
      <c r="T838" s="1">
        <v>3283.24</v>
      </c>
      <c r="U838" s="1">
        <v>3250.41</v>
      </c>
      <c r="V838" s="1">
        <f t="shared" ref="V838:V901" si="80">AVERAGE(J838:O838)</f>
        <v>2383.8700000000003</v>
      </c>
      <c r="W838" s="1">
        <f t="shared" ref="W838:W901" si="81">SUM(J838:O838)</f>
        <v>14303.220000000001</v>
      </c>
      <c r="X838" s="1">
        <f t="shared" ref="X838:X901" si="82">SUM(P838:U838)</f>
        <v>17913.449999999997</v>
      </c>
      <c r="Y838" s="1">
        <f t="shared" ref="Y838:Y901" si="83">W838-X838</f>
        <v>-3610.2299999999959</v>
      </c>
      <c r="Z838" s="44">
        <f t="shared" ref="Z838:Z901" si="84">X838*$Z$2+X838</f>
        <v>18617.448584999998</v>
      </c>
    </row>
    <row r="839" spans="1:26" x14ac:dyDescent="0.3">
      <c r="A839" s="2">
        <v>2850</v>
      </c>
      <c r="B839" t="s">
        <v>6</v>
      </c>
      <c r="C839" t="s">
        <v>8</v>
      </c>
      <c r="D839" t="s">
        <v>11</v>
      </c>
      <c r="E839" t="s">
        <v>24</v>
      </c>
      <c r="F839" t="s">
        <v>56</v>
      </c>
      <c r="G839">
        <v>2</v>
      </c>
      <c r="H839">
        <v>1</v>
      </c>
      <c r="I839">
        <f t="shared" si="79"/>
        <v>3</v>
      </c>
      <c r="J839" s="1">
        <v>134.60000000000002</v>
      </c>
      <c r="K839" s="1">
        <v>135.94999999999999</v>
      </c>
      <c r="L839" s="1">
        <v>164.21</v>
      </c>
      <c r="M839" s="1">
        <v>107.68</v>
      </c>
      <c r="N839" s="1">
        <v>121.14</v>
      </c>
      <c r="O839" s="1">
        <v>129.22</v>
      </c>
      <c r="P839" s="1">
        <v>1895.45</v>
      </c>
      <c r="Q839" s="1">
        <v>1724.86</v>
      </c>
      <c r="R839" s="1">
        <v>1638.62</v>
      </c>
      <c r="S839" s="1">
        <v>1900.8</v>
      </c>
      <c r="T839" s="1">
        <v>1957.82</v>
      </c>
      <c r="U839" s="1">
        <v>1801.19</v>
      </c>
      <c r="V839" s="1">
        <f t="shared" si="80"/>
        <v>132.13333333333335</v>
      </c>
      <c r="W839" s="1">
        <f t="shared" si="81"/>
        <v>792.80000000000007</v>
      </c>
      <c r="X839" s="1">
        <f t="shared" si="82"/>
        <v>10918.740000000002</v>
      </c>
      <c r="Y839" s="1">
        <f t="shared" si="83"/>
        <v>-10125.940000000002</v>
      </c>
      <c r="Z839" s="44">
        <f t="shared" si="84"/>
        <v>11347.846482000001</v>
      </c>
    </row>
    <row r="840" spans="1:26" x14ac:dyDescent="0.3">
      <c r="A840" s="2">
        <v>2852</v>
      </c>
      <c r="B840" t="s">
        <v>4</v>
      </c>
      <c r="C840" t="s">
        <v>42</v>
      </c>
      <c r="D840" t="s">
        <v>12</v>
      </c>
      <c r="E840" t="s">
        <v>23</v>
      </c>
      <c r="F840" t="s">
        <v>56</v>
      </c>
      <c r="G840">
        <v>2</v>
      </c>
      <c r="H840">
        <v>3</v>
      </c>
      <c r="I840">
        <f t="shared" si="79"/>
        <v>5</v>
      </c>
      <c r="J840" s="1">
        <v>4617.7999999999993</v>
      </c>
      <c r="K840" s="1">
        <v>5125.76</v>
      </c>
      <c r="L840" s="1">
        <v>4294.55</v>
      </c>
      <c r="M840" s="1">
        <v>4710.16</v>
      </c>
      <c r="N840" s="1">
        <v>4756.33</v>
      </c>
      <c r="O840" s="1">
        <v>3925.13</v>
      </c>
      <c r="P840" s="1">
        <v>3719.84</v>
      </c>
      <c r="Q840" s="1">
        <v>3868.63</v>
      </c>
      <c r="R840" s="1">
        <v>4062.06</v>
      </c>
      <c r="S840" s="1">
        <v>3858.96</v>
      </c>
      <c r="T840" s="1">
        <v>4437.8</v>
      </c>
      <c r="U840" s="1">
        <v>4437.8</v>
      </c>
      <c r="V840" s="1">
        <f t="shared" si="80"/>
        <v>4571.6216666666669</v>
      </c>
      <c r="W840" s="1">
        <f t="shared" si="81"/>
        <v>27429.73</v>
      </c>
      <c r="X840" s="1">
        <f t="shared" si="82"/>
        <v>24385.09</v>
      </c>
      <c r="Y840" s="1">
        <f t="shared" si="83"/>
        <v>3044.6399999999994</v>
      </c>
      <c r="Z840" s="44">
        <f t="shared" si="84"/>
        <v>25343.424037000001</v>
      </c>
    </row>
    <row r="841" spans="1:26" x14ac:dyDescent="0.3">
      <c r="A841" s="2">
        <v>2858</v>
      </c>
      <c r="B841" t="s">
        <v>6</v>
      </c>
      <c r="C841" t="s">
        <v>9</v>
      </c>
      <c r="D841" t="s">
        <v>12</v>
      </c>
      <c r="E841" t="s">
        <v>23</v>
      </c>
      <c r="F841" t="s">
        <v>15</v>
      </c>
      <c r="G841">
        <v>1</v>
      </c>
      <c r="H841">
        <v>1</v>
      </c>
      <c r="I841">
        <f t="shared" si="79"/>
        <v>2</v>
      </c>
      <c r="J841" s="1">
        <v>1533.76</v>
      </c>
      <c r="K841" s="1">
        <v>1365.05</v>
      </c>
      <c r="L841" s="1">
        <v>1319.03</v>
      </c>
      <c r="M841" s="1">
        <v>1855.85</v>
      </c>
      <c r="N841" s="1">
        <v>1472.41</v>
      </c>
      <c r="O841" s="1">
        <v>1840.51</v>
      </c>
      <c r="P841" s="1">
        <v>653.64</v>
      </c>
      <c r="Q841" s="1">
        <v>542.52</v>
      </c>
      <c r="R841" s="1">
        <v>602.20000000000005</v>
      </c>
      <c r="S841" s="1">
        <v>578.11</v>
      </c>
      <c r="T841" s="1">
        <v>630.14</v>
      </c>
      <c r="U841" s="1">
        <v>655.35</v>
      </c>
      <c r="V841" s="1">
        <f t="shared" si="80"/>
        <v>1564.4350000000002</v>
      </c>
      <c r="W841" s="1">
        <f t="shared" si="81"/>
        <v>9386.61</v>
      </c>
      <c r="X841" s="1">
        <f t="shared" si="82"/>
        <v>3661.9599999999996</v>
      </c>
      <c r="Y841" s="1">
        <f t="shared" si="83"/>
        <v>5724.6500000000015</v>
      </c>
      <c r="Z841" s="44">
        <f t="shared" si="84"/>
        <v>3805.8750279999995</v>
      </c>
    </row>
    <row r="842" spans="1:26" x14ac:dyDescent="0.3">
      <c r="A842" s="2">
        <v>2860</v>
      </c>
      <c r="B842" t="s">
        <v>6</v>
      </c>
      <c r="C842" t="s">
        <v>9</v>
      </c>
      <c r="D842" t="s">
        <v>11</v>
      </c>
      <c r="E842" t="s">
        <v>24</v>
      </c>
      <c r="F842" t="s">
        <v>14</v>
      </c>
      <c r="G842">
        <v>2</v>
      </c>
      <c r="H842">
        <v>1</v>
      </c>
      <c r="I842">
        <f t="shared" si="79"/>
        <v>3</v>
      </c>
      <c r="J842" s="1">
        <v>1123.56</v>
      </c>
      <c r="K842" s="1">
        <v>1280.8599999999999</v>
      </c>
      <c r="L842" s="1">
        <v>1157.27</v>
      </c>
      <c r="M842" s="1">
        <v>1011.2</v>
      </c>
      <c r="N842" s="1">
        <v>1123.56</v>
      </c>
      <c r="O842" s="1">
        <v>955.03</v>
      </c>
      <c r="P842" s="1">
        <v>1050.44</v>
      </c>
      <c r="Q842" s="1">
        <v>913.88</v>
      </c>
      <c r="R842" s="1">
        <v>913.88</v>
      </c>
      <c r="S842" s="1">
        <v>1041.82</v>
      </c>
      <c r="T842" s="1">
        <v>1208.51</v>
      </c>
      <c r="U842" s="1">
        <v>1365.62</v>
      </c>
      <c r="V842" s="1">
        <f t="shared" si="80"/>
        <v>1108.5800000000002</v>
      </c>
      <c r="W842" s="1">
        <f t="shared" si="81"/>
        <v>6651.4800000000005</v>
      </c>
      <c r="X842" s="1">
        <f t="shared" si="82"/>
        <v>6494.1500000000005</v>
      </c>
      <c r="Y842" s="1">
        <f t="shared" si="83"/>
        <v>157.32999999999993</v>
      </c>
      <c r="Z842" s="44">
        <f t="shared" si="84"/>
        <v>6749.3700950000002</v>
      </c>
    </row>
    <row r="843" spans="1:26" x14ac:dyDescent="0.3">
      <c r="A843" s="2">
        <v>2861</v>
      </c>
      <c r="B843" t="s">
        <v>5</v>
      </c>
      <c r="C843" t="s">
        <v>10</v>
      </c>
      <c r="D843" t="s">
        <v>12</v>
      </c>
      <c r="E843" t="s">
        <v>24</v>
      </c>
      <c r="F843" t="s">
        <v>19</v>
      </c>
      <c r="G843">
        <v>1</v>
      </c>
      <c r="H843">
        <v>2</v>
      </c>
      <c r="I843">
        <f t="shared" si="79"/>
        <v>3</v>
      </c>
      <c r="J843" s="1">
        <v>2694.4</v>
      </c>
      <c r="K843" s="1">
        <v>2424.96</v>
      </c>
      <c r="L843" s="1">
        <v>2802.18</v>
      </c>
      <c r="M843" s="1">
        <v>2613.5700000000002</v>
      </c>
      <c r="N843" s="1">
        <v>2344.13</v>
      </c>
      <c r="O843" s="1">
        <v>2047.74</v>
      </c>
      <c r="P843" s="1">
        <v>2241</v>
      </c>
      <c r="Q843" s="1">
        <v>1792.8</v>
      </c>
      <c r="R843" s="1">
        <v>1936.22</v>
      </c>
      <c r="S843" s="1">
        <v>2323.46</v>
      </c>
      <c r="T843" s="1">
        <v>2276.9899999999998</v>
      </c>
      <c r="U843" s="1">
        <v>2208.6799999999998</v>
      </c>
      <c r="V843" s="1">
        <f t="shared" si="80"/>
        <v>2487.8300000000004</v>
      </c>
      <c r="W843" s="1">
        <f t="shared" si="81"/>
        <v>14926.980000000001</v>
      </c>
      <c r="X843" s="1">
        <f t="shared" si="82"/>
        <v>12779.15</v>
      </c>
      <c r="Y843" s="1">
        <f t="shared" si="83"/>
        <v>2147.8300000000017</v>
      </c>
      <c r="Z843" s="44">
        <f t="shared" si="84"/>
        <v>13281.370595</v>
      </c>
    </row>
    <row r="844" spans="1:26" x14ac:dyDescent="0.3">
      <c r="A844" s="2">
        <v>2863</v>
      </c>
      <c r="B844" t="s">
        <v>4</v>
      </c>
      <c r="C844" t="s">
        <v>10</v>
      </c>
      <c r="D844" t="s">
        <v>11</v>
      </c>
      <c r="E844" t="s">
        <v>23</v>
      </c>
      <c r="F844" t="s">
        <v>22</v>
      </c>
      <c r="G844">
        <v>1</v>
      </c>
      <c r="H844">
        <v>1</v>
      </c>
      <c r="I844">
        <f t="shared" si="79"/>
        <v>2</v>
      </c>
      <c r="J844" s="1">
        <v>3441.8249999999998</v>
      </c>
      <c r="K844" s="1">
        <v>3441.83</v>
      </c>
      <c r="L844" s="1">
        <v>3476.24</v>
      </c>
      <c r="M844" s="1">
        <v>3441.83</v>
      </c>
      <c r="N844" s="1">
        <v>3441.83</v>
      </c>
      <c r="O844" s="1">
        <v>3476.24</v>
      </c>
      <c r="P844" s="1">
        <v>1441.43</v>
      </c>
      <c r="Q844" s="1">
        <v>1109.9000000000001</v>
      </c>
      <c r="R844" s="1">
        <v>1076.5999999999999</v>
      </c>
      <c r="S844" s="1">
        <v>1162.73</v>
      </c>
      <c r="T844" s="1">
        <v>1360.39</v>
      </c>
      <c r="U844" s="1">
        <v>1591.66</v>
      </c>
      <c r="V844" s="1">
        <f t="shared" si="80"/>
        <v>3453.2991666666662</v>
      </c>
      <c r="W844" s="1">
        <f t="shared" si="81"/>
        <v>20719.794999999998</v>
      </c>
      <c r="X844" s="1">
        <f t="shared" si="82"/>
        <v>7742.71</v>
      </c>
      <c r="Y844" s="1">
        <f t="shared" si="83"/>
        <v>12977.084999999999</v>
      </c>
      <c r="Z844" s="44">
        <f t="shared" si="84"/>
        <v>8046.9985029999998</v>
      </c>
    </row>
    <row r="845" spans="1:26" x14ac:dyDescent="0.3">
      <c r="A845" s="2">
        <v>2871</v>
      </c>
      <c r="B845" t="s">
        <v>4</v>
      </c>
      <c r="C845" t="s">
        <v>10</v>
      </c>
      <c r="D845" t="s">
        <v>12</v>
      </c>
      <c r="E845" t="s">
        <v>23</v>
      </c>
      <c r="F845" t="s">
        <v>18</v>
      </c>
      <c r="G845">
        <v>3</v>
      </c>
      <c r="H845">
        <v>1</v>
      </c>
      <c r="I845">
        <f t="shared" si="79"/>
        <v>4</v>
      </c>
      <c r="J845" s="1">
        <v>5924.95</v>
      </c>
      <c r="K845" s="1">
        <v>5273.21</v>
      </c>
      <c r="L845" s="1">
        <v>6221.2</v>
      </c>
      <c r="M845" s="1">
        <v>6635.94</v>
      </c>
      <c r="N845" s="1">
        <v>6813.69</v>
      </c>
      <c r="O845" s="1">
        <v>7169.19</v>
      </c>
      <c r="P845" s="1">
        <v>5237.8500000000004</v>
      </c>
      <c r="Q845" s="1">
        <v>5028.34</v>
      </c>
      <c r="R845" s="1">
        <v>4424.9399999999996</v>
      </c>
      <c r="S845" s="1">
        <v>4292.1899999999996</v>
      </c>
      <c r="T845" s="1">
        <v>4850.17</v>
      </c>
      <c r="U845" s="1">
        <v>4898.67</v>
      </c>
      <c r="V845" s="1">
        <f t="shared" si="80"/>
        <v>6339.6966666666667</v>
      </c>
      <c r="W845" s="1">
        <f t="shared" si="81"/>
        <v>38038.18</v>
      </c>
      <c r="X845" s="1">
        <f t="shared" si="82"/>
        <v>28732.159999999996</v>
      </c>
      <c r="Y845" s="1">
        <f t="shared" si="83"/>
        <v>9306.0200000000041</v>
      </c>
      <c r="Z845" s="44">
        <f t="shared" si="84"/>
        <v>29861.333887999997</v>
      </c>
    </row>
    <row r="846" spans="1:26" x14ac:dyDescent="0.3">
      <c r="A846" s="2">
        <v>2875</v>
      </c>
      <c r="B846" t="s">
        <v>37</v>
      </c>
      <c r="C846" t="s">
        <v>7</v>
      </c>
      <c r="D846" t="s">
        <v>11</v>
      </c>
      <c r="E846" t="s">
        <v>24</v>
      </c>
      <c r="F846" t="s">
        <v>15</v>
      </c>
      <c r="G846">
        <v>1</v>
      </c>
      <c r="H846">
        <v>1</v>
      </c>
      <c r="I846">
        <f t="shared" si="79"/>
        <v>2</v>
      </c>
      <c r="J846" s="1">
        <v>897.2</v>
      </c>
      <c r="K846" s="1">
        <v>1076.6400000000001</v>
      </c>
      <c r="L846" s="1">
        <v>986.92</v>
      </c>
      <c r="M846" s="1">
        <v>672.9</v>
      </c>
      <c r="N846" s="1">
        <v>933.09</v>
      </c>
      <c r="O846" s="1">
        <v>834.4</v>
      </c>
      <c r="P846" s="1">
        <v>1287.68</v>
      </c>
      <c r="Q846" s="1">
        <v>1313.43</v>
      </c>
      <c r="R846" s="1">
        <v>1431.64</v>
      </c>
      <c r="S846" s="1">
        <v>1417.32</v>
      </c>
      <c r="T846" s="1">
        <v>1672.44</v>
      </c>
      <c r="U846" s="1">
        <v>1856.41</v>
      </c>
      <c r="V846" s="1">
        <f t="shared" si="80"/>
        <v>900.19166666666661</v>
      </c>
      <c r="W846" s="1">
        <f t="shared" si="81"/>
        <v>5401.15</v>
      </c>
      <c r="X846" s="1">
        <f t="shared" si="82"/>
        <v>8978.92</v>
      </c>
      <c r="Y846" s="1">
        <f t="shared" si="83"/>
        <v>-3577.7700000000004</v>
      </c>
      <c r="Z846" s="44">
        <f t="shared" si="84"/>
        <v>9331.7915560000001</v>
      </c>
    </row>
    <row r="847" spans="1:26" x14ac:dyDescent="0.3">
      <c r="A847" s="2">
        <v>2876</v>
      </c>
      <c r="B847" t="s">
        <v>6</v>
      </c>
      <c r="C847" t="s">
        <v>9</v>
      </c>
      <c r="D847" t="s">
        <v>11</v>
      </c>
      <c r="E847" t="s">
        <v>23</v>
      </c>
      <c r="F847" t="s">
        <v>18</v>
      </c>
      <c r="G847">
        <v>1</v>
      </c>
      <c r="H847">
        <v>1</v>
      </c>
      <c r="I847">
        <f t="shared" si="79"/>
        <v>2</v>
      </c>
      <c r="J847" s="1">
        <v>2128.6750000000002</v>
      </c>
      <c r="K847" s="1">
        <v>1724.23</v>
      </c>
      <c r="L847" s="1">
        <v>2341.54</v>
      </c>
      <c r="M847" s="1">
        <v>1681.65</v>
      </c>
      <c r="N847" s="1">
        <v>2171.25</v>
      </c>
      <c r="O847" s="1">
        <v>2256.4</v>
      </c>
      <c r="P847" s="1">
        <v>760.86</v>
      </c>
      <c r="Q847" s="1">
        <v>661.95</v>
      </c>
      <c r="R847" s="1">
        <v>754.62</v>
      </c>
      <c r="S847" s="1">
        <v>656.52</v>
      </c>
      <c r="T847" s="1">
        <v>669.65</v>
      </c>
      <c r="U847" s="1">
        <v>656.26</v>
      </c>
      <c r="V847" s="1">
        <f t="shared" si="80"/>
        <v>2050.6241666666665</v>
      </c>
      <c r="W847" s="1">
        <f t="shared" si="81"/>
        <v>12303.744999999999</v>
      </c>
      <c r="X847" s="1">
        <f t="shared" si="82"/>
        <v>4159.8599999999997</v>
      </c>
      <c r="Y847" s="1">
        <f t="shared" si="83"/>
        <v>8143.8849999999993</v>
      </c>
      <c r="Z847" s="44">
        <f t="shared" si="84"/>
        <v>4323.342498</v>
      </c>
    </row>
    <row r="848" spans="1:26" x14ac:dyDescent="0.3">
      <c r="A848" s="2">
        <v>2877</v>
      </c>
      <c r="B848" t="s">
        <v>6</v>
      </c>
      <c r="C848" t="s">
        <v>9</v>
      </c>
      <c r="D848" t="s">
        <v>11</v>
      </c>
      <c r="E848" t="s">
        <v>24</v>
      </c>
      <c r="F848" t="s">
        <v>22</v>
      </c>
      <c r="G848">
        <v>1</v>
      </c>
      <c r="H848">
        <v>1</v>
      </c>
      <c r="I848">
        <f t="shared" si="79"/>
        <v>2</v>
      </c>
      <c r="J848" s="1">
        <v>900</v>
      </c>
      <c r="K848" s="1">
        <v>972</v>
      </c>
      <c r="L848" s="1">
        <v>945</v>
      </c>
      <c r="M848" s="1">
        <v>684</v>
      </c>
      <c r="N848" s="1">
        <v>1107</v>
      </c>
      <c r="O848" s="1">
        <v>972</v>
      </c>
      <c r="P848" s="1">
        <v>780.53</v>
      </c>
      <c r="Q848" s="1">
        <v>694.67</v>
      </c>
      <c r="R848" s="1">
        <v>611.30999999999995</v>
      </c>
      <c r="S848" s="1">
        <v>556.29</v>
      </c>
      <c r="T848" s="1">
        <v>600.79</v>
      </c>
      <c r="U848" s="1">
        <v>666.88</v>
      </c>
      <c r="V848" s="1">
        <f t="shared" si="80"/>
        <v>930</v>
      </c>
      <c r="W848" s="1">
        <f t="shared" si="81"/>
        <v>5580</v>
      </c>
      <c r="X848" s="1">
        <f t="shared" si="82"/>
        <v>3910.47</v>
      </c>
      <c r="Y848" s="1">
        <f t="shared" si="83"/>
        <v>1669.5300000000002</v>
      </c>
      <c r="Z848" s="44">
        <f t="shared" si="84"/>
        <v>4064.1514709999997</v>
      </c>
    </row>
    <row r="849" spans="1:26" x14ac:dyDescent="0.3">
      <c r="A849" s="2">
        <v>2882</v>
      </c>
      <c r="B849" t="s">
        <v>4</v>
      </c>
      <c r="C849" t="s">
        <v>42</v>
      </c>
      <c r="D849" t="s">
        <v>12</v>
      </c>
      <c r="E849" t="s">
        <v>24</v>
      </c>
      <c r="F849" t="s">
        <v>18</v>
      </c>
      <c r="G849">
        <v>2</v>
      </c>
      <c r="H849">
        <v>1</v>
      </c>
      <c r="I849">
        <f t="shared" si="79"/>
        <v>3</v>
      </c>
      <c r="J849" s="1">
        <v>4508.6000000000004</v>
      </c>
      <c r="K849" s="1">
        <v>4238.08</v>
      </c>
      <c r="L849" s="1">
        <v>3426.54</v>
      </c>
      <c r="M849" s="1">
        <v>5320.15</v>
      </c>
      <c r="N849" s="1">
        <v>3697.05</v>
      </c>
      <c r="O849" s="1">
        <v>5635.75</v>
      </c>
      <c r="P849" s="1">
        <v>1966.84</v>
      </c>
      <c r="Q849" s="1">
        <v>2084.85</v>
      </c>
      <c r="R849" s="1">
        <v>2314.1799999999998</v>
      </c>
      <c r="S849" s="1">
        <v>2152.19</v>
      </c>
      <c r="T849" s="1">
        <v>2023.06</v>
      </c>
      <c r="U849" s="1">
        <v>2002.83</v>
      </c>
      <c r="V849" s="1">
        <f t="shared" si="80"/>
        <v>4471.0283333333336</v>
      </c>
      <c r="W849" s="1">
        <f t="shared" si="81"/>
        <v>26826.170000000002</v>
      </c>
      <c r="X849" s="1">
        <f t="shared" si="82"/>
        <v>12543.949999999999</v>
      </c>
      <c r="Y849" s="1">
        <f t="shared" si="83"/>
        <v>14282.220000000003</v>
      </c>
      <c r="Z849" s="44">
        <f t="shared" si="84"/>
        <v>13036.927234999999</v>
      </c>
    </row>
    <row r="850" spans="1:26" x14ac:dyDescent="0.3">
      <c r="A850" s="2">
        <v>2884</v>
      </c>
      <c r="B850" t="s">
        <v>5</v>
      </c>
      <c r="C850" t="s">
        <v>42</v>
      </c>
      <c r="D850" t="s">
        <v>12</v>
      </c>
      <c r="E850" t="s">
        <v>24</v>
      </c>
      <c r="F850" t="s">
        <v>18</v>
      </c>
      <c r="G850">
        <v>1</v>
      </c>
      <c r="H850">
        <v>1</v>
      </c>
      <c r="I850">
        <f t="shared" si="79"/>
        <v>2</v>
      </c>
      <c r="J850" s="1">
        <v>2062.31</v>
      </c>
      <c r="K850" s="1">
        <v>2371.66</v>
      </c>
      <c r="L850" s="1">
        <v>2062.31</v>
      </c>
      <c r="M850" s="1">
        <v>2412.9</v>
      </c>
      <c r="N850" s="1">
        <v>2124.1799999999998</v>
      </c>
      <c r="O850" s="1">
        <v>1959.19</v>
      </c>
      <c r="P850" s="1">
        <v>1052.31</v>
      </c>
      <c r="Q850" s="1">
        <v>978.65</v>
      </c>
      <c r="R850" s="1">
        <v>910.14</v>
      </c>
      <c r="S850" s="1">
        <v>791.82</v>
      </c>
      <c r="T850" s="1">
        <v>760.15</v>
      </c>
      <c r="U850" s="1">
        <v>858.97</v>
      </c>
      <c r="V850" s="1">
        <f t="shared" si="80"/>
        <v>2165.4249999999997</v>
      </c>
      <c r="W850" s="1">
        <f t="shared" si="81"/>
        <v>12992.55</v>
      </c>
      <c r="X850" s="1">
        <f t="shared" si="82"/>
        <v>5352.04</v>
      </c>
      <c r="Y850" s="1">
        <f t="shared" si="83"/>
        <v>7640.5099999999993</v>
      </c>
      <c r="Z850" s="44">
        <f t="shared" si="84"/>
        <v>5562.375172</v>
      </c>
    </row>
    <row r="851" spans="1:26" x14ac:dyDescent="0.3">
      <c r="A851" s="2">
        <v>2886</v>
      </c>
      <c r="B851" t="s">
        <v>4</v>
      </c>
      <c r="C851" t="s">
        <v>10</v>
      </c>
      <c r="D851" t="s">
        <v>12</v>
      </c>
      <c r="E851" t="s">
        <v>23</v>
      </c>
      <c r="F851" t="s">
        <v>56</v>
      </c>
      <c r="G851">
        <v>3</v>
      </c>
      <c r="H851">
        <v>2</v>
      </c>
      <c r="I851">
        <f t="shared" si="79"/>
        <v>5</v>
      </c>
      <c r="J851" s="1">
        <v>5924.95</v>
      </c>
      <c r="K851" s="1">
        <v>5450.95</v>
      </c>
      <c r="L851" s="1">
        <v>5628.7</v>
      </c>
      <c r="M851" s="1">
        <v>5569.45</v>
      </c>
      <c r="N851" s="1">
        <v>6458.2</v>
      </c>
      <c r="O851" s="1">
        <v>5984.2</v>
      </c>
      <c r="P851" s="1">
        <v>5374.61</v>
      </c>
      <c r="Q851" s="1">
        <v>4622.16</v>
      </c>
      <c r="R851" s="1">
        <v>4252.3900000000003</v>
      </c>
      <c r="S851" s="1">
        <v>4720.1499999999996</v>
      </c>
      <c r="T851" s="1">
        <v>4720.1499999999996</v>
      </c>
      <c r="U851" s="1">
        <v>5380.97</v>
      </c>
      <c r="V851" s="1">
        <f t="shared" si="80"/>
        <v>5836.0749999999998</v>
      </c>
      <c r="W851" s="1">
        <f t="shared" si="81"/>
        <v>35016.449999999997</v>
      </c>
      <c r="X851" s="1">
        <f t="shared" si="82"/>
        <v>29070.43</v>
      </c>
      <c r="Y851" s="1">
        <f t="shared" si="83"/>
        <v>5946.0199999999968</v>
      </c>
      <c r="Z851" s="44">
        <f t="shared" si="84"/>
        <v>30212.897899</v>
      </c>
    </row>
    <row r="852" spans="1:26" x14ac:dyDescent="0.3">
      <c r="A852" s="2">
        <v>2891</v>
      </c>
      <c r="B852" t="s">
        <v>4</v>
      </c>
      <c r="C852" t="s">
        <v>42</v>
      </c>
      <c r="D852" t="s">
        <v>12</v>
      </c>
      <c r="E852" t="s">
        <v>23</v>
      </c>
      <c r="F852" t="s">
        <v>16</v>
      </c>
      <c r="G852">
        <v>2</v>
      </c>
      <c r="H852">
        <v>2</v>
      </c>
      <c r="I852">
        <f t="shared" si="79"/>
        <v>4</v>
      </c>
      <c r="J852" s="1">
        <v>4634.5999999999995</v>
      </c>
      <c r="K852" s="1">
        <v>4171.1400000000003</v>
      </c>
      <c r="L852" s="1">
        <v>4356.5200000000004</v>
      </c>
      <c r="M852" s="1">
        <v>4588.25</v>
      </c>
      <c r="N852" s="1">
        <v>5468.83</v>
      </c>
      <c r="O852" s="1">
        <v>5005.37</v>
      </c>
      <c r="P852" s="1">
        <v>2044.81</v>
      </c>
      <c r="Q852" s="1">
        <v>2208.39</v>
      </c>
      <c r="R852" s="1">
        <v>2407.15</v>
      </c>
      <c r="S852" s="1">
        <v>2286.79</v>
      </c>
      <c r="T852" s="1">
        <v>2721.28</v>
      </c>
      <c r="U852" s="1">
        <v>2721.28</v>
      </c>
      <c r="V852" s="1">
        <f t="shared" si="80"/>
        <v>4704.1183333333338</v>
      </c>
      <c r="W852" s="1">
        <f t="shared" si="81"/>
        <v>28224.710000000003</v>
      </c>
      <c r="X852" s="1">
        <f t="shared" si="82"/>
        <v>14389.7</v>
      </c>
      <c r="Y852" s="1">
        <f t="shared" si="83"/>
        <v>13835.010000000002</v>
      </c>
      <c r="Z852" s="44">
        <f t="shared" si="84"/>
        <v>14955.21521</v>
      </c>
    </row>
    <row r="853" spans="1:26" x14ac:dyDescent="0.3">
      <c r="A853" s="2">
        <v>2896</v>
      </c>
      <c r="B853" t="s">
        <v>4</v>
      </c>
      <c r="C853" t="s">
        <v>10</v>
      </c>
      <c r="D853" t="s">
        <v>12</v>
      </c>
      <c r="E853" t="s">
        <v>23</v>
      </c>
      <c r="F853" t="s">
        <v>21</v>
      </c>
      <c r="G853">
        <v>2</v>
      </c>
      <c r="H853">
        <v>2</v>
      </c>
      <c r="I853">
        <f t="shared" si="79"/>
        <v>4</v>
      </c>
      <c r="J853" s="1">
        <v>5924.95</v>
      </c>
      <c r="K853" s="1">
        <v>5569.45</v>
      </c>
      <c r="L853" s="1">
        <v>6813.69</v>
      </c>
      <c r="M853" s="1">
        <v>7109.94</v>
      </c>
      <c r="N853" s="1">
        <v>6221.2</v>
      </c>
      <c r="O853" s="1">
        <v>5687.95</v>
      </c>
      <c r="P853" s="1">
        <v>2824.34</v>
      </c>
      <c r="Q853" s="1">
        <v>2909.07</v>
      </c>
      <c r="R853" s="1">
        <v>2618.16</v>
      </c>
      <c r="S853" s="1">
        <v>2618.16</v>
      </c>
      <c r="T853" s="1">
        <v>2827.61</v>
      </c>
      <c r="U853" s="1">
        <v>2940.71</v>
      </c>
      <c r="V853" s="1">
        <f t="shared" si="80"/>
        <v>6221.1966666666667</v>
      </c>
      <c r="W853" s="1">
        <f t="shared" si="81"/>
        <v>37327.18</v>
      </c>
      <c r="X853" s="1">
        <f t="shared" si="82"/>
        <v>16738.05</v>
      </c>
      <c r="Y853" s="1">
        <f t="shared" si="83"/>
        <v>20589.13</v>
      </c>
      <c r="Z853" s="44">
        <f t="shared" si="84"/>
        <v>17395.855364999999</v>
      </c>
    </row>
    <row r="854" spans="1:26" x14ac:dyDescent="0.3">
      <c r="A854" s="2">
        <v>2898</v>
      </c>
      <c r="B854" t="s">
        <v>6</v>
      </c>
      <c r="C854" t="s">
        <v>9</v>
      </c>
      <c r="D854" t="s">
        <v>12</v>
      </c>
      <c r="E854" t="s">
        <v>23</v>
      </c>
      <c r="F854" t="s">
        <v>14</v>
      </c>
      <c r="G854">
        <v>2</v>
      </c>
      <c r="H854">
        <v>1</v>
      </c>
      <c r="I854">
        <f t="shared" si="79"/>
        <v>3</v>
      </c>
      <c r="J854" s="1">
        <v>2008.1</v>
      </c>
      <c r="K854" s="1">
        <v>1988.02</v>
      </c>
      <c r="L854" s="1">
        <v>1967.94</v>
      </c>
      <c r="M854" s="1">
        <v>1726.97</v>
      </c>
      <c r="N854" s="1">
        <v>2510.13</v>
      </c>
      <c r="O854" s="1">
        <v>2228.9899999999998</v>
      </c>
      <c r="P854" s="1">
        <v>1700.9</v>
      </c>
      <c r="Q854" s="1">
        <v>1683.89</v>
      </c>
      <c r="R854" s="1">
        <v>1431.31</v>
      </c>
      <c r="S854" s="1">
        <v>1703.26</v>
      </c>
      <c r="T854" s="1">
        <v>1754.36</v>
      </c>
      <c r="U854" s="1">
        <v>1859.62</v>
      </c>
      <c r="V854" s="1">
        <f t="shared" si="80"/>
        <v>2071.6916666666666</v>
      </c>
      <c r="W854" s="1">
        <f t="shared" si="81"/>
        <v>12430.15</v>
      </c>
      <c r="X854" s="1">
        <f t="shared" si="82"/>
        <v>10133.34</v>
      </c>
      <c r="Y854" s="1">
        <f t="shared" si="83"/>
        <v>2296.8099999999995</v>
      </c>
      <c r="Z854" s="44">
        <f t="shared" si="84"/>
        <v>10531.580261999999</v>
      </c>
    </row>
    <row r="855" spans="1:26" x14ac:dyDescent="0.3">
      <c r="A855" s="2">
        <v>2900</v>
      </c>
      <c r="B855" t="s">
        <v>6</v>
      </c>
      <c r="C855" t="s">
        <v>9</v>
      </c>
      <c r="D855" t="s">
        <v>12</v>
      </c>
      <c r="E855" t="s">
        <v>23</v>
      </c>
      <c r="F855" t="s">
        <v>15</v>
      </c>
      <c r="G855">
        <v>2</v>
      </c>
      <c r="H855">
        <v>1</v>
      </c>
      <c r="I855">
        <f t="shared" si="79"/>
        <v>3</v>
      </c>
      <c r="J855" s="1">
        <v>1909.46</v>
      </c>
      <c r="K855" s="1">
        <v>2100.41</v>
      </c>
      <c r="L855" s="1">
        <v>2310.4499999999998</v>
      </c>
      <c r="M855" s="1">
        <v>1852.18</v>
      </c>
      <c r="N855" s="1">
        <v>2367.73</v>
      </c>
      <c r="O855" s="1">
        <v>1737.61</v>
      </c>
      <c r="P855" s="1">
        <v>2072.52</v>
      </c>
      <c r="Q855" s="1">
        <v>1823.82</v>
      </c>
      <c r="R855" s="1">
        <v>2079.15</v>
      </c>
      <c r="S855" s="1">
        <v>1808.86</v>
      </c>
      <c r="T855" s="1">
        <v>1826.95</v>
      </c>
      <c r="U855" s="1">
        <v>2064.4499999999998</v>
      </c>
      <c r="V855" s="1">
        <f t="shared" si="80"/>
        <v>2046.3066666666666</v>
      </c>
      <c r="W855" s="1">
        <f t="shared" si="81"/>
        <v>12277.84</v>
      </c>
      <c r="X855" s="1">
        <f t="shared" si="82"/>
        <v>11675.75</v>
      </c>
      <c r="Y855" s="1">
        <f t="shared" si="83"/>
        <v>602.09000000000015</v>
      </c>
      <c r="Z855" s="44">
        <f t="shared" si="84"/>
        <v>12134.606975000001</v>
      </c>
    </row>
    <row r="856" spans="1:26" x14ac:dyDescent="0.3">
      <c r="A856" s="2">
        <v>2902</v>
      </c>
      <c r="B856" t="s">
        <v>4</v>
      </c>
      <c r="C856" t="s">
        <v>10</v>
      </c>
      <c r="D856" t="s">
        <v>11</v>
      </c>
      <c r="E856" t="s">
        <v>23</v>
      </c>
      <c r="F856" t="s">
        <v>14</v>
      </c>
      <c r="G856">
        <v>2</v>
      </c>
      <c r="H856">
        <v>3</v>
      </c>
      <c r="I856">
        <f t="shared" si="79"/>
        <v>5</v>
      </c>
      <c r="J856" s="1">
        <v>5392.35</v>
      </c>
      <c r="K856" s="1">
        <v>5284.5</v>
      </c>
      <c r="L856" s="1">
        <v>6416.9</v>
      </c>
      <c r="M856" s="1">
        <v>4637.42</v>
      </c>
      <c r="N856" s="1">
        <v>6255.13</v>
      </c>
      <c r="O856" s="1">
        <v>4799.1899999999996</v>
      </c>
      <c r="P856" s="1">
        <v>3991.27</v>
      </c>
      <c r="Q856" s="1">
        <v>3991.27</v>
      </c>
      <c r="R856" s="1">
        <v>4270.66</v>
      </c>
      <c r="S856" s="1">
        <v>3929.01</v>
      </c>
      <c r="T856" s="1">
        <v>4400.49</v>
      </c>
      <c r="U856" s="1">
        <v>4312.4799999999996</v>
      </c>
      <c r="V856" s="1">
        <f t="shared" si="80"/>
        <v>5464.248333333333</v>
      </c>
      <c r="W856" s="1">
        <f t="shared" si="81"/>
        <v>32785.49</v>
      </c>
      <c r="X856" s="1">
        <f t="shared" si="82"/>
        <v>24895.18</v>
      </c>
      <c r="Y856" s="1">
        <f t="shared" si="83"/>
        <v>7890.3099999999977</v>
      </c>
      <c r="Z856" s="44">
        <f t="shared" si="84"/>
        <v>25873.560573999999</v>
      </c>
    </row>
    <row r="857" spans="1:26" x14ac:dyDescent="0.3">
      <c r="A857" s="2">
        <v>2905</v>
      </c>
      <c r="B857" t="s">
        <v>4</v>
      </c>
      <c r="C857" t="s">
        <v>7</v>
      </c>
      <c r="D857" t="s">
        <v>11</v>
      </c>
      <c r="E857" t="s">
        <v>23</v>
      </c>
      <c r="F857" t="s">
        <v>16</v>
      </c>
      <c r="G857">
        <v>1</v>
      </c>
      <c r="H857">
        <v>1</v>
      </c>
      <c r="I857">
        <f t="shared" si="79"/>
        <v>2</v>
      </c>
      <c r="J857" s="1">
        <v>2321.9124999999999</v>
      </c>
      <c r="K857" s="1">
        <v>2321.91</v>
      </c>
      <c r="L857" s="1">
        <v>2321.91</v>
      </c>
      <c r="M857" s="1">
        <v>2321.91</v>
      </c>
      <c r="N857" s="1">
        <v>2345.13</v>
      </c>
      <c r="O857" s="1">
        <v>2345.13</v>
      </c>
      <c r="P857" s="1">
        <v>1044.56</v>
      </c>
      <c r="Q857" s="1">
        <v>961</v>
      </c>
      <c r="R857" s="1">
        <v>1037.8800000000001</v>
      </c>
      <c r="S857" s="1">
        <v>996.36</v>
      </c>
      <c r="T857" s="1">
        <v>926.61</v>
      </c>
      <c r="U857" s="1">
        <v>1102.67</v>
      </c>
      <c r="V857" s="1">
        <f t="shared" si="80"/>
        <v>2329.6504166666668</v>
      </c>
      <c r="W857" s="1">
        <f t="shared" si="81"/>
        <v>13977.9025</v>
      </c>
      <c r="X857" s="1">
        <f t="shared" si="82"/>
        <v>6069.08</v>
      </c>
      <c r="Y857" s="1">
        <f t="shared" si="83"/>
        <v>7908.8225000000002</v>
      </c>
      <c r="Z857" s="44">
        <f t="shared" si="84"/>
        <v>6307.5948440000002</v>
      </c>
    </row>
    <row r="858" spans="1:26" x14ac:dyDescent="0.3">
      <c r="A858" s="2">
        <v>2906</v>
      </c>
      <c r="B858" t="s">
        <v>4</v>
      </c>
      <c r="C858" t="s">
        <v>7</v>
      </c>
      <c r="D858" t="s">
        <v>11</v>
      </c>
      <c r="E858" t="s">
        <v>24</v>
      </c>
      <c r="F858" t="s">
        <v>17</v>
      </c>
      <c r="G858">
        <v>1</v>
      </c>
      <c r="H858">
        <v>3</v>
      </c>
      <c r="I858">
        <f t="shared" si="79"/>
        <v>4</v>
      </c>
      <c r="J858" s="1">
        <v>2509</v>
      </c>
      <c r="K858" s="1">
        <v>2509</v>
      </c>
      <c r="L858" s="1">
        <v>2509</v>
      </c>
      <c r="M858" s="1">
        <v>2534.09</v>
      </c>
      <c r="N858" s="1">
        <v>2509</v>
      </c>
      <c r="O858" s="1">
        <v>2534.09</v>
      </c>
      <c r="P858" s="1">
        <v>2038.92</v>
      </c>
      <c r="Q858" s="1">
        <v>2242.81</v>
      </c>
      <c r="R858" s="1">
        <v>2467.09</v>
      </c>
      <c r="S858" s="1">
        <v>2245.0500000000002</v>
      </c>
      <c r="T858" s="1">
        <v>2469.56</v>
      </c>
      <c r="U858" s="1">
        <v>2444.86</v>
      </c>
      <c r="V858" s="1">
        <f t="shared" si="80"/>
        <v>2517.3633333333332</v>
      </c>
      <c r="W858" s="1">
        <f t="shared" si="81"/>
        <v>15104.18</v>
      </c>
      <c r="X858" s="1">
        <f t="shared" si="82"/>
        <v>13908.289999999999</v>
      </c>
      <c r="Y858" s="1">
        <f t="shared" si="83"/>
        <v>1195.8900000000012</v>
      </c>
      <c r="Z858" s="44">
        <f t="shared" si="84"/>
        <v>14454.885796999999</v>
      </c>
    </row>
    <row r="859" spans="1:26" x14ac:dyDescent="0.3">
      <c r="A859" s="2">
        <v>2908</v>
      </c>
      <c r="B859" t="s">
        <v>4</v>
      </c>
      <c r="C859" t="s">
        <v>7</v>
      </c>
      <c r="D859" t="s">
        <v>12</v>
      </c>
      <c r="E859" t="s">
        <v>24</v>
      </c>
      <c r="F859" t="s">
        <v>20</v>
      </c>
      <c r="G859">
        <v>2</v>
      </c>
      <c r="H859">
        <v>2</v>
      </c>
      <c r="I859">
        <f t="shared" si="79"/>
        <v>4</v>
      </c>
      <c r="J859" s="1">
        <v>4490.2</v>
      </c>
      <c r="K859" s="1">
        <v>4535.1000000000004</v>
      </c>
      <c r="L859" s="1">
        <v>5253.53</v>
      </c>
      <c r="M859" s="1">
        <v>3502.36</v>
      </c>
      <c r="N859" s="1">
        <v>4310.59</v>
      </c>
      <c r="O859" s="1">
        <v>4984.12</v>
      </c>
      <c r="P859" s="1">
        <v>2181.2800000000002</v>
      </c>
      <c r="Q859" s="1">
        <v>1897.71</v>
      </c>
      <c r="R859" s="1">
        <v>2106.46</v>
      </c>
      <c r="S859" s="1">
        <v>2253.91</v>
      </c>
      <c r="T859" s="1">
        <v>2637.07</v>
      </c>
      <c r="U859" s="1">
        <v>2531.59</v>
      </c>
      <c r="V859" s="1">
        <f t="shared" si="80"/>
        <v>4512.6499999999996</v>
      </c>
      <c r="W859" s="1">
        <f t="shared" si="81"/>
        <v>27075.899999999998</v>
      </c>
      <c r="X859" s="1">
        <f t="shared" si="82"/>
        <v>13608.02</v>
      </c>
      <c r="Y859" s="1">
        <f t="shared" si="83"/>
        <v>13467.879999999997</v>
      </c>
      <c r="Z859" s="44">
        <f t="shared" si="84"/>
        <v>14142.815186</v>
      </c>
    </row>
    <row r="860" spans="1:26" x14ac:dyDescent="0.3">
      <c r="A860" s="2">
        <v>2909</v>
      </c>
      <c r="B860" t="s">
        <v>6</v>
      </c>
      <c r="C860" t="s">
        <v>9</v>
      </c>
      <c r="D860" t="s">
        <v>12</v>
      </c>
      <c r="E860" t="s">
        <v>23</v>
      </c>
      <c r="F860" t="s">
        <v>19</v>
      </c>
      <c r="G860">
        <v>3</v>
      </c>
      <c r="H860">
        <v>1</v>
      </c>
      <c r="I860">
        <f t="shared" si="79"/>
        <v>4</v>
      </c>
      <c r="J860" s="1">
        <v>4715.9375</v>
      </c>
      <c r="K860" s="1">
        <v>5706.28</v>
      </c>
      <c r="L860" s="1">
        <v>4668.78</v>
      </c>
      <c r="M860" s="1">
        <v>5611.97</v>
      </c>
      <c r="N860" s="1">
        <v>5329.01</v>
      </c>
      <c r="O860" s="1">
        <v>5470.49</v>
      </c>
      <c r="P860" s="1">
        <v>2238.81</v>
      </c>
      <c r="Q860" s="1">
        <v>1925.38</v>
      </c>
      <c r="R860" s="1">
        <v>1867.62</v>
      </c>
      <c r="S860" s="1">
        <v>1643.51</v>
      </c>
      <c r="T860" s="1">
        <v>1939.34</v>
      </c>
      <c r="U860" s="1">
        <v>2075.09</v>
      </c>
      <c r="V860" s="1">
        <f t="shared" si="80"/>
        <v>5250.4112500000001</v>
      </c>
      <c r="W860" s="1">
        <f t="shared" si="81"/>
        <v>31502.467499999999</v>
      </c>
      <c r="X860" s="1">
        <f t="shared" si="82"/>
        <v>11689.75</v>
      </c>
      <c r="Y860" s="1">
        <f t="shared" si="83"/>
        <v>19812.717499999999</v>
      </c>
      <c r="Z860" s="44">
        <f t="shared" si="84"/>
        <v>12149.157175</v>
      </c>
    </row>
    <row r="861" spans="1:26" x14ac:dyDescent="0.3">
      <c r="A861" s="2">
        <v>2911</v>
      </c>
      <c r="B861" t="s">
        <v>4</v>
      </c>
      <c r="C861" t="s">
        <v>10</v>
      </c>
      <c r="D861" t="s">
        <v>12</v>
      </c>
      <c r="E861" t="s">
        <v>24</v>
      </c>
      <c r="F861" t="s">
        <v>14</v>
      </c>
      <c r="G861">
        <v>3</v>
      </c>
      <c r="H861">
        <v>1</v>
      </c>
      <c r="I861">
        <f t="shared" si="79"/>
        <v>4</v>
      </c>
      <c r="J861" s="1">
        <v>5924.95</v>
      </c>
      <c r="K861" s="1">
        <v>6695.19</v>
      </c>
      <c r="L861" s="1">
        <v>6161.95</v>
      </c>
      <c r="M861" s="1">
        <v>5095.46</v>
      </c>
      <c r="N861" s="1">
        <v>6280.45</v>
      </c>
      <c r="O861" s="1">
        <v>6161.95</v>
      </c>
      <c r="P861" s="1">
        <v>2900.66</v>
      </c>
      <c r="Q861" s="1">
        <v>3074.7</v>
      </c>
      <c r="R861" s="1">
        <v>3105.45</v>
      </c>
      <c r="S861" s="1">
        <v>3136.5</v>
      </c>
      <c r="T861" s="1">
        <v>3356.06</v>
      </c>
      <c r="U861" s="1">
        <v>3322.5</v>
      </c>
      <c r="V861" s="1">
        <f t="shared" si="80"/>
        <v>6053.3249999999998</v>
      </c>
      <c r="W861" s="1">
        <f t="shared" si="81"/>
        <v>36319.949999999997</v>
      </c>
      <c r="X861" s="1">
        <f t="shared" si="82"/>
        <v>18895.87</v>
      </c>
      <c r="Y861" s="1">
        <f t="shared" si="83"/>
        <v>17424.079999999998</v>
      </c>
      <c r="Z861" s="44">
        <f t="shared" si="84"/>
        <v>19638.477691</v>
      </c>
    </row>
    <row r="862" spans="1:26" x14ac:dyDescent="0.3">
      <c r="A862" s="2">
        <v>2914</v>
      </c>
      <c r="B862" t="s">
        <v>4</v>
      </c>
      <c r="C862" t="s">
        <v>7</v>
      </c>
      <c r="D862" t="s">
        <v>12</v>
      </c>
      <c r="E862" t="s">
        <v>23</v>
      </c>
      <c r="F862" t="s">
        <v>17</v>
      </c>
      <c r="G862">
        <v>2</v>
      </c>
      <c r="H862">
        <v>3</v>
      </c>
      <c r="I862">
        <f t="shared" si="79"/>
        <v>5</v>
      </c>
      <c r="J862" s="1">
        <v>3825</v>
      </c>
      <c r="K862" s="1">
        <v>3863.25</v>
      </c>
      <c r="L862" s="1">
        <v>3825</v>
      </c>
      <c r="M862" s="1">
        <v>3825</v>
      </c>
      <c r="N862" s="1">
        <v>3825</v>
      </c>
      <c r="O862" s="1">
        <v>3825</v>
      </c>
      <c r="P862" s="1">
        <v>3541.66</v>
      </c>
      <c r="Q862" s="1">
        <v>3895.83</v>
      </c>
      <c r="R862" s="1">
        <v>3662.08</v>
      </c>
      <c r="S862" s="1">
        <v>3442.36</v>
      </c>
      <c r="T862" s="1">
        <v>3132.55</v>
      </c>
      <c r="U862" s="1">
        <v>3289.18</v>
      </c>
      <c r="V862" s="1">
        <f t="shared" si="80"/>
        <v>3831.375</v>
      </c>
      <c r="W862" s="1">
        <f t="shared" si="81"/>
        <v>22988.25</v>
      </c>
      <c r="X862" s="1">
        <f t="shared" si="82"/>
        <v>20963.66</v>
      </c>
      <c r="Y862" s="1">
        <f t="shared" si="83"/>
        <v>2024.5900000000001</v>
      </c>
      <c r="Z862" s="44">
        <f t="shared" si="84"/>
        <v>21787.531837999999</v>
      </c>
    </row>
    <row r="863" spans="1:26" x14ac:dyDescent="0.3">
      <c r="A863" s="2">
        <v>2915</v>
      </c>
      <c r="B863" t="s">
        <v>4</v>
      </c>
      <c r="C863" t="s">
        <v>7</v>
      </c>
      <c r="D863" t="s">
        <v>11</v>
      </c>
      <c r="E863" t="s">
        <v>23</v>
      </c>
      <c r="F863" t="s">
        <v>15</v>
      </c>
      <c r="G863">
        <v>2</v>
      </c>
      <c r="H863">
        <v>1</v>
      </c>
      <c r="I863">
        <f t="shared" si="79"/>
        <v>3</v>
      </c>
      <c r="J863" s="1">
        <v>2783</v>
      </c>
      <c r="K863" s="1">
        <v>2810.83</v>
      </c>
      <c r="L863" s="1">
        <v>2810.83</v>
      </c>
      <c r="M863" s="1">
        <v>2810.83</v>
      </c>
      <c r="N863" s="1">
        <v>2783</v>
      </c>
      <c r="O863" s="1">
        <v>2810.83</v>
      </c>
      <c r="P863" s="1">
        <v>2068.8000000000002</v>
      </c>
      <c r="Q863" s="1">
        <v>1655.04</v>
      </c>
      <c r="R863" s="1">
        <v>1787.44</v>
      </c>
      <c r="S863" s="1">
        <v>1948.31</v>
      </c>
      <c r="T863" s="1">
        <v>2162.62</v>
      </c>
      <c r="U863" s="1">
        <v>2205.87</v>
      </c>
      <c r="V863" s="1">
        <f t="shared" si="80"/>
        <v>2801.5533333333333</v>
      </c>
      <c r="W863" s="1">
        <f t="shared" si="81"/>
        <v>16809.32</v>
      </c>
      <c r="X863" s="1">
        <f t="shared" si="82"/>
        <v>11828.079999999998</v>
      </c>
      <c r="Y863" s="1">
        <f t="shared" si="83"/>
        <v>4981.2400000000016</v>
      </c>
      <c r="Z863" s="44">
        <f t="shared" si="84"/>
        <v>12292.923543999997</v>
      </c>
    </row>
    <row r="864" spans="1:26" x14ac:dyDescent="0.3">
      <c r="A864" s="2">
        <v>2920</v>
      </c>
      <c r="B864" t="s">
        <v>4</v>
      </c>
      <c r="C864" t="s">
        <v>42</v>
      </c>
      <c r="D864" t="s">
        <v>12</v>
      </c>
      <c r="E864" t="s">
        <v>23</v>
      </c>
      <c r="F864" t="s">
        <v>16</v>
      </c>
      <c r="G864">
        <v>2</v>
      </c>
      <c r="H864">
        <v>2</v>
      </c>
      <c r="I864">
        <f t="shared" si="79"/>
        <v>4</v>
      </c>
      <c r="J864" s="1">
        <v>2888.8999999999996</v>
      </c>
      <c r="K864" s="1">
        <v>2917.79</v>
      </c>
      <c r="L864" s="1">
        <v>2888.9</v>
      </c>
      <c r="M864" s="1">
        <v>2888.9</v>
      </c>
      <c r="N864" s="1">
        <v>2917.79</v>
      </c>
      <c r="O864" s="1">
        <v>2888.9</v>
      </c>
      <c r="P864" s="1">
        <v>4253.53</v>
      </c>
      <c r="Q864" s="1">
        <v>3998.32</v>
      </c>
      <c r="R864" s="1">
        <v>3958.34</v>
      </c>
      <c r="S864" s="1">
        <v>3602.09</v>
      </c>
      <c r="T864" s="1">
        <v>3458.01</v>
      </c>
      <c r="U864" s="1">
        <v>2939.31</v>
      </c>
      <c r="V864" s="1">
        <f t="shared" si="80"/>
        <v>2898.53</v>
      </c>
      <c r="W864" s="1">
        <f t="shared" si="81"/>
        <v>17391.18</v>
      </c>
      <c r="X864" s="1">
        <f t="shared" si="82"/>
        <v>22209.600000000002</v>
      </c>
      <c r="Y864" s="1">
        <f t="shared" si="83"/>
        <v>-4818.4200000000019</v>
      </c>
      <c r="Z864" s="44">
        <f t="shared" si="84"/>
        <v>23082.437280000002</v>
      </c>
    </row>
    <row r="865" spans="1:26" x14ac:dyDescent="0.3">
      <c r="A865" s="2">
        <v>2922</v>
      </c>
      <c r="B865" t="s">
        <v>5</v>
      </c>
      <c r="C865" t="s">
        <v>10</v>
      </c>
      <c r="D865" t="s">
        <v>12</v>
      </c>
      <c r="E865" t="s">
        <v>24</v>
      </c>
      <c r="F865" t="s">
        <v>18</v>
      </c>
      <c r="G865">
        <v>2</v>
      </c>
      <c r="H865">
        <v>1</v>
      </c>
      <c r="I865">
        <f t="shared" si="79"/>
        <v>3</v>
      </c>
      <c r="J865" s="1">
        <v>3609.6499999999996</v>
      </c>
      <c r="K865" s="1">
        <v>4439.87</v>
      </c>
      <c r="L865" s="1">
        <v>2743.33</v>
      </c>
      <c r="M865" s="1">
        <v>3681.84</v>
      </c>
      <c r="N865" s="1">
        <v>3104.3</v>
      </c>
      <c r="O865" s="1">
        <v>4403.7700000000004</v>
      </c>
      <c r="P865" s="1">
        <v>2760.97</v>
      </c>
      <c r="Q865" s="1">
        <v>2788.58</v>
      </c>
      <c r="R865" s="1">
        <v>2509.7199999999998</v>
      </c>
      <c r="S865" s="1">
        <v>2610.11</v>
      </c>
      <c r="T865" s="1">
        <v>3053.83</v>
      </c>
      <c r="U865" s="1">
        <v>3542.44</v>
      </c>
      <c r="V865" s="1">
        <f t="shared" si="80"/>
        <v>3663.7933333333331</v>
      </c>
      <c r="W865" s="1">
        <f t="shared" si="81"/>
        <v>21982.76</v>
      </c>
      <c r="X865" s="1">
        <f t="shared" si="82"/>
        <v>17265.649999999998</v>
      </c>
      <c r="Y865" s="1">
        <f t="shared" si="83"/>
        <v>4717.1100000000006</v>
      </c>
      <c r="Z865" s="44">
        <f t="shared" si="84"/>
        <v>17944.190044999999</v>
      </c>
    </row>
    <row r="866" spans="1:26" x14ac:dyDescent="0.3">
      <c r="A866" s="2">
        <v>2924</v>
      </c>
      <c r="B866" t="s">
        <v>4</v>
      </c>
      <c r="C866" t="s">
        <v>42</v>
      </c>
      <c r="D866" t="s">
        <v>11</v>
      </c>
      <c r="E866" t="s">
        <v>23</v>
      </c>
      <c r="F866" t="s">
        <v>18</v>
      </c>
      <c r="G866">
        <v>2</v>
      </c>
      <c r="H866">
        <v>3</v>
      </c>
      <c r="I866">
        <f t="shared" si="79"/>
        <v>5</v>
      </c>
      <c r="J866" s="1">
        <v>4132.7999999999993</v>
      </c>
      <c r="K866" s="1">
        <v>3182.26</v>
      </c>
      <c r="L866" s="1">
        <v>3760.85</v>
      </c>
      <c r="M866" s="1">
        <v>3719.52</v>
      </c>
      <c r="N866" s="1">
        <v>4959.3599999999997</v>
      </c>
      <c r="O866" s="1">
        <v>3223.58</v>
      </c>
      <c r="P866" s="1">
        <v>2201.4699999999998</v>
      </c>
      <c r="Q866" s="1">
        <v>1959.31</v>
      </c>
      <c r="R866" s="1">
        <v>2037.68</v>
      </c>
      <c r="S866" s="1">
        <v>2017.3</v>
      </c>
      <c r="T866" s="1">
        <v>1876.09</v>
      </c>
      <c r="U866" s="1">
        <v>2026.18</v>
      </c>
      <c r="V866" s="1">
        <f t="shared" si="80"/>
        <v>3829.7283333333339</v>
      </c>
      <c r="W866" s="1">
        <f t="shared" si="81"/>
        <v>22978.370000000003</v>
      </c>
      <c r="X866" s="1">
        <f t="shared" si="82"/>
        <v>12118.03</v>
      </c>
      <c r="Y866" s="1">
        <f t="shared" si="83"/>
        <v>10860.340000000002</v>
      </c>
      <c r="Z866" s="44">
        <f t="shared" si="84"/>
        <v>12594.268579000001</v>
      </c>
    </row>
    <row r="867" spans="1:26" x14ac:dyDescent="0.3">
      <c r="A867" s="2">
        <v>2932</v>
      </c>
      <c r="B867" t="s">
        <v>6</v>
      </c>
      <c r="C867" t="s">
        <v>9</v>
      </c>
      <c r="D867" t="s">
        <v>12</v>
      </c>
      <c r="E867" t="s">
        <v>23</v>
      </c>
      <c r="F867" t="s">
        <v>13</v>
      </c>
      <c r="G867">
        <v>1</v>
      </c>
      <c r="H867">
        <v>1</v>
      </c>
      <c r="I867">
        <f t="shared" si="79"/>
        <v>2</v>
      </c>
      <c r="J867" s="1">
        <v>3220.1600000000003</v>
      </c>
      <c r="K867" s="1">
        <v>2994.75</v>
      </c>
      <c r="L867" s="1">
        <v>2704.93</v>
      </c>
      <c r="M867" s="1">
        <v>3187.96</v>
      </c>
      <c r="N867" s="1">
        <v>2898.14</v>
      </c>
      <c r="O867" s="1">
        <v>2801.54</v>
      </c>
      <c r="P867" s="1">
        <v>1086.75</v>
      </c>
      <c r="Q867" s="1">
        <v>891.14</v>
      </c>
      <c r="R867" s="1">
        <v>998.08</v>
      </c>
      <c r="S867" s="1">
        <v>968.14</v>
      </c>
      <c r="T867" s="1">
        <v>997.18</v>
      </c>
      <c r="U867" s="1">
        <v>1186.6400000000001</v>
      </c>
      <c r="V867" s="1">
        <f t="shared" si="80"/>
        <v>2967.9133333333334</v>
      </c>
      <c r="W867" s="1">
        <f t="shared" si="81"/>
        <v>17807.48</v>
      </c>
      <c r="X867" s="1">
        <f t="shared" si="82"/>
        <v>6127.93</v>
      </c>
      <c r="Y867" s="1">
        <f t="shared" si="83"/>
        <v>11679.55</v>
      </c>
      <c r="Z867" s="44">
        <f t="shared" si="84"/>
        <v>6368.7576490000001</v>
      </c>
    </row>
    <row r="868" spans="1:26" x14ac:dyDescent="0.3">
      <c r="A868" s="2">
        <v>2933</v>
      </c>
      <c r="B868" t="s">
        <v>6</v>
      </c>
      <c r="C868" t="s">
        <v>9</v>
      </c>
      <c r="D868" t="s">
        <v>12</v>
      </c>
      <c r="E868" t="s">
        <v>23</v>
      </c>
      <c r="F868" t="s">
        <v>56</v>
      </c>
      <c r="G868">
        <v>2</v>
      </c>
      <c r="H868">
        <v>1</v>
      </c>
      <c r="I868">
        <f t="shared" si="79"/>
        <v>3</v>
      </c>
      <c r="J868" s="1">
        <v>2605.8825000000002</v>
      </c>
      <c r="K868" s="1">
        <v>2110.7600000000002</v>
      </c>
      <c r="L868" s="1">
        <v>3179.18</v>
      </c>
      <c r="M868" s="1">
        <v>2527.71</v>
      </c>
      <c r="N868" s="1">
        <v>2058.65</v>
      </c>
      <c r="O868" s="1">
        <v>2006.53</v>
      </c>
      <c r="P868" s="1">
        <v>1058.82</v>
      </c>
      <c r="Q868" s="1">
        <v>889.41</v>
      </c>
      <c r="R868" s="1">
        <v>800.47</v>
      </c>
      <c r="S868" s="1">
        <v>744.44</v>
      </c>
      <c r="T868" s="1">
        <v>699.77</v>
      </c>
      <c r="U868" s="1">
        <v>818.73</v>
      </c>
      <c r="V868" s="1">
        <f t="shared" si="80"/>
        <v>2414.7854166666671</v>
      </c>
      <c r="W868" s="1">
        <f t="shared" si="81"/>
        <v>14488.712500000001</v>
      </c>
      <c r="X868" s="1">
        <f t="shared" si="82"/>
        <v>5011.6399999999994</v>
      </c>
      <c r="Y868" s="1">
        <f t="shared" si="83"/>
        <v>9477.072500000002</v>
      </c>
      <c r="Z868" s="44">
        <f t="shared" si="84"/>
        <v>5208.5974519999991</v>
      </c>
    </row>
    <row r="869" spans="1:26" x14ac:dyDescent="0.3">
      <c r="A869" s="2">
        <v>2934</v>
      </c>
      <c r="B869" t="s">
        <v>6</v>
      </c>
      <c r="C869" t="s">
        <v>9</v>
      </c>
      <c r="D869" t="s">
        <v>12</v>
      </c>
      <c r="E869" t="s">
        <v>24</v>
      </c>
      <c r="F869" t="s">
        <v>13</v>
      </c>
      <c r="G869">
        <v>2</v>
      </c>
      <c r="H869">
        <v>1</v>
      </c>
      <c r="I869">
        <f t="shared" si="79"/>
        <v>3</v>
      </c>
      <c r="J869" s="1">
        <v>3653.1099999999997</v>
      </c>
      <c r="K869" s="1">
        <v>3616.58</v>
      </c>
      <c r="L869" s="1">
        <v>4274.1400000000003</v>
      </c>
      <c r="M869" s="1">
        <v>3762.7</v>
      </c>
      <c r="N869" s="1">
        <v>3908.83</v>
      </c>
      <c r="O869" s="1">
        <v>4128.01</v>
      </c>
      <c r="P869" s="1">
        <v>2876.93</v>
      </c>
      <c r="Q869" s="1">
        <v>2761.85</v>
      </c>
      <c r="R869" s="1">
        <v>2513.2800000000002</v>
      </c>
      <c r="S869" s="1">
        <v>2437.88</v>
      </c>
      <c r="T869" s="1">
        <v>2389.12</v>
      </c>
      <c r="U869" s="1">
        <v>2580.25</v>
      </c>
      <c r="V869" s="1">
        <f t="shared" si="80"/>
        <v>3890.561666666667</v>
      </c>
      <c r="W869" s="1">
        <f t="shared" si="81"/>
        <v>23343.370000000003</v>
      </c>
      <c r="X869" s="1">
        <f t="shared" si="82"/>
        <v>15559.309999999998</v>
      </c>
      <c r="Y869" s="1">
        <f t="shared" si="83"/>
        <v>7784.0600000000049</v>
      </c>
      <c r="Z869" s="44">
        <f t="shared" si="84"/>
        <v>16170.790882999998</v>
      </c>
    </row>
    <row r="870" spans="1:26" x14ac:dyDescent="0.3">
      <c r="A870" s="2">
        <v>2940</v>
      </c>
      <c r="B870" t="s">
        <v>6</v>
      </c>
      <c r="C870" t="s">
        <v>7</v>
      </c>
      <c r="D870" t="s">
        <v>11</v>
      </c>
      <c r="E870" t="s">
        <v>23</v>
      </c>
      <c r="F870" t="s">
        <v>13</v>
      </c>
      <c r="G870">
        <v>2</v>
      </c>
      <c r="H870">
        <v>3</v>
      </c>
      <c r="I870">
        <f t="shared" si="79"/>
        <v>5</v>
      </c>
      <c r="J870" s="1">
        <v>1252.125</v>
      </c>
      <c r="K870" s="1">
        <v>1515.07</v>
      </c>
      <c r="L870" s="1">
        <v>1177</v>
      </c>
      <c r="M870" s="1">
        <v>1339.77</v>
      </c>
      <c r="N870" s="1">
        <v>951.62</v>
      </c>
      <c r="O870" s="1">
        <v>1139.43</v>
      </c>
      <c r="P870" s="1">
        <v>1306.25</v>
      </c>
      <c r="Q870" s="1">
        <v>1110.31</v>
      </c>
      <c r="R870" s="1">
        <v>1276.8599999999999</v>
      </c>
      <c r="S870" s="1">
        <v>1430.08</v>
      </c>
      <c r="T870" s="1">
        <v>1329.97</v>
      </c>
      <c r="U870" s="1">
        <v>1489.57</v>
      </c>
      <c r="V870" s="1">
        <f t="shared" si="80"/>
        <v>1229.1691666666668</v>
      </c>
      <c r="W870" s="1">
        <f t="shared" si="81"/>
        <v>7375.0150000000003</v>
      </c>
      <c r="X870" s="1">
        <f t="shared" si="82"/>
        <v>7943.04</v>
      </c>
      <c r="Y870" s="1">
        <f t="shared" si="83"/>
        <v>-568.02499999999964</v>
      </c>
      <c r="Z870" s="44">
        <f t="shared" si="84"/>
        <v>8255.2014720000006</v>
      </c>
    </row>
    <row r="871" spans="1:26" x14ac:dyDescent="0.3">
      <c r="A871" s="2">
        <v>2942</v>
      </c>
      <c r="B871" t="s">
        <v>4</v>
      </c>
      <c r="C871" t="s">
        <v>7</v>
      </c>
      <c r="D871" t="s">
        <v>12</v>
      </c>
      <c r="E871" t="s">
        <v>23</v>
      </c>
      <c r="F871" t="s">
        <v>21</v>
      </c>
      <c r="G871">
        <v>1</v>
      </c>
      <c r="H871">
        <v>1</v>
      </c>
      <c r="I871">
        <f t="shared" si="79"/>
        <v>2</v>
      </c>
      <c r="J871" s="1">
        <v>2903.7</v>
      </c>
      <c r="K871" s="1">
        <v>2932.74</v>
      </c>
      <c r="L871" s="1">
        <v>2903.7</v>
      </c>
      <c r="M871" s="1">
        <v>2932.74</v>
      </c>
      <c r="N871" s="1">
        <v>2903.7</v>
      </c>
      <c r="O871" s="1">
        <v>2903.7</v>
      </c>
      <c r="P871" s="1">
        <v>1246.9000000000001</v>
      </c>
      <c r="Q871" s="1">
        <v>1296.78</v>
      </c>
      <c r="R871" s="1">
        <v>1452.39</v>
      </c>
      <c r="S871" s="1">
        <v>1510.49</v>
      </c>
      <c r="T871" s="1">
        <v>1616.22</v>
      </c>
      <c r="U871" s="1">
        <v>1438.44</v>
      </c>
      <c r="V871" s="1">
        <f t="shared" si="80"/>
        <v>2913.3799999999997</v>
      </c>
      <c r="W871" s="1">
        <f t="shared" si="81"/>
        <v>17480.28</v>
      </c>
      <c r="X871" s="1">
        <f t="shared" si="82"/>
        <v>8561.2200000000012</v>
      </c>
      <c r="Y871" s="1">
        <f t="shared" si="83"/>
        <v>8919.0599999999977</v>
      </c>
      <c r="Z871" s="44">
        <f t="shared" si="84"/>
        <v>8897.6759460000012</v>
      </c>
    </row>
    <row r="872" spans="1:26" x14ac:dyDescent="0.3">
      <c r="A872" s="2">
        <v>2943</v>
      </c>
      <c r="B872" t="s">
        <v>6</v>
      </c>
      <c r="C872" t="s">
        <v>9</v>
      </c>
      <c r="D872" t="s">
        <v>12</v>
      </c>
      <c r="E872" t="s">
        <v>23</v>
      </c>
      <c r="F872" t="s">
        <v>20</v>
      </c>
      <c r="G872">
        <v>2</v>
      </c>
      <c r="H872">
        <v>1</v>
      </c>
      <c r="I872">
        <f t="shared" si="79"/>
        <v>3</v>
      </c>
      <c r="J872" s="1">
        <v>2639.95</v>
      </c>
      <c r="K872" s="1">
        <v>2639.95</v>
      </c>
      <c r="L872" s="1">
        <v>2217.56</v>
      </c>
      <c r="M872" s="1">
        <v>3220.74</v>
      </c>
      <c r="N872" s="1">
        <v>2639.95</v>
      </c>
      <c r="O872" s="1">
        <v>2296.7600000000002</v>
      </c>
      <c r="P872" s="1">
        <v>1545.98</v>
      </c>
      <c r="Q872" s="1">
        <v>1623.28</v>
      </c>
      <c r="R872" s="1">
        <v>1574.58</v>
      </c>
      <c r="S872" s="1">
        <v>1763.53</v>
      </c>
      <c r="T872" s="1">
        <v>1516.64</v>
      </c>
      <c r="U872" s="1">
        <v>1471.14</v>
      </c>
      <c r="V872" s="1">
        <f t="shared" si="80"/>
        <v>2609.1516666666662</v>
      </c>
      <c r="W872" s="1">
        <f t="shared" si="81"/>
        <v>15654.909999999998</v>
      </c>
      <c r="X872" s="1">
        <f t="shared" si="82"/>
        <v>9495.15</v>
      </c>
      <c r="Y872" s="1">
        <f t="shared" si="83"/>
        <v>6159.7599999999984</v>
      </c>
      <c r="Z872" s="44">
        <f t="shared" si="84"/>
        <v>9868.3093950000002</v>
      </c>
    </row>
    <row r="873" spans="1:26" x14ac:dyDescent="0.3">
      <c r="A873" s="2">
        <v>2947</v>
      </c>
      <c r="B873" t="s">
        <v>4</v>
      </c>
      <c r="C873" t="s">
        <v>42</v>
      </c>
      <c r="D873" t="s">
        <v>12</v>
      </c>
      <c r="E873" t="s">
        <v>23</v>
      </c>
      <c r="F873" t="s">
        <v>16</v>
      </c>
      <c r="G873">
        <v>1</v>
      </c>
      <c r="H873">
        <v>1</v>
      </c>
      <c r="I873">
        <f t="shared" si="79"/>
        <v>2</v>
      </c>
      <c r="J873" s="1">
        <v>251.1875</v>
      </c>
      <c r="K873" s="1">
        <v>253.7</v>
      </c>
      <c r="L873" s="1">
        <v>253.7</v>
      </c>
      <c r="M873" s="1">
        <v>253.7</v>
      </c>
      <c r="N873" s="1">
        <v>251.19</v>
      </c>
      <c r="O873" s="1">
        <v>251.19</v>
      </c>
      <c r="P873" s="1">
        <v>3317.19</v>
      </c>
      <c r="Q873" s="1">
        <v>3184.5</v>
      </c>
      <c r="R873" s="1">
        <v>3789.56</v>
      </c>
      <c r="S873" s="1">
        <v>3865.35</v>
      </c>
      <c r="T873" s="1">
        <v>4522.46</v>
      </c>
      <c r="U873" s="1">
        <v>4205.8900000000003</v>
      </c>
      <c r="V873" s="1">
        <f t="shared" si="80"/>
        <v>252.44458333333333</v>
      </c>
      <c r="W873" s="1">
        <f t="shared" si="81"/>
        <v>1514.6675</v>
      </c>
      <c r="X873" s="1">
        <f t="shared" si="82"/>
        <v>22884.95</v>
      </c>
      <c r="Y873" s="1">
        <f t="shared" si="83"/>
        <v>-21370.282500000001</v>
      </c>
      <c r="Z873" s="44">
        <f t="shared" si="84"/>
        <v>23784.328535000001</v>
      </c>
    </row>
    <row r="874" spans="1:26" x14ac:dyDescent="0.3">
      <c r="A874" s="2">
        <v>2950</v>
      </c>
      <c r="B874" t="s">
        <v>4</v>
      </c>
      <c r="C874" t="s">
        <v>10</v>
      </c>
      <c r="D874" t="s">
        <v>12</v>
      </c>
      <c r="E874" t="s">
        <v>23</v>
      </c>
      <c r="F874" t="s">
        <v>21</v>
      </c>
      <c r="G874">
        <v>4</v>
      </c>
      <c r="H874">
        <v>1</v>
      </c>
      <c r="I874">
        <f t="shared" si="79"/>
        <v>5</v>
      </c>
      <c r="J874" s="1">
        <v>5924.95</v>
      </c>
      <c r="K874" s="1">
        <v>6102.7</v>
      </c>
      <c r="L874" s="1">
        <v>5450.95</v>
      </c>
      <c r="M874" s="1">
        <v>5510.2</v>
      </c>
      <c r="N874" s="1">
        <v>6161.95</v>
      </c>
      <c r="O874" s="1">
        <v>5569.45</v>
      </c>
      <c r="P874" s="1">
        <v>5875</v>
      </c>
      <c r="Q874" s="1">
        <v>5287.5</v>
      </c>
      <c r="R874" s="1">
        <v>6239.25</v>
      </c>
      <c r="S874" s="1">
        <v>5864.9</v>
      </c>
      <c r="T874" s="1">
        <v>6510.04</v>
      </c>
      <c r="U874" s="1">
        <v>5989.24</v>
      </c>
      <c r="V874" s="1">
        <f t="shared" si="80"/>
        <v>5786.7</v>
      </c>
      <c r="W874" s="1">
        <f t="shared" si="81"/>
        <v>34720.199999999997</v>
      </c>
      <c r="X874" s="1">
        <f t="shared" si="82"/>
        <v>35765.93</v>
      </c>
      <c r="Y874" s="1">
        <f t="shared" si="83"/>
        <v>-1045.7300000000032</v>
      </c>
      <c r="Z874" s="44">
        <f t="shared" si="84"/>
        <v>37171.531048999997</v>
      </c>
    </row>
    <row r="875" spans="1:26" x14ac:dyDescent="0.3">
      <c r="A875" s="2">
        <v>2955</v>
      </c>
      <c r="B875" t="s">
        <v>6</v>
      </c>
      <c r="C875" t="s">
        <v>9</v>
      </c>
      <c r="D875" t="s">
        <v>12</v>
      </c>
      <c r="E875" t="s">
        <v>23</v>
      </c>
      <c r="F875" t="s">
        <v>17</v>
      </c>
      <c r="G875">
        <v>3</v>
      </c>
      <c r="H875">
        <v>1</v>
      </c>
      <c r="I875">
        <f t="shared" si="79"/>
        <v>4</v>
      </c>
      <c r="J875" s="1">
        <v>5574.4000000000005</v>
      </c>
      <c r="K875" s="1">
        <v>6689.28</v>
      </c>
      <c r="L875" s="1">
        <v>6856.51</v>
      </c>
      <c r="M875" s="1">
        <v>5741.63</v>
      </c>
      <c r="N875" s="1">
        <v>5462.91</v>
      </c>
      <c r="O875" s="1">
        <v>6689.28</v>
      </c>
      <c r="P875" s="1">
        <v>2595.71</v>
      </c>
      <c r="Q875" s="1">
        <v>2076.5700000000002</v>
      </c>
      <c r="R875" s="1">
        <v>1951.98</v>
      </c>
      <c r="S875" s="1">
        <v>1873.9</v>
      </c>
      <c r="T875" s="1">
        <v>1892.64</v>
      </c>
      <c r="U875" s="1">
        <v>1646.6</v>
      </c>
      <c r="V875" s="1">
        <f t="shared" si="80"/>
        <v>6169.001666666667</v>
      </c>
      <c r="W875" s="1">
        <f t="shared" si="81"/>
        <v>37014.01</v>
      </c>
      <c r="X875" s="1">
        <f t="shared" si="82"/>
        <v>12037.4</v>
      </c>
      <c r="Y875" s="1">
        <f t="shared" si="83"/>
        <v>24976.61</v>
      </c>
      <c r="Z875" s="44">
        <f t="shared" si="84"/>
        <v>12510.46982</v>
      </c>
    </row>
    <row r="876" spans="1:26" x14ac:dyDescent="0.3">
      <c r="A876" s="2">
        <v>2965</v>
      </c>
      <c r="B876" t="s">
        <v>6</v>
      </c>
      <c r="C876" t="s">
        <v>42</v>
      </c>
      <c r="D876" t="s">
        <v>12</v>
      </c>
      <c r="E876" t="s">
        <v>24</v>
      </c>
      <c r="F876" t="s">
        <v>18</v>
      </c>
      <c r="G876">
        <v>2</v>
      </c>
      <c r="H876">
        <v>1</v>
      </c>
      <c r="I876">
        <f t="shared" si="79"/>
        <v>3</v>
      </c>
      <c r="J876" s="1">
        <v>5924.95</v>
      </c>
      <c r="K876" s="1">
        <v>5865.7</v>
      </c>
      <c r="L876" s="1">
        <v>6221.2</v>
      </c>
      <c r="M876" s="1">
        <v>5865.7</v>
      </c>
      <c r="N876" s="1">
        <v>5865.7</v>
      </c>
      <c r="O876" s="1">
        <v>7169.19</v>
      </c>
      <c r="P876" s="1">
        <v>3742.57</v>
      </c>
      <c r="Q876" s="1">
        <v>3742.57</v>
      </c>
      <c r="R876" s="1">
        <v>3929.7</v>
      </c>
      <c r="S876" s="1">
        <v>4008.29</v>
      </c>
      <c r="T876" s="1">
        <v>3687.63</v>
      </c>
      <c r="U876" s="1">
        <v>4388.28</v>
      </c>
      <c r="V876" s="1">
        <f t="shared" si="80"/>
        <v>6152.0733333333337</v>
      </c>
      <c r="W876" s="1">
        <f t="shared" si="81"/>
        <v>36912.44</v>
      </c>
      <c r="X876" s="1">
        <f t="shared" si="82"/>
        <v>23499.040000000001</v>
      </c>
      <c r="Y876" s="1">
        <f t="shared" si="83"/>
        <v>13413.400000000001</v>
      </c>
      <c r="Z876" s="44">
        <f t="shared" si="84"/>
        <v>24422.552272000001</v>
      </c>
    </row>
    <row r="877" spans="1:26" x14ac:dyDescent="0.3">
      <c r="A877" s="2">
        <v>2966</v>
      </c>
      <c r="B877" t="s">
        <v>6</v>
      </c>
      <c r="C877" t="s">
        <v>9</v>
      </c>
      <c r="D877" t="s">
        <v>11</v>
      </c>
      <c r="E877" t="s">
        <v>24</v>
      </c>
      <c r="F877" t="s">
        <v>14</v>
      </c>
      <c r="G877">
        <v>2</v>
      </c>
      <c r="H877">
        <v>1</v>
      </c>
      <c r="I877">
        <f t="shared" si="79"/>
        <v>3</v>
      </c>
      <c r="J877" s="1">
        <v>1097.5</v>
      </c>
      <c r="K877" s="1">
        <v>987.75</v>
      </c>
      <c r="L877" s="1">
        <v>910.93</v>
      </c>
      <c r="M877" s="1">
        <v>878</v>
      </c>
      <c r="N877" s="1">
        <v>1349.93</v>
      </c>
      <c r="O877" s="1">
        <v>1273.0999999999999</v>
      </c>
      <c r="P877" s="1">
        <v>1148.58</v>
      </c>
      <c r="Q877" s="1">
        <v>861.44</v>
      </c>
      <c r="R877" s="1">
        <v>878.67</v>
      </c>
      <c r="S877" s="1">
        <v>790.8</v>
      </c>
      <c r="T877" s="1">
        <v>751.26</v>
      </c>
      <c r="U877" s="1">
        <v>698.67</v>
      </c>
      <c r="V877" s="1">
        <f t="shared" si="80"/>
        <v>1082.8683333333331</v>
      </c>
      <c r="W877" s="1">
        <f t="shared" si="81"/>
        <v>6497.2099999999991</v>
      </c>
      <c r="X877" s="1">
        <f t="shared" si="82"/>
        <v>5129.42</v>
      </c>
      <c r="Y877" s="1">
        <f t="shared" si="83"/>
        <v>1367.7899999999991</v>
      </c>
      <c r="Z877" s="44">
        <f t="shared" si="84"/>
        <v>5331.006206</v>
      </c>
    </row>
    <row r="878" spans="1:26" x14ac:dyDescent="0.3">
      <c r="A878" s="2">
        <v>2968</v>
      </c>
      <c r="B878" t="s">
        <v>4</v>
      </c>
      <c r="C878" t="s">
        <v>10</v>
      </c>
      <c r="D878" t="s">
        <v>12</v>
      </c>
      <c r="E878" t="s">
        <v>23</v>
      </c>
      <c r="F878" t="s">
        <v>56</v>
      </c>
      <c r="G878">
        <v>3</v>
      </c>
      <c r="H878">
        <v>2</v>
      </c>
      <c r="I878">
        <f t="shared" si="79"/>
        <v>5</v>
      </c>
      <c r="J878" s="1">
        <v>5924.95</v>
      </c>
      <c r="K878" s="1">
        <v>6398.95</v>
      </c>
      <c r="L878" s="1">
        <v>4917.71</v>
      </c>
      <c r="M878" s="1">
        <v>5273.21</v>
      </c>
      <c r="N878" s="1">
        <v>5095.46</v>
      </c>
      <c r="O878" s="1">
        <v>7109.94</v>
      </c>
      <c r="P878" s="1">
        <v>5875</v>
      </c>
      <c r="Q878" s="1">
        <v>4523.75</v>
      </c>
      <c r="R878" s="1">
        <v>4614.2299999999996</v>
      </c>
      <c r="S878" s="1">
        <v>4983.37</v>
      </c>
      <c r="T878" s="1">
        <v>5730.88</v>
      </c>
      <c r="U878" s="1">
        <v>4928.5600000000004</v>
      </c>
      <c r="V878" s="1">
        <f t="shared" si="80"/>
        <v>5786.7033333333338</v>
      </c>
      <c r="W878" s="1">
        <f t="shared" si="81"/>
        <v>34720.22</v>
      </c>
      <c r="X878" s="1">
        <f t="shared" si="82"/>
        <v>30655.79</v>
      </c>
      <c r="Y878" s="1">
        <f t="shared" si="83"/>
        <v>4064.4300000000003</v>
      </c>
      <c r="Z878" s="44">
        <f t="shared" si="84"/>
        <v>31860.562547000001</v>
      </c>
    </row>
    <row r="879" spans="1:26" x14ac:dyDescent="0.3">
      <c r="A879" s="2">
        <v>2970</v>
      </c>
      <c r="B879" t="s">
        <v>6</v>
      </c>
      <c r="C879" t="s">
        <v>9</v>
      </c>
      <c r="D879" t="s">
        <v>12</v>
      </c>
      <c r="E879" t="s">
        <v>23</v>
      </c>
      <c r="F879" t="s">
        <v>19</v>
      </c>
      <c r="G879">
        <v>2</v>
      </c>
      <c r="H879">
        <v>1</v>
      </c>
      <c r="I879">
        <f t="shared" si="79"/>
        <v>3</v>
      </c>
      <c r="J879" s="1">
        <v>1973.8200000000002</v>
      </c>
      <c r="K879" s="1">
        <v>1519.84</v>
      </c>
      <c r="L879" s="1">
        <v>2329.11</v>
      </c>
      <c r="M879" s="1">
        <v>2111.9899999999998</v>
      </c>
      <c r="N879" s="1">
        <v>1559.32</v>
      </c>
      <c r="O879" s="1">
        <v>1559.32</v>
      </c>
      <c r="P879" s="1">
        <v>550.41999999999996</v>
      </c>
      <c r="Q879" s="1">
        <v>605.46</v>
      </c>
      <c r="R879" s="1">
        <v>575.19000000000005</v>
      </c>
      <c r="S879" s="1">
        <v>638.46</v>
      </c>
      <c r="T879" s="1">
        <v>561.84</v>
      </c>
      <c r="U879" s="1">
        <v>550.6</v>
      </c>
      <c r="V879" s="1">
        <f t="shared" si="80"/>
        <v>1842.2333333333333</v>
      </c>
      <c r="W879" s="1">
        <f t="shared" si="81"/>
        <v>11053.4</v>
      </c>
      <c r="X879" s="1">
        <f t="shared" si="82"/>
        <v>3481.9700000000003</v>
      </c>
      <c r="Y879" s="1">
        <f t="shared" si="83"/>
        <v>7571.4299999999994</v>
      </c>
      <c r="Z879" s="44">
        <f t="shared" si="84"/>
        <v>3618.8114210000003</v>
      </c>
    </row>
    <row r="880" spans="1:26" x14ac:dyDescent="0.3">
      <c r="A880" s="2">
        <v>2971</v>
      </c>
      <c r="B880" t="s">
        <v>6</v>
      </c>
      <c r="C880" t="s">
        <v>7</v>
      </c>
      <c r="D880" t="s">
        <v>11</v>
      </c>
      <c r="E880" t="s">
        <v>24</v>
      </c>
      <c r="F880" t="s">
        <v>14</v>
      </c>
      <c r="G880">
        <v>2</v>
      </c>
      <c r="H880">
        <v>1</v>
      </c>
      <c r="I880">
        <f t="shared" si="79"/>
        <v>3</v>
      </c>
      <c r="J880" s="1">
        <v>802.4</v>
      </c>
      <c r="K880" s="1">
        <v>890.66</v>
      </c>
      <c r="L880" s="1">
        <v>730.18</v>
      </c>
      <c r="M880" s="1">
        <v>962.88</v>
      </c>
      <c r="N880" s="1">
        <v>890.66</v>
      </c>
      <c r="O880" s="1">
        <v>657.97</v>
      </c>
      <c r="P880" s="1">
        <v>935.09</v>
      </c>
      <c r="Q880" s="1">
        <v>916.39</v>
      </c>
      <c r="R880" s="1">
        <v>815.59</v>
      </c>
      <c r="S880" s="1">
        <v>807.43</v>
      </c>
      <c r="T880" s="1">
        <v>734.76</v>
      </c>
      <c r="U880" s="1">
        <v>675.98</v>
      </c>
      <c r="V880" s="1">
        <f t="shared" si="80"/>
        <v>822.45833333333337</v>
      </c>
      <c r="W880" s="1">
        <f t="shared" si="81"/>
        <v>4934.75</v>
      </c>
      <c r="X880" s="1">
        <f t="shared" si="82"/>
        <v>4885.24</v>
      </c>
      <c r="Y880" s="1">
        <f t="shared" si="83"/>
        <v>49.510000000000218</v>
      </c>
      <c r="Z880" s="44">
        <f t="shared" si="84"/>
        <v>5077.2299320000002</v>
      </c>
    </row>
    <row r="881" spans="1:26" x14ac:dyDescent="0.3">
      <c r="A881" s="2">
        <v>2980</v>
      </c>
      <c r="B881" t="s">
        <v>4</v>
      </c>
      <c r="C881" t="s">
        <v>42</v>
      </c>
      <c r="D881" t="s">
        <v>12</v>
      </c>
      <c r="E881" t="s">
        <v>24</v>
      </c>
      <c r="F881" t="s">
        <v>19</v>
      </c>
      <c r="G881">
        <v>2</v>
      </c>
      <c r="H881">
        <v>1</v>
      </c>
      <c r="I881">
        <f t="shared" si="79"/>
        <v>3</v>
      </c>
      <c r="J881" s="1">
        <v>1908.1100000000001</v>
      </c>
      <c r="K881" s="1">
        <v>1927.19</v>
      </c>
      <c r="L881" s="1">
        <v>1927.19</v>
      </c>
      <c r="M881" s="1">
        <v>1908.11</v>
      </c>
      <c r="N881" s="1">
        <v>1927.19</v>
      </c>
      <c r="O881" s="1">
        <v>1908.11</v>
      </c>
      <c r="P881" s="1">
        <v>4903.6000000000004</v>
      </c>
      <c r="Q881" s="1">
        <v>4266.13</v>
      </c>
      <c r="R881" s="1">
        <v>3967.5</v>
      </c>
      <c r="S881" s="1">
        <v>3888.15</v>
      </c>
      <c r="T881" s="1">
        <v>3888.15</v>
      </c>
      <c r="U881" s="1">
        <v>3499.34</v>
      </c>
      <c r="V881" s="1">
        <f t="shared" si="80"/>
        <v>1917.6499999999999</v>
      </c>
      <c r="W881" s="1">
        <f t="shared" si="81"/>
        <v>11505.9</v>
      </c>
      <c r="X881" s="1">
        <f t="shared" si="82"/>
        <v>24412.870000000003</v>
      </c>
      <c r="Y881" s="1">
        <f t="shared" si="83"/>
        <v>-12906.970000000003</v>
      </c>
      <c r="Z881" s="44">
        <f t="shared" si="84"/>
        <v>25372.295791000004</v>
      </c>
    </row>
    <row r="882" spans="1:26" x14ac:dyDescent="0.3">
      <c r="A882" s="2">
        <v>2982</v>
      </c>
      <c r="B882" t="s">
        <v>6</v>
      </c>
      <c r="C882" t="s">
        <v>9</v>
      </c>
      <c r="D882" t="s">
        <v>11</v>
      </c>
      <c r="E882" t="s">
        <v>23</v>
      </c>
      <c r="F882" t="s">
        <v>20</v>
      </c>
      <c r="G882">
        <v>2</v>
      </c>
      <c r="H882">
        <v>1</v>
      </c>
      <c r="I882">
        <f t="shared" si="79"/>
        <v>3</v>
      </c>
      <c r="J882" s="1">
        <v>1494.1999999999998</v>
      </c>
      <c r="K882" s="1">
        <v>1374.66</v>
      </c>
      <c r="L882" s="1">
        <v>1314.9</v>
      </c>
      <c r="M882" s="1">
        <v>1703.39</v>
      </c>
      <c r="N882" s="1">
        <v>1778.1</v>
      </c>
      <c r="O882" s="1">
        <v>1434.43</v>
      </c>
      <c r="P882" s="1">
        <v>1932.38</v>
      </c>
      <c r="Q882" s="1">
        <v>2086.9699999999998</v>
      </c>
      <c r="R882" s="1">
        <v>2066.1</v>
      </c>
      <c r="S882" s="1">
        <v>2066.1</v>
      </c>
      <c r="T882" s="1">
        <v>2479.3200000000002</v>
      </c>
      <c r="U882" s="1">
        <v>2280.9699999999998</v>
      </c>
      <c r="V882" s="1">
        <f t="shared" si="80"/>
        <v>1516.6133333333335</v>
      </c>
      <c r="W882" s="1">
        <f t="shared" si="81"/>
        <v>9099.68</v>
      </c>
      <c r="X882" s="1">
        <f t="shared" si="82"/>
        <v>12911.839999999998</v>
      </c>
      <c r="Y882" s="1">
        <f t="shared" si="83"/>
        <v>-3812.159999999998</v>
      </c>
      <c r="Z882" s="44">
        <f t="shared" si="84"/>
        <v>13419.275311999998</v>
      </c>
    </row>
    <row r="883" spans="1:26" x14ac:dyDescent="0.3">
      <c r="A883" s="2">
        <v>2984</v>
      </c>
      <c r="B883" t="s">
        <v>6</v>
      </c>
      <c r="C883" t="s">
        <v>9</v>
      </c>
      <c r="D883" t="s">
        <v>12</v>
      </c>
      <c r="E883" t="s">
        <v>24</v>
      </c>
      <c r="F883" t="s">
        <v>13</v>
      </c>
      <c r="G883">
        <v>1</v>
      </c>
      <c r="H883">
        <v>1</v>
      </c>
      <c r="I883">
        <f t="shared" si="79"/>
        <v>2</v>
      </c>
      <c r="J883" s="1">
        <v>779.41000000000008</v>
      </c>
      <c r="K883" s="1">
        <v>654.70000000000005</v>
      </c>
      <c r="L883" s="1">
        <v>865.15</v>
      </c>
      <c r="M883" s="1">
        <v>818.38</v>
      </c>
      <c r="N883" s="1">
        <v>872.94</v>
      </c>
      <c r="O883" s="1">
        <v>787.2</v>
      </c>
      <c r="P883" s="1">
        <v>553.73</v>
      </c>
      <c r="Q883" s="1">
        <v>415.3</v>
      </c>
      <c r="R883" s="1">
        <v>448.52</v>
      </c>
      <c r="S883" s="1">
        <v>479.92</v>
      </c>
      <c r="T883" s="1">
        <v>542.30999999999995</v>
      </c>
      <c r="U883" s="1">
        <v>482.66</v>
      </c>
      <c r="V883" s="1">
        <f t="shared" si="80"/>
        <v>796.29666666666674</v>
      </c>
      <c r="W883" s="1">
        <f t="shared" si="81"/>
        <v>4777.7800000000007</v>
      </c>
      <c r="X883" s="1">
        <f t="shared" si="82"/>
        <v>2922.4399999999996</v>
      </c>
      <c r="Y883" s="1">
        <f t="shared" si="83"/>
        <v>1855.3400000000011</v>
      </c>
      <c r="Z883" s="44">
        <f t="shared" si="84"/>
        <v>3037.2918919999997</v>
      </c>
    </row>
    <row r="884" spans="1:26" x14ac:dyDescent="0.3">
      <c r="A884" s="2">
        <v>2986</v>
      </c>
      <c r="B884" t="s">
        <v>4</v>
      </c>
      <c r="C884" t="s">
        <v>10</v>
      </c>
      <c r="D884" t="s">
        <v>12</v>
      </c>
      <c r="E884" t="s">
        <v>23</v>
      </c>
      <c r="F884" t="s">
        <v>21</v>
      </c>
      <c r="G884">
        <v>2</v>
      </c>
      <c r="H884">
        <v>2</v>
      </c>
      <c r="I884">
        <f t="shared" si="79"/>
        <v>4</v>
      </c>
      <c r="J884" s="1">
        <v>4212.95</v>
      </c>
      <c r="K884" s="1">
        <v>4676.37</v>
      </c>
      <c r="L884" s="1">
        <v>4423.6000000000004</v>
      </c>
      <c r="M884" s="1">
        <v>4423.6000000000004</v>
      </c>
      <c r="N884" s="1">
        <v>3791.66</v>
      </c>
      <c r="O884" s="1">
        <v>3538.88</v>
      </c>
      <c r="P884" s="1">
        <v>2114.02</v>
      </c>
      <c r="Q884" s="1">
        <v>2008.32</v>
      </c>
      <c r="R884" s="1">
        <v>1847.65</v>
      </c>
      <c r="S884" s="1">
        <v>2217.1799999999998</v>
      </c>
      <c r="T884" s="1">
        <v>2195.0100000000002</v>
      </c>
      <c r="U884" s="1">
        <v>2238.91</v>
      </c>
      <c r="V884" s="1">
        <f t="shared" si="80"/>
        <v>4177.8433333333332</v>
      </c>
      <c r="W884" s="1">
        <f t="shared" si="81"/>
        <v>25067.06</v>
      </c>
      <c r="X884" s="1">
        <f t="shared" si="82"/>
        <v>12621.09</v>
      </c>
      <c r="Y884" s="1">
        <f t="shared" si="83"/>
        <v>12445.970000000001</v>
      </c>
      <c r="Z884" s="44">
        <f t="shared" si="84"/>
        <v>13117.098837</v>
      </c>
    </row>
    <row r="885" spans="1:26" x14ac:dyDescent="0.3">
      <c r="A885" s="2">
        <v>2991</v>
      </c>
      <c r="B885" t="s">
        <v>4</v>
      </c>
      <c r="C885" t="s">
        <v>42</v>
      </c>
      <c r="D885" t="s">
        <v>11</v>
      </c>
      <c r="E885" t="s">
        <v>23</v>
      </c>
      <c r="F885" t="s">
        <v>18</v>
      </c>
      <c r="G885">
        <v>2</v>
      </c>
      <c r="H885">
        <v>3</v>
      </c>
      <c r="I885">
        <f t="shared" si="79"/>
        <v>5</v>
      </c>
      <c r="J885" s="1">
        <v>5924.95</v>
      </c>
      <c r="K885" s="1">
        <v>6161.95</v>
      </c>
      <c r="L885" s="1">
        <v>4739.96</v>
      </c>
      <c r="M885" s="1">
        <v>5095.46</v>
      </c>
      <c r="N885" s="1">
        <v>6635.94</v>
      </c>
      <c r="O885" s="1">
        <v>6043.45</v>
      </c>
      <c r="P885" s="1">
        <v>2301.7600000000002</v>
      </c>
      <c r="Q885" s="1">
        <v>1841.41</v>
      </c>
      <c r="R885" s="1">
        <v>1675.68</v>
      </c>
      <c r="S885" s="1">
        <v>1994.06</v>
      </c>
      <c r="T885" s="1">
        <v>2372.9299999999998</v>
      </c>
      <c r="U885" s="1">
        <v>2728.87</v>
      </c>
      <c r="V885" s="1">
        <f t="shared" si="80"/>
        <v>5766.9516666666668</v>
      </c>
      <c r="W885" s="1">
        <f t="shared" si="81"/>
        <v>34601.71</v>
      </c>
      <c r="X885" s="1">
        <f t="shared" si="82"/>
        <v>12914.71</v>
      </c>
      <c r="Y885" s="1">
        <f t="shared" si="83"/>
        <v>21687</v>
      </c>
      <c r="Z885" s="44">
        <f t="shared" si="84"/>
        <v>13422.258102999998</v>
      </c>
    </row>
    <row r="886" spans="1:26" x14ac:dyDescent="0.3">
      <c r="A886" s="2">
        <v>2997</v>
      </c>
      <c r="B886" t="s">
        <v>4</v>
      </c>
      <c r="C886" t="s">
        <v>7</v>
      </c>
      <c r="D886" t="s">
        <v>12</v>
      </c>
      <c r="E886" t="s">
        <v>23</v>
      </c>
      <c r="F886" t="s">
        <v>15</v>
      </c>
      <c r="G886">
        <v>1</v>
      </c>
      <c r="H886">
        <v>1</v>
      </c>
      <c r="I886">
        <f t="shared" si="79"/>
        <v>2</v>
      </c>
      <c r="J886" s="1">
        <v>1730.9</v>
      </c>
      <c r="K886" s="1">
        <v>1730.9</v>
      </c>
      <c r="L886" s="1">
        <v>1748.21</v>
      </c>
      <c r="M886" s="1">
        <v>1748.21</v>
      </c>
      <c r="N886" s="1">
        <v>1730.9</v>
      </c>
      <c r="O886" s="1">
        <v>1748.21</v>
      </c>
      <c r="P886" s="1">
        <v>1265.7</v>
      </c>
      <c r="Q886" s="1">
        <v>1291.01</v>
      </c>
      <c r="R886" s="1">
        <v>1445.93</v>
      </c>
      <c r="S886" s="1">
        <v>1257.96</v>
      </c>
      <c r="T886" s="1">
        <v>1232.8</v>
      </c>
      <c r="U886" s="1">
        <v>1146.5</v>
      </c>
      <c r="V886" s="1">
        <f t="shared" si="80"/>
        <v>1739.5550000000003</v>
      </c>
      <c r="W886" s="1">
        <f t="shared" si="81"/>
        <v>10437.330000000002</v>
      </c>
      <c r="X886" s="1">
        <f t="shared" si="82"/>
        <v>7639.9000000000005</v>
      </c>
      <c r="Y886" s="1">
        <f t="shared" si="83"/>
        <v>2797.4300000000012</v>
      </c>
      <c r="Z886" s="44">
        <f t="shared" si="84"/>
        <v>7940.1480700000002</v>
      </c>
    </row>
    <row r="887" spans="1:26" x14ac:dyDescent="0.3">
      <c r="A887" s="2">
        <v>2999</v>
      </c>
      <c r="B887" t="s">
        <v>5</v>
      </c>
      <c r="C887" t="s">
        <v>7</v>
      </c>
      <c r="D887" t="s">
        <v>11</v>
      </c>
      <c r="E887" t="s">
        <v>23</v>
      </c>
      <c r="F887" t="s">
        <v>56</v>
      </c>
      <c r="G887">
        <v>3</v>
      </c>
      <c r="H887">
        <v>3</v>
      </c>
      <c r="I887">
        <f t="shared" si="79"/>
        <v>6</v>
      </c>
      <c r="J887" s="1">
        <v>1944.35</v>
      </c>
      <c r="K887" s="1">
        <v>1458.26</v>
      </c>
      <c r="L887" s="1">
        <v>2274.89</v>
      </c>
      <c r="M887" s="1">
        <v>1905.46</v>
      </c>
      <c r="N887" s="1">
        <v>1866.58</v>
      </c>
      <c r="O887" s="1">
        <v>2099.9</v>
      </c>
      <c r="P887" s="1">
        <v>1922.05</v>
      </c>
      <c r="Q887" s="1">
        <v>1768.29</v>
      </c>
      <c r="R887" s="1">
        <v>1874.39</v>
      </c>
      <c r="S887" s="1">
        <v>1724.44</v>
      </c>
      <c r="T887" s="1">
        <v>1776.17</v>
      </c>
      <c r="U887" s="1">
        <v>1971.55</v>
      </c>
      <c r="V887" s="1">
        <f t="shared" si="80"/>
        <v>1924.9066666666668</v>
      </c>
      <c r="W887" s="1">
        <f t="shared" si="81"/>
        <v>11549.44</v>
      </c>
      <c r="X887" s="1">
        <f t="shared" si="82"/>
        <v>11036.89</v>
      </c>
      <c r="Y887" s="1">
        <f t="shared" si="83"/>
        <v>512.55000000000109</v>
      </c>
      <c r="Z887" s="44">
        <f t="shared" si="84"/>
        <v>11470.639777</v>
      </c>
    </row>
    <row r="888" spans="1:26" x14ac:dyDescent="0.3">
      <c r="A888" s="2">
        <v>3001</v>
      </c>
      <c r="B888" t="s">
        <v>6</v>
      </c>
      <c r="C888" t="s">
        <v>9</v>
      </c>
      <c r="D888" t="s">
        <v>12</v>
      </c>
      <c r="E888" t="s">
        <v>23</v>
      </c>
      <c r="F888" t="s">
        <v>22</v>
      </c>
      <c r="G888">
        <v>3</v>
      </c>
      <c r="H888">
        <v>1</v>
      </c>
      <c r="I888">
        <f t="shared" si="79"/>
        <v>4</v>
      </c>
      <c r="J888" s="1">
        <v>3341.3724999999999</v>
      </c>
      <c r="K888" s="1">
        <v>3508.44</v>
      </c>
      <c r="L888" s="1">
        <v>3241.13</v>
      </c>
      <c r="M888" s="1">
        <v>3307.96</v>
      </c>
      <c r="N888" s="1">
        <v>4043.06</v>
      </c>
      <c r="O888" s="1">
        <v>3508.44</v>
      </c>
      <c r="P888" s="1">
        <v>4725.13</v>
      </c>
      <c r="Q888" s="1">
        <v>3685.6</v>
      </c>
      <c r="R888" s="1">
        <v>3796.17</v>
      </c>
      <c r="S888" s="1">
        <v>3416.55</v>
      </c>
      <c r="T888" s="1">
        <v>3587.38</v>
      </c>
      <c r="U888" s="1">
        <v>3659.13</v>
      </c>
      <c r="V888" s="1">
        <f t="shared" si="80"/>
        <v>3491.7337499999999</v>
      </c>
      <c r="W888" s="1">
        <f t="shared" si="81"/>
        <v>20950.4025</v>
      </c>
      <c r="X888" s="1">
        <f t="shared" si="82"/>
        <v>22869.960000000003</v>
      </c>
      <c r="Y888" s="1">
        <f t="shared" si="83"/>
        <v>-1919.5575000000026</v>
      </c>
      <c r="Z888" s="44">
        <f t="shared" si="84"/>
        <v>23768.749428000003</v>
      </c>
    </row>
    <row r="889" spans="1:26" x14ac:dyDescent="0.3">
      <c r="A889" s="2">
        <v>3008</v>
      </c>
      <c r="B889" t="s">
        <v>6</v>
      </c>
      <c r="C889" t="s">
        <v>9</v>
      </c>
      <c r="D889" t="s">
        <v>12</v>
      </c>
      <c r="E889" t="s">
        <v>23</v>
      </c>
      <c r="F889" t="s">
        <v>15</v>
      </c>
      <c r="G889">
        <v>1</v>
      </c>
      <c r="H889">
        <v>1</v>
      </c>
      <c r="I889">
        <f t="shared" si="79"/>
        <v>2</v>
      </c>
      <c r="J889" s="1">
        <v>2903.2350000000001</v>
      </c>
      <c r="K889" s="1">
        <v>2874.2</v>
      </c>
      <c r="L889" s="1">
        <v>3425.82</v>
      </c>
      <c r="M889" s="1">
        <v>2787.11</v>
      </c>
      <c r="N889" s="1">
        <v>3106.46</v>
      </c>
      <c r="O889" s="1">
        <v>2729.04</v>
      </c>
      <c r="P889" s="1">
        <v>918.07</v>
      </c>
      <c r="Q889" s="1">
        <v>1000.7</v>
      </c>
      <c r="R889" s="1">
        <v>970.68</v>
      </c>
      <c r="S889" s="1">
        <v>980.39</v>
      </c>
      <c r="T889" s="1">
        <v>1039.21</v>
      </c>
      <c r="U889" s="1">
        <v>1122.3499999999999</v>
      </c>
      <c r="V889" s="1">
        <f t="shared" si="80"/>
        <v>2970.9775000000004</v>
      </c>
      <c r="W889" s="1">
        <f t="shared" si="81"/>
        <v>17825.865000000002</v>
      </c>
      <c r="X889" s="1">
        <f t="shared" si="82"/>
        <v>6031.4</v>
      </c>
      <c r="Y889" s="1">
        <f t="shared" si="83"/>
        <v>11794.465000000002</v>
      </c>
      <c r="Z889" s="44">
        <f t="shared" si="84"/>
        <v>6268.4340199999997</v>
      </c>
    </row>
    <row r="890" spans="1:26" x14ac:dyDescent="0.3">
      <c r="A890" s="2">
        <v>3009</v>
      </c>
      <c r="B890" t="s">
        <v>4</v>
      </c>
      <c r="C890" t="s">
        <v>10</v>
      </c>
      <c r="D890" t="s">
        <v>12</v>
      </c>
      <c r="E890" t="s">
        <v>23</v>
      </c>
      <c r="F890" t="s">
        <v>56</v>
      </c>
      <c r="G890">
        <v>2</v>
      </c>
      <c r="H890">
        <v>3</v>
      </c>
      <c r="I890">
        <f t="shared" si="79"/>
        <v>5</v>
      </c>
      <c r="J890" s="1">
        <v>5736.65</v>
      </c>
      <c r="K890" s="1">
        <v>7113.45</v>
      </c>
      <c r="L890" s="1">
        <v>4359.8500000000004</v>
      </c>
      <c r="M890" s="1">
        <v>4646.6899999999996</v>
      </c>
      <c r="N890" s="1">
        <v>5908.75</v>
      </c>
      <c r="O890" s="1">
        <v>6138.22</v>
      </c>
      <c r="P890" s="1">
        <v>3819.97</v>
      </c>
      <c r="Q890" s="1">
        <v>3590.77</v>
      </c>
      <c r="R890" s="1">
        <v>3339.42</v>
      </c>
      <c r="S890" s="1">
        <v>2905.3</v>
      </c>
      <c r="T890" s="1">
        <v>3486.36</v>
      </c>
      <c r="U890" s="1">
        <v>3102.86</v>
      </c>
      <c r="V890" s="1">
        <f t="shared" si="80"/>
        <v>5650.6016666666656</v>
      </c>
      <c r="W890" s="1">
        <f t="shared" si="81"/>
        <v>33903.609999999993</v>
      </c>
      <c r="X890" s="1">
        <f t="shared" si="82"/>
        <v>20244.68</v>
      </c>
      <c r="Y890" s="1">
        <f t="shared" si="83"/>
        <v>13658.929999999993</v>
      </c>
      <c r="Z890" s="44">
        <f t="shared" si="84"/>
        <v>21040.295924000002</v>
      </c>
    </row>
    <row r="891" spans="1:26" x14ac:dyDescent="0.3">
      <c r="A891" s="2">
        <v>3011</v>
      </c>
      <c r="B891" t="s">
        <v>5</v>
      </c>
      <c r="C891" t="s">
        <v>7</v>
      </c>
      <c r="D891" t="s">
        <v>11</v>
      </c>
      <c r="E891" t="s">
        <v>24</v>
      </c>
      <c r="F891" t="s">
        <v>56</v>
      </c>
      <c r="G891">
        <v>1</v>
      </c>
      <c r="H891">
        <v>1</v>
      </c>
      <c r="I891">
        <f t="shared" si="79"/>
        <v>2</v>
      </c>
      <c r="J891" s="1">
        <v>1353.65</v>
      </c>
      <c r="K891" s="1">
        <v>1245.3599999999999</v>
      </c>
      <c r="L891" s="1">
        <v>1055.8499999999999</v>
      </c>
      <c r="M891" s="1">
        <v>1015.24</v>
      </c>
      <c r="N891" s="1">
        <v>1380.72</v>
      </c>
      <c r="O891" s="1">
        <v>1353.65</v>
      </c>
      <c r="P891" s="1">
        <v>1470.69</v>
      </c>
      <c r="Q891" s="1">
        <v>1397.16</v>
      </c>
      <c r="R891" s="1">
        <v>1536.88</v>
      </c>
      <c r="S891" s="1">
        <v>1475.4</v>
      </c>
      <c r="T891" s="1">
        <v>1667.2</v>
      </c>
      <c r="U891" s="1">
        <v>1700.54</v>
      </c>
      <c r="V891" s="1">
        <f t="shared" si="80"/>
        <v>1234.0783333333336</v>
      </c>
      <c r="W891" s="1">
        <f t="shared" si="81"/>
        <v>7404.4700000000012</v>
      </c>
      <c r="X891" s="1">
        <f t="shared" si="82"/>
        <v>9247.8700000000008</v>
      </c>
      <c r="Y891" s="1">
        <f t="shared" si="83"/>
        <v>-1843.3999999999996</v>
      </c>
      <c r="Z891" s="44">
        <f t="shared" si="84"/>
        <v>9611.311291</v>
      </c>
    </row>
    <row r="892" spans="1:26" x14ac:dyDescent="0.3">
      <c r="A892" s="2">
        <v>3012</v>
      </c>
      <c r="B892" t="s">
        <v>6</v>
      </c>
      <c r="C892" t="s">
        <v>9</v>
      </c>
      <c r="D892" t="s">
        <v>12</v>
      </c>
      <c r="E892" t="s">
        <v>24</v>
      </c>
      <c r="F892" t="s">
        <v>56</v>
      </c>
      <c r="G892">
        <v>1</v>
      </c>
      <c r="H892">
        <v>1</v>
      </c>
      <c r="I892">
        <f t="shared" si="79"/>
        <v>2</v>
      </c>
      <c r="J892" s="1">
        <v>1001.135</v>
      </c>
      <c r="K892" s="1">
        <v>750.85</v>
      </c>
      <c r="L892" s="1">
        <v>931.06</v>
      </c>
      <c r="M892" s="1">
        <v>1181.3399999999999</v>
      </c>
      <c r="N892" s="1">
        <v>1061.2</v>
      </c>
      <c r="O892" s="1">
        <v>1011.15</v>
      </c>
      <c r="P892" s="1">
        <v>1043.03</v>
      </c>
      <c r="Q892" s="1">
        <v>886.58</v>
      </c>
      <c r="R892" s="1">
        <v>780.19</v>
      </c>
      <c r="S892" s="1">
        <v>756.78</v>
      </c>
      <c r="T892" s="1">
        <v>734.08</v>
      </c>
      <c r="U892" s="1">
        <v>645.99</v>
      </c>
      <c r="V892" s="1">
        <f t="shared" si="80"/>
        <v>989.45583333333332</v>
      </c>
      <c r="W892" s="1">
        <f t="shared" si="81"/>
        <v>5936.7349999999997</v>
      </c>
      <c r="X892" s="1">
        <f t="shared" si="82"/>
        <v>4846.6499999999996</v>
      </c>
      <c r="Y892" s="1">
        <f t="shared" si="83"/>
        <v>1090.085</v>
      </c>
      <c r="Z892" s="44">
        <f t="shared" si="84"/>
        <v>5037.123345</v>
      </c>
    </row>
    <row r="893" spans="1:26" x14ac:dyDescent="0.3">
      <c r="A893" s="2">
        <v>3013</v>
      </c>
      <c r="B893" t="s">
        <v>5</v>
      </c>
      <c r="C893" t="s">
        <v>10</v>
      </c>
      <c r="D893" t="s">
        <v>12</v>
      </c>
      <c r="E893" t="s">
        <v>24</v>
      </c>
      <c r="F893" t="s">
        <v>17</v>
      </c>
      <c r="G893">
        <v>3</v>
      </c>
      <c r="H893">
        <v>3</v>
      </c>
      <c r="I893">
        <f t="shared" si="79"/>
        <v>6</v>
      </c>
      <c r="J893" s="1">
        <v>2988.1</v>
      </c>
      <c r="K893" s="1">
        <v>3077.74</v>
      </c>
      <c r="L893" s="1">
        <v>2808.81</v>
      </c>
      <c r="M893" s="1">
        <v>3615.6</v>
      </c>
      <c r="N893" s="1">
        <v>2270.96</v>
      </c>
      <c r="O893" s="1">
        <v>2898.46</v>
      </c>
      <c r="P893" s="1">
        <v>5217.3999999999996</v>
      </c>
      <c r="Q893" s="1">
        <v>5686.97</v>
      </c>
      <c r="R893" s="1">
        <v>6255.67</v>
      </c>
      <c r="S893" s="1">
        <v>6443.34</v>
      </c>
      <c r="T893" s="1">
        <v>7474.27</v>
      </c>
      <c r="U893" s="1">
        <v>7773.24</v>
      </c>
      <c r="V893" s="1">
        <f t="shared" si="80"/>
        <v>2943.2783333333332</v>
      </c>
      <c r="W893" s="1">
        <f t="shared" si="81"/>
        <v>17659.669999999998</v>
      </c>
      <c r="X893" s="1">
        <f t="shared" si="82"/>
        <v>38850.89</v>
      </c>
      <c r="Y893" s="1">
        <f t="shared" si="83"/>
        <v>-21191.22</v>
      </c>
      <c r="Z893" s="44">
        <f t="shared" si="84"/>
        <v>40377.729977000003</v>
      </c>
    </row>
    <row r="894" spans="1:26" x14ac:dyDescent="0.3">
      <c r="A894" s="2">
        <v>3017</v>
      </c>
      <c r="B894" t="s">
        <v>5</v>
      </c>
      <c r="C894" t="s">
        <v>7</v>
      </c>
      <c r="D894" t="s">
        <v>12</v>
      </c>
      <c r="E894" t="s">
        <v>24</v>
      </c>
      <c r="F894" t="s">
        <v>56</v>
      </c>
      <c r="G894">
        <v>1</v>
      </c>
      <c r="H894">
        <v>2</v>
      </c>
      <c r="I894">
        <f t="shared" si="79"/>
        <v>3</v>
      </c>
      <c r="J894" s="1">
        <v>1847.45</v>
      </c>
      <c r="K894" s="1">
        <v>1810.5</v>
      </c>
      <c r="L894" s="1">
        <v>1755.08</v>
      </c>
      <c r="M894" s="1">
        <v>1459.49</v>
      </c>
      <c r="N894" s="1">
        <v>1939.82</v>
      </c>
      <c r="O894" s="1">
        <v>1459.49</v>
      </c>
      <c r="P894" s="1">
        <v>1874.52</v>
      </c>
      <c r="Q894" s="1">
        <v>1837.03</v>
      </c>
      <c r="R894" s="1">
        <v>1616.59</v>
      </c>
      <c r="S894" s="1">
        <v>1438.77</v>
      </c>
      <c r="T894" s="1">
        <v>1510.71</v>
      </c>
      <c r="U894" s="1">
        <v>1420.07</v>
      </c>
      <c r="V894" s="1">
        <f t="shared" si="80"/>
        <v>1711.9716666666666</v>
      </c>
      <c r="W894" s="1">
        <f t="shared" si="81"/>
        <v>10271.83</v>
      </c>
      <c r="X894" s="1">
        <f t="shared" si="82"/>
        <v>9697.6899999999987</v>
      </c>
      <c r="Y894" s="1">
        <f t="shared" si="83"/>
        <v>574.14000000000124</v>
      </c>
      <c r="Z894" s="44">
        <f t="shared" si="84"/>
        <v>10078.809216999998</v>
      </c>
    </row>
    <row r="895" spans="1:26" x14ac:dyDescent="0.3">
      <c r="A895" s="2">
        <v>3018</v>
      </c>
      <c r="B895" t="s">
        <v>5</v>
      </c>
      <c r="C895" t="s">
        <v>7</v>
      </c>
      <c r="D895" t="s">
        <v>11</v>
      </c>
      <c r="E895" t="s">
        <v>24</v>
      </c>
      <c r="F895" t="s">
        <v>17</v>
      </c>
      <c r="G895">
        <v>1</v>
      </c>
      <c r="H895">
        <v>3</v>
      </c>
      <c r="I895">
        <f t="shared" si="79"/>
        <v>4</v>
      </c>
      <c r="J895" s="1">
        <v>1963.1</v>
      </c>
      <c r="K895" s="1">
        <v>1668.64</v>
      </c>
      <c r="L895" s="1">
        <v>1786.42</v>
      </c>
      <c r="M895" s="1">
        <v>2257.5700000000002</v>
      </c>
      <c r="N895" s="1">
        <v>1707.9</v>
      </c>
      <c r="O895" s="1">
        <v>2179.04</v>
      </c>
      <c r="P895" s="1">
        <v>1694.49</v>
      </c>
      <c r="Q895" s="1">
        <v>1575.88</v>
      </c>
      <c r="R895" s="1">
        <v>1386.77</v>
      </c>
      <c r="S895" s="1">
        <v>1469.98</v>
      </c>
      <c r="T895" s="1">
        <v>1587.58</v>
      </c>
      <c r="U895" s="1">
        <v>1857.47</v>
      </c>
      <c r="V895" s="1">
        <f t="shared" si="80"/>
        <v>1927.1116666666665</v>
      </c>
      <c r="W895" s="1">
        <f t="shared" si="81"/>
        <v>11562.669999999998</v>
      </c>
      <c r="X895" s="1">
        <f t="shared" si="82"/>
        <v>9572.1699999999983</v>
      </c>
      <c r="Y895" s="1">
        <f t="shared" si="83"/>
        <v>1990.5</v>
      </c>
      <c r="Z895" s="44">
        <f t="shared" si="84"/>
        <v>9948.3562809999985</v>
      </c>
    </row>
    <row r="896" spans="1:26" x14ac:dyDescent="0.3">
      <c r="A896" s="2">
        <v>3028</v>
      </c>
      <c r="B896" t="s">
        <v>6</v>
      </c>
      <c r="C896" t="s">
        <v>9</v>
      </c>
      <c r="D896" t="s">
        <v>12</v>
      </c>
      <c r="E896" t="s">
        <v>24</v>
      </c>
      <c r="F896" t="s">
        <v>16</v>
      </c>
      <c r="G896">
        <v>2</v>
      </c>
      <c r="H896">
        <v>1</v>
      </c>
      <c r="I896">
        <f t="shared" si="79"/>
        <v>3</v>
      </c>
      <c r="J896" s="1">
        <v>2018.8</v>
      </c>
      <c r="K896" s="1">
        <v>2442.75</v>
      </c>
      <c r="L896" s="1">
        <v>2301.4299999999998</v>
      </c>
      <c r="M896" s="1">
        <v>2240.87</v>
      </c>
      <c r="N896" s="1">
        <v>1594.85</v>
      </c>
      <c r="O896" s="1">
        <v>1655.42</v>
      </c>
      <c r="P896" s="1">
        <v>2134.7600000000002</v>
      </c>
      <c r="Q896" s="1">
        <v>2092.06</v>
      </c>
      <c r="R896" s="1">
        <v>2175.7399999999998</v>
      </c>
      <c r="S896" s="1">
        <v>2328.04</v>
      </c>
      <c r="T896" s="1">
        <v>2188.36</v>
      </c>
      <c r="U896" s="1">
        <v>2078.94</v>
      </c>
      <c r="V896" s="1">
        <f t="shared" si="80"/>
        <v>2042.3533333333332</v>
      </c>
      <c r="W896" s="1">
        <f t="shared" si="81"/>
        <v>12254.119999999999</v>
      </c>
      <c r="X896" s="1">
        <f t="shared" si="82"/>
        <v>12997.9</v>
      </c>
      <c r="Y896" s="1">
        <f t="shared" si="83"/>
        <v>-743.78000000000065</v>
      </c>
      <c r="Z896" s="44">
        <f t="shared" si="84"/>
        <v>13508.71747</v>
      </c>
    </row>
    <row r="897" spans="1:26" x14ac:dyDescent="0.3">
      <c r="A897" s="2">
        <v>3031</v>
      </c>
      <c r="B897" t="s">
        <v>4</v>
      </c>
      <c r="C897" t="s">
        <v>10</v>
      </c>
      <c r="D897" t="s">
        <v>12</v>
      </c>
      <c r="E897" t="s">
        <v>23</v>
      </c>
      <c r="F897" t="s">
        <v>56</v>
      </c>
      <c r="G897">
        <v>2</v>
      </c>
      <c r="H897">
        <v>2</v>
      </c>
      <c r="I897">
        <f t="shared" si="79"/>
        <v>4</v>
      </c>
      <c r="J897" s="1">
        <v>5924.95</v>
      </c>
      <c r="K897" s="1">
        <v>5924.95</v>
      </c>
      <c r="L897" s="1">
        <v>7346.94</v>
      </c>
      <c r="M897" s="1">
        <v>5154.71</v>
      </c>
      <c r="N897" s="1">
        <v>5628.7</v>
      </c>
      <c r="O897" s="1">
        <v>6576.69</v>
      </c>
      <c r="P897" s="1">
        <v>2963.72</v>
      </c>
      <c r="Q897" s="1">
        <v>2874.81</v>
      </c>
      <c r="R897" s="1">
        <v>3047.3</v>
      </c>
      <c r="S897" s="1">
        <v>2833.99</v>
      </c>
      <c r="T897" s="1">
        <v>3230.75</v>
      </c>
      <c r="U897" s="1">
        <v>2939.98</v>
      </c>
      <c r="V897" s="1">
        <f t="shared" si="80"/>
        <v>6092.8233333333337</v>
      </c>
      <c r="W897" s="1">
        <f t="shared" si="81"/>
        <v>36556.94</v>
      </c>
      <c r="X897" s="1">
        <f t="shared" si="82"/>
        <v>17890.55</v>
      </c>
      <c r="Y897" s="1">
        <f t="shared" si="83"/>
        <v>18666.390000000003</v>
      </c>
      <c r="Z897" s="44">
        <f t="shared" si="84"/>
        <v>18593.648614999998</v>
      </c>
    </row>
    <row r="898" spans="1:26" x14ac:dyDescent="0.3">
      <c r="A898" s="2">
        <v>3044</v>
      </c>
      <c r="B898" t="s">
        <v>4</v>
      </c>
      <c r="C898" t="s">
        <v>10</v>
      </c>
      <c r="D898" t="s">
        <v>12</v>
      </c>
      <c r="E898" t="s">
        <v>23</v>
      </c>
      <c r="F898" t="s">
        <v>56</v>
      </c>
      <c r="G898">
        <v>2</v>
      </c>
      <c r="H898">
        <v>3</v>
      </c>
      <c r="I898">
        <f t="shared" si="79"/>
        <v>5</v>
      </c>
      <c r="J898" s="1">
        <v>3054.3</v>
      </c>
      <c r="K898" s="1">
        <v>3054.3</v>
      </c>
      <c r="L898" s="1">
        <v>3084.84</v>
      </c>
      <c r="M898" s="1">
        <v>3084.84</v>
      </c>
      <c r="N898" s="1">
        <v>3084.84</v>
      </c>
      <c r="O898" s="1">
        <v>3084.84</v>
      </c>
      <c r="P898" s="1">
        <v>2786.43</v>
      </c>
      <c r="Q898" s="1">
        <v>2897.89</v>
      </c>
      <c r="R898" s="1">
        <v>3477.47</v>
      </c>
      <c r="S898" s="1">
        <v>3686.12</v>
      </c>
      <c r="T898" s="1">
        <v>3243.79</v>
      </c>
      <c r="U898" s="1">
        <v>3081.6</v>
      </c>
      <c r="V898" s="1">
        <f t="shared" si="80"/>
        <v>3074.66</v>
      </c>
      <c r="W898" s="1">
        <f t="shared" si="81"/>
        <v>18447.96</v>
      </c>
      <c r="X898" s="1">
        <f t="shared" si="82"/>
        <v>19173.3</v>
      </c>
      <c r="Y898" s="1">
        <f t="shared" si="83"/>
        <v>-725.34000000000015</v>
      </c>
      <c r="Z898" s="44">
        <f t="shared" si="84"/>
        <v>19926.810689999998</v>
      </c>
    </row>
    <row r="899" spans="1:26" x14ac:dyDescent="0.3">
      <c r="A899" s="2">
        <v>3048</v>
      </c>
      <c r="B899" t="s">
        <v>6</v>
      </c>
      <c r="C899" t="s">
        <v>7</v>
      </c>
      <c r="D899" t="s">
        <v>12</v>
      </c>
      <c r="E899" t="s">
        <v>23</v>
      </c>
      <c r="F899" t="s">
        <v>56</v>
      </c>
      <c r="G899">
        <v>2</v>
      </c>
      <c r="H899">
        <v>1</v>
      </c>
      <c r="I899">
        <f t="shared" si="79"/>
        <v>3</v>
      </c>
      <c r="J899" s="1">
        <v>207.76</v>
      </c>
      <c r="K899" s="1">
        <v>191.14</v>
      </c>
      <c r="L899" s="1">
        <v>213.99</v>
      </c>
      <c r="M899" s="1">
        <v>236.85</v>
      </c>
      <c r="N899" s="1">
        <v>249.31</v>
      </c>
      <c r="O899" s="1">
        <v>195.29</v>
      </c>
      <c r="P899" s="1">
        <v>4909.95</v>
      </c>
      <c r="Q899" s="1">
        <v>3977.06</v>
      </c>
      <c r="R899" s="1">
        <v>4692.93</v>
      </c>
      <c r="S899" s="1">
        <v>4599.07</v>
      </c>
      <c r="T899" s="1">
        <v>4783.03</v>
      </c>
      <c r="U899" s="1">
        <v>5596.15</v>
      </c>
      <c r="V899" s="1">
        <f t="shared" si="80"/>
        <v>215.72333333333333</v>
      </c>
      <c r="W899" s="1">
        <f t="shared" si="81"/>
        <v>1294.3399999999999</v>
      </c>
      <c r="X899" s="1">
        <f t="shared" si="82"/>
        <v>28558.190000000002</v>
      </c>
      <c r="Y899" s="1">
        <f t="shared" si="83"/>
        <v>-27263.850000000002</v>
      </c>
      <c r="Z899" s="44">
        <f t="shared" si="84"/>
        <v>29680.526867000004</v>
      </c>
    </row>
    <row r="900" spans="1:26" x14ac:dyDescent="0.3">
      <c r="A900" s="2">
        <v>3051</v>
      </c>
      <c r="B900" t="s">
        <v>4</v>
      </c>
      <c r="C900" t="s">
        <v>10</v>
      </c>
      <c r="D900" t="s">
        <v>12</v>
      </c>
      <c r="E900" t="s">
        <v>23</v>
      </c>
      <c r="F900" t="s">
        <v>20</v>
      </c>
      <c r="G900">
        <v>2</v>
      </c>
      <c r="H900">
        <v>3</v>
      </c>
      <c r="I900">
        <f t="shared" si="79"/>
        <v>5</v>
      </c>
      <c r="J900" s="1">
        <v>5924.95</v>
      </c>
      <c r="K900" s="1">
        <v>5628.7</v>
      </c>
      <c r="L900" s="1">
        <v>6695.19</v>
      </c>
      <c r="M900" s="1">
        <v>7228.44</v>
      </c>
      <c r="N900" s="1">
        <v>6754.44</v>
      </c>
      <c r="O900" s="1">
        <v>6991.44</v>
      </c>
      <c r="P900" s="1">
        <v>4497.7299999999996</v>
      </c>
      <c r="Q900" s="1">
        <v>4632.66</v>
      </c>
      <c r="R900" s="1">
        <v>4771.6400000000003</v>
      </c>
      <c r="S900" s="1">
        <v>4580.7700000000004</v>
      </c>
      <c r="T900" s="1">
        <v>4397.54</v>
      </c>
      <c r="U900" s="1">
        <v>3737.91</v>
      </c>
      <c r="V900" s="1">
        <f t="shared" si="80"/>
        <v>6537.1933333333327</v>
      </c>
      <c r="W900" s="1">
        <f t="shared" si="81"/>
        <v>39223.159999999996</v>
      </c>
      <c r="X900" s="1">
        <f t="shared" si="82"/>
        <v>26618.25</v>
      </c>
      <c r="Y900" s="1">
        <f t="shared" si="83"/>
        <v>12604.909999999996</v>
      </c>
      <c r="Z900" s="44">
        <f t="shared" si="84"/>
        <v>27664.347225000001</v>
      </c>
    </row>
    <row r="901" spans="1:26" x14ac:dyDescent="0.3">
      <c r="A901" s="2">
        <v>3057</v>
      </c>
      <c r="B901" t="s">
        <v>4</v>
      </c>
      <c r="C901" t="s">
        <v>10</v>
      </c>
      <c r="D901" t="s">
        <v>12</v>
      </c>
      <c r="E901" t="s">
        <v>23</v>
      </c>
      <c r="F901" t="s">
        <v>13</v>
      </c>
      <c r="G901">
        <v>4</v>
      </c>
      <c r="H901">
        <v>1</v>
      </c>
      <c r="I901">
        <f t="shared" si="79"/>
        <v>5</v>
      </c>
      <c r="J901" s="1">
        <v>5924.95</v>
      </c>
      <c r="K901" s="1">
        <v>7406.19</v>
      </c>
      <c r="L901" s="1">
        <v>6043.45</v>
      </c>
      <c r="M901" s="1">
        <v>6161.95</v>
      </c>
      <c r="N901" s="1">
        <v>6161.95</v>
      </c>
      <c r="O901" s="1">
        <v>5924.95</v>
      </c>
      <c r="P901" s="1">
        <v>4386.71</v>
      </c>
      <c r="Q901" s="1">
        <v>3377.77</v>
      </c>
      <c r="R901" s="1">
        <v>3411.55</v>
      </c>
      <c r="S901" s="1">
        <v>3206.86</v>
      </c>
      <c r="T901" s="1">
        <v>3399.27</v>
      </c>
      <c r="U901" s="1">
        <v>3229.31</v>
      </c>
      <c r="V901" s="1">
        <f t="shared" si="80"/>
        <v>6270.5733333333337</v>
      </c>
      <c r="W901" s="1">
        <f t="shared" si="81"/>
        <v>37623.440000000002</v>
      </c>
      <c r="X901" s="1">
        <f t="shared" si="82"/>
        <v>21011.47</v>
      </c>
      <c r="Y901" s="1">
        <f t="shared" si="83"/>
        <v>16611.97</v>
      </c>
      <c r="Z901" s="44">
        <f t="shared" si="84"/>
        <v>21837.220771</v>
      </c>
    </row>
    <row r="902" spans="1:26" x14ac:dyDescent="0.3">
      <c r="A902" s="2">
        <v>3059</v>
      </c>
      <c r="B902" t="s">
        <v>6</v>
      </c>
      <c r="C902" t="s">
        <v>9</v>
      </c>
      <c r="D902" t="s">
        <v>11</v>
      </c>
      <c r="E902" t="s">
        <v>24</v>
      </c>
      <c r="F902" t="s">
        <v>18</v>
      </c>
      <c r="G902">
        <v>2</v>
      </c>
      <c r="H902">
        <v>2</v>
      </c>
      <c r="I902">
        <f t="shared" ref="I902:I965" si="85">H902+G902</f>
        <v>4</v>
      </c>
      <c r="J902" s="1">
        <v>1022.6099999999999</v>
      </c>
      <c r="K902" s="1">
        <v>1237.3599999999999</v>
      </c>
      <c r="L902" s="1">
        <v>899.9</v>
      </c>
      <c r="M902" s="1">
        <v>777.18</v>
      </c>
      <c r="N902" s="1">
        <v>971.48</v>
      </c>
      <c r="O902" s="1">
        <v>1155.55</v>
      </c>
      <c r="P902" s="1">
        <v>744.68</v>
      </c>
      <c r="Q902" s="1">
        <v>662.77</v>
      </c>
      <c r="R902" s="1">
        <v>729.05</v>
      </c>
      <c r="S902" s="1">
        <v>743.63</v>
      </c>
      <c r="T902" s="1">
        <v>803.12</v>
      </c>
      <c r="U902" s="1">
        <v>891.46</v>
      </c>
      <c r="V902" s="1">
        <f t="shared" ref="V902:V965" si="86">AVERAGE(J902:O902)</f>
        <v>1010.68</v>
      </c>
      <c r="W902" s="1">
        <f t="shared" ref="W902:W965" si="87">SUM(J902:O902)</f>
        <v>6064.08</v>
      </c>
      <c r="X902" s="1">
        <f t="shared" ref="X902:X965" si="88">SUM(P902:U902)</f>
        <v>4574.71</v>
      </c>
      <c r="Y902" s="1">
        <f t="shared" ref="Y902:Y965" si="89">W902-X902</f>
        <v>1489.37</v>
      </c>
      <c r="Z902" s="44">
        <f t="shared" ref="Z902:Z965" si="90">X902*$Z$2+X902</f>
        <v>4754.4961030000004</v>
      </c>
    </row>
    <row r="903" spans="1:26" x14ac:dyDescent="0.3">
      <c r="A903" s="2">
        <v>3072</v>
      </c>
      <c r="B903" t="s">
        <v>4</v>
      </c>
      <c r="C903" t="s">
        <v>7</v>
      </c>
      <c r="D903" t="s">
        <v>11</v>
      </c>
      <c r="E903" t="s">
        <v>24</v>
      </c>
      <c r="F903" t="s">
        <v>19</v>
      </c>
      <c r="G903">
        <v>2</v>
      </c>
      <c r="H903">
        <v>1</v>
      </c>
      <c r="I903">
        <f t="shared" si="85"/>
        <v>3</v>
      </c>
      <c r="J903" s="1">
        <v>2090.2000000000003</v>
      </c>
      <c r="K903" s="1">
        <v>2111.1</v>
      </c>
      <c r="L903" s="1">
        <v>2111.1</v>
      </c>
      <c r="M903" s="1">
        <v>2090.1999999999998</v>
      </c>
      <c r="N903" s="1">
        <v>2090.1999999999998</v>
      </c>
      <c r="O903" s="1">
        <v>2111.1</v>
      </c>
      <c r="P903" s="1">
        <v>1206.25</v>
      </c>
      <c r="Q903" s="1">
        <v>952.94</v>
      </c>
      <c r="R903" s="1">
        <v>933.88</v>
      </c>
      <c r="S903" s="1">
        <v>943.22</v>
      </c>
      <c r="T903" s="1">
        <v>1056.4100000000001</v>
      </c>
      <c r="U903" s="1">
        <v>1098.67</v>
      </c>
      <c r="V903" s="1">
        <f t="shared" si="86"/>
        <v>2100.65</v>
      </c>
      <c r="W903" s="1">
        <f t="shared" si="87"/>
        <v>12603.9</v>
      </c>
      <c r="X903" s="1">
        <f t="shared" si="88"/>
        <v>6191.37</v>
      </c>
      <c r="Y903" s="1">
        <f t="shared" si="89"/>
        <v>6412.53</v>
      </c>
      <c r="Z903" s="44">
        <f t="shared" si="90"/>
        <v>6434.6908409999996</v>
      </c>
    </row>
    <row r="904" spans="1:26" x14ac:dyDescent="0.3">
      <c r="A904" s="2">
        <v>3073</v>
      </c>
      <c r="B904" t="s">
        <v>4</v>
      </c>
      <c r="C904" t="s">
        <v>7</v>
      </c>
      <c r="D904" t="s">
        <v>12</v>
      </c>
      <c r="E904" t="s">
        <v>23</v>
      </c>
      <c r="F904" t="s">
        <v>21</v>
      </c>
      <c r="G904">
        <v>2</v>
      </c>
      <c r="H904">
        <v>2</v>
      </c>
      <c r="I904">
        <f t="shared" si="85"/>
        <v>4</v>
      </c>
      <c r="J904" s="1">
        <v>5924.95</v>
      </c>
      <c r="K904" s="1">
        <v>6576.69</v>
      </c>
      <c r="L904" s="1">
        <v>6695.19</v>
      </c>
      <c r="M904" s="1">
        <v>4976.96</v>
      </c>
      <c r="N904" s="1">
        <v>6872.94</v>
      </c>
      <c r="O904" s="1">
        <v>5273.21</v>
      </c>
      <c r="P904" s="1">
        <v>5875</v>
      </c>
      <c r="Q904" s="1">
        <v>6286.25</v>
      </c>
      <c r="R904" s="1">
        <v>5783.35</v>
      </c>
      <c r="S904" s="1">
        <v>6419.52</v>
      </c>
      <c r="T904" s="1">
        <v>6162.74</v>
      </c>
      <c r="U904" s="1">
        <v>6532.5</v>
      </c>
      <c r="V904" s="1">
        <f t="shared" si="86"/>
        <v>6053.3233333333328</v>
      </c>
      <c r="W904" s="1">
        <f t="shared" si="87"/>
        <v>36319.939999999995</v>
      </c>
      <c r="X904" s="1">
        <f t="shared" si="88"/>
        <v>37059.360000000001</v>
      </c>
      <c r="Y904" s="1">
        <f t="shared" si="89"/>
        <v>-739.42000000000553</v>
      </c>
      <c r="Z904" s="44">
        <f t="shared" si="90"/>
        <v>38515.792847999997</v>
      </c>
    </row>
    <row r="905" spans="1:26" x14ac:dyDescent="0.3">
      <c r="A905" s="2">
        <v>3075</v>
      </c>
      <c r="B905" t="s">
        <v>4</v>
      </c>
      <c r="C905" t="s">
        <v>10</v>
      </c>
      <c r="D905" t="s">
        <v>12</v>
      </c>
      <c r="E905" t="s">
        <v>24</v>
      </c>
      <c r="F905" t="s">
        <v>19</v>
      </c>
      <c r="G905">
        <v>2</v>
      </c>
      <c r="H905">
        <v>1</v>
      </c>
      <c r="I905">
        <f t="shared" si="85"/>
        <v>3</v>
      </c>
      <c r="J905" s="1">
        <v>4715.8</v>
      </c>
      <c r="K905" s="1">
        <v>3772.64</v>
      </c>
      <c r="L905" s="1">
        <v>3866.96</v>
      </c>
      <c r="M905" s="1">
        <v>5706.12</v>
      </c>
      <c r="N905" s="1">
        <v>5564.64</v>
      </c>
      <c r="O905" s="1">
        <v>4244.22</v>
      </c>
      <c r="P905" s="1">
        <v>2408.9</v>
      </c>
      <c r="Q905" s="1">
        <v>2288.46</v>
      </c>
      <c r="R905" s="1">
        <v>2723.27</v>
      </c>
      <c r="S905" s="1">
        <v>2450.94</v>
      </c>
      <c r="T905" s="1">
        <v>2107.81</v>
      </c>
      <c r="U905" s="1">
        <v>2086.73</v>
      </c>
      <c r="V905" s="1">
        <f t="shared" si="86"/>
        <v>4645.0633333333335</v>
      </c>
      <c r="W905" s="1">
        <f t="shared" si="87"/>
        <v>27870.38</v>
      </c>
      <c r="X905" s="1">
        <f t="shared" si="88"/>
        <v>14066.11</v>
      </c>
      <c r="Y905" s="1">
        <f t="shared" si="89"/>
        <v>13804.27</v>
      </c>
      <c r="Z905" s="44">
        <f t="shared" si="90"/>
        <v>14618.908123000001</v>
      </c>
    </row>
    <row r="906" spans="1:26" x14ac:dyDescent="0.3">
      <c r="A906" s="2">
        <v>3084</v>
      </c>
      <c r="B906" t="s">
        <v>6</v>
      </c>
      <c r="C906" t="s">
        <v>9</v>
      </c>
      <c r="D906" t="s">
        <v>12</v>
      </c>
      <c r="E906" t="s">
        <v>24</v>
      </c>
      <c r="F906" t="s">
        <v>15</v>
      </c>
      <c r="G906">
        <v>2</v>
      </c>
      <c r="H906">
        <v>1</v>
      </c>
      <c r="I906">
        <f t="shared" si="85"/>
        <v>3</v>
      </c>
      <c r="J906" s="1">
        <v>1066.1499999999999</v>
      </c>
      <c r="K906" s="1">
        <v>852.92</v>
      </c>
      <c r="L906" s="1">
        <v>820.94</v>
      </c>
      <c r="M906" s="1">
        <v>927.55</v>
      </c>
      <c r="N906" s="1">
        <v>1332.69</v>
      </c>
      <c r="O906" s="1">
        <v>1332.69</v>
      </c>
      <c r="P906" s="1">
        <v>848.64</v>
      </c>
      <c r="Q906" s="1">
        <v>848.64</v>
      </c>
      <c r="R906" s="1">
        <v>992.91</v>
      </c>
      <c r="S906" s="1">
        <v>982.98</v>
      </c>
      <c r="T906" s="1">
        <v>1071.45</v>
      </c>
      <c r="U906" s="1">
        <v>1060.74</v>
      </c>
      <c r="V906" s="1">
        <f t="shared" si="86"/>
        <v>1055.49</v>
      </c>
      <c r="W906" s="1">
        <f t="shared" si="87"/>
        <v>6332.9400000000005</v>
      </c>
      <c r="X906" s="1">
        <f t="shared" si="88"/>
        <v>5805.36</v>
      </c>
      <c r="Y906" s="1">
        <f t="shared" si="89"/>
        <v>527.58000000000084</v>
      </c>
      <c r="Z906" s="44">
        <f t="shared" si="90"/>
        <v>6033.5106479999995</v>
      </c>
    </row>
    <row r="907" spans="1:26" x14ac:dyDescent="0.3">
      <c r="A907" s="2">
        <v>3086</v>
      </c>
      <c r="B907" t="s">
        <v>6</v>
      </c>
      <c r="C907" t="s">
        <v>9</v>
      </c>
      <c r="D907" t="s">
        <v>12</v>
      </c>
      <c r="E907" t="s">
        <v>23</v>
      </c>
      <c r="F907" t="s">
        <v>56</v>
      </c>
      <c r="G907">
        <v>2</v>
      </c>
      <c r="H907">
        <v>1</v>
      </c>
      <c r="I907">
        <f t="shared" si="85"/>
        <v>3</v>
      </c>
      <c r="J907" s="1">
        <v>2997.77</v>
      </c>
      <c r="K907" s="1">
        <v>2668.02</v>
      </c>
      <c r="L907" s="1">
        <v>3207.61</v>
      </c>
      <c r="M907" s="1">
        <v>3027.75</v>
      </c>
      <c r="N907" s="1">
        <v>2697.99</v>
      </c>
      <c r="O907" s="1">
        <v>2548.1</v>
      </c>
      <c r="P907" s="1">
        <v>994.25</v>
      </c>
      <c r="Q907" s="1">
        <v>1053.9100000000001</v>
      </c>
      <c r="R907" s="1">
        <v>1264.69</v>
      </c>
      <c r="S907" s="1">
        <v>1365.87</v>
      </c>
      <c r="T907" s="1">
        <v>1229.28</v>
      </c>
      <c r="U907" s="1">
        <v>1180.1099999999999</v>
      </c>
      <c r="V907" s="1">
        <f t="shared" si="86"/>
        <v>2857.873333333333</v>
      </c>
      <c r="W907" s="1">
        <f t="shared" si="87"/>
        <v>17147.239999999998</v>
      </c>
      <c r="X907" s="1">
        <f t="shared" si="88"/>
        <v>7088.1099999999988</v>
      </c>
      <c r="Y907" s="1">
        <f t="shared" si="89"/>
        <v>10059.129999999999</v>
      </c>
      <c r="Z907" s="44">
        <f t="shared" si="90"/>
        <v>7366.6727229999988</v>
      </c>
    </row>
    <row r="908" spans="1:26" x14ac:dyDescent="0.3">
      <c r="A908" s="2">
        <v>3090</v>
      </c>
      <c r="B908" t="s">
        <v>6</v>
      </c>
      <c r="C908" t="s">
        <v>9</v>
      </c>
      <c r="D908" t="s">
        <v>11</v>
      </c>
      <c r="E908" t="s">
        <v>23</v>
      </c>
      <c r="F908" t="s">
        <v>14</v>
      </c>
      <c r="G908">
        <v>1</v>
      </c>
      <c r="H908">
        <v>1</v>
      </c>
      <c r="I908">
        <f t="shared" si="85"/>
        <v>2</v>
      </c>
      <c r="J908" s="1">
        <v>1986.3999999999999</v>
      </c>
      <c r="K908" s="1">
        <v>2244.63</v>
      </c>
      <c r="L908" s="1">
        <v>1569.26</v>
      </c>
      <c r="M908" s="1">
        <v>2324.09</v>
      </c>
      <c r="N908" s="1">
        <v>2363.8200000000002</v>
      </c>
      <c r="O908" s="1">
        <v>2383.6799999999998</v>
      </c>
      <c r="P908" s="1">
        <v>1535.75</v>
      </c>
      <c r="Q908" s="1">
        <v>1228.5999999999999</v>
      </c>
      <c r="R908" s="1">
        <v>1081.17</v>
      </c>
      <c r="S908" s="1">
        <v>962.24</v>
      </c>
      <c r="T908" s="1">
        <v>1096.95</v>
      </c>
      <c r="U908" s="1">
        <v>1272.46</v>
      </c>
      <c r="V908" s="1">
        <f t="shared" si="86"/>
        <v>2145.3133333333335</v>
      </c>
      <c r="W908" s="1">
        <f t="shared" si="87"/>
        <v>12871.880000000001</v>
      </c>
      <c r="X908" s="1">
        <f t="shared" si="88"/>
        <v>7177.17</v>
      </c>
      <c r="Y908" s="1">
        <f t="shared" si="89"/>
        <v>5694.7100000000009</v>
      </c>
      <c r="Z908" s="44">
        <f t="shared" si="90"/>
        <v>7459.2327809999997</v>
      </c>
    </row>
    <row r="909" spans="1:26" x14ac:dyDescent="0.3">
      <c r="A909" s="2">
        <v>3091</v>
      </c>
      <c r="B909" t="s">
        <v>4</v>
      </c>
      <c r="C909" t="s">
        <v>10</v>
      </c>
      <c r="D909" t="s">
        <v>12</v>
      </c>
      <c r="E909" t="s">
        <v>24</v>
      </c>
      <c r="F909" t="s">
        <v>18</v>
      </c>
      <c r="G909">
        <v>1</v>
      </c>
      <c r="H909">
        <v>1</v>
      </c>
      <c r="I909">
        <f t="shared" si="85"/>
        <v>2</v>
      </c>
      <c r="J909" s="1">
        <v>3893.7</v>
      </c>
      <c r="K909" s="1">
        <v>3893.7</v>
      </c>
      <c r="L909" s="1">
        <v>3932.64</v>
      </c>
      <c r="M909" s="1">
        <v>3932.64</v>
      </c>
      <c r="N909" s="1">
        <v>3893.7</v>
      </c>
      <c r="O909" s="1">
        <v>3932.64</v>
      </c>
      <c r="P909" s="1">
        <v>1552</v>
      </c>
      <c r="Q909" s="1">
        <v>1443.36</v>
      </c>
      <c r="R909" s="1">
        <v>1472.23</v>
      </c>
      <c r="S909" s="1">
        <v>1295.56</v>
      </c>
      <c r="T909" s="1">
        <v>1528.76</v>
      </c>
      <c r="U909" s="1">
        <v>1696.92</v>
      </c>
      <c r="V909" s="1">
        <f t="shared" si="86"/>
        <v>3913.1699999999996</v>
      </c>
      <c r="W909" s="1">
        <f t="shared" si="87"/>
        <v>23479.019999999997</v>
      </c>
      <c r="X909" s="1">
        <f t="shared" si="88"/>
        <v>8988.83</v>
      </c>
      <c r="Y909" s="1">
        <f t="shared" si="89"/>
        <v>14490.189999999997</v>
      </c>
      <c r="Z909" s="44">
        <f t="shared" si="90"/>
        <v>9342.0910189999995</v>
      </c>
    </row>
    <row r="910" spans="1:26" x14ac:dyDescent="0.3">
      <c r="A910" s="2">
        <v>3098</v>
      </c>
      <c r="B910" t="s">
        <v>4</v>
      </c>
      <c r="C910" t="s">
        <v>7</v>
      </c>
      <c r="D910" t="s">
        <v>11</v>
      </c>
      <c r="E910" t="s">
        <v>23</v>
      </c>
      <c r="F910" t="s">
        <v>17</v>
      </c>
      <c r="G910">
        <v>2</v>
      </c>
      <c r="H910">
        <v>2</v>
      </c>
      <c r="I910">
        <f t="shared" si="85"/>
        <v>4</v>
      </c>
      <c r="J910" s="1">
        <v>2906.75</v>
      </c>
      <c r="K910" s="1">
        <v>2906.75</v>
      </c>
      <c r="L910" s="1">
        <v>2906.75</v>
      </c>
      <c r="M910" s="1">
        <v>2935.82</v>
      </c>
      <c r="N910" s="1">
        <v>2935.82</v>
      </c>
      <c r="O910" s="1">
        <v>2935.82</v>
      </c>
      <c r="P910" s="1">
        <v>2897.29</v>
      </c>
      <c r="Q910" s="1">
        <v>2259.89</v>
      </c>
      <c r="R910" s="1">
        <v>2508.48</v>
      </c>
      <c r="S910" s="1">
        <v>2784.41</v>
      </c>
      <c r="T910" s="1">
        <v>3146.38</v>
      </c>
      <c r="U910" s="1">
        <v>2957.6</v>
      </c>
      <c r="V910" s="1">
        <f t="shared" si="86"/>
        <v>2921.2849999999999</v>
      </c>
      <c r="W910" s="1">
        <f t="shared" si="87"/>
        <v>17527.71</v>
      </c>
      <c r="X910" s="1">
        <f t="shared" si="88"/>
        <v>16554.05</v>
      </c>
      <c r="Y910" s="1">
        <f t="shared" si="89"/>
        <v>973.65999999999985</v>
      </c>
      <c r="Z910" s="44">
        <f t="shared" si="90"/>
        <v>17204.624165000001</v>
      </c>
    </row>
    <row r="911" spans="1:26" x14ac:dyDescent="0.3">
      <c r="A911" s="2">
        <v>3102</v>
      </c>
      <c r="B911" t="s">
        <v>4</v>
      </c>
      <c r="C911" t="s">
        <v>7</v>
      </c>
      <c r="D911" t="s">
        <v>12</v>
      </c>
      <c r="E911" t="s">
        <v>23</v>
      </c>
      <c r="F911" t="s">
        <v>21</v>
      </c>
      <c r="G911">
        <v>1</v>
      </c>
      <c r="H911">
        <v>1</v>
      </c>
      <c r="I911">
        <f t="shared" si="85"/>
        <v>2</v>
      </c>
      <c r="J911" s="1">
        <v>5225.25</v>
      </c>
      <c r="K911" s="1">
        <v>6322.55</v>
      </c>
      <c r="L911" s="1">
        <v>5800.03</v>
      </c>
      <c r="M911" s="1">
        <v>6374.81</v>
      </c>
      <c r="N911" s="1">
        <v>5747.78</v>
      </c>
      <c r="O911" s="1">
        <v>4963.99</v>
      </c>
      <c r="P911" s="1">
        <v>1443.3</v>
      </c>
      <c r="Q911" s="1">
        <v>1515.47</v>
      </c>
      <c r="R911" s="1">
        <v>1727.64</v>
      </c>
      <c r="S911" s="1">
        <v>1796.75</v>
      </c>
      <c r="T911" s="1">
        <v>2084.23</v>
      </c>
      <c r="U911" s="1">
        <v>2292.65</v>
      </c>
      <c r="V911" s="1">
        <f t="shared" si="86"/>
        <v>5739.0683333333327</v>
      </c>
      <c r="W911" s="1">
        <f t="shared" si="87"/>
        <v>34434.409999999996</v>
      </c>
      <c r="X911" s="1">
        <f t="shared" si="88"/>
        <v>10860.039999999999</v>
      </c>
      <c r="Y911" s="1">
        <f t="shared" si="89"/>
        <v>23574.369999999995</v>
      </c>
      <c r="Z911" s="44">
        <f t="shared" si="90"/>
        <v>11286.839571999999</v>
      </c>
    </row>
    <row r="912" spans="1:26" x14ac:dyDescent="0.3">
      <c r="A912" s="2">
        <v>3107</v>
      </c>
      <c r="B912" t="s">
        <v>4</v>
      </c>
      <c r="C912" t="s">
        <v>10</v>
      </c>
      <c r="D912" t="s">
        <v>12</v>
      </c>
      <c r="E912" t="s">
        <v>24</v>
      </c>
      <c r="F912" t="s">
        <v>16</v>
      </c>
      <c r="G912">
        <v>1</v>
      </c>
      <c r="H912">
        <v>2</v>
      </c>
      <c r="I912">
        <f t="shared" si="85"/>
        <v>3</v>
      </c>
      <c r="J912" s="1">
        <v>3364.75</v>
      </c>
      <c r="K912" s="1">
        <v>3364.75</v>
      </c>
      <c r="L912" s="1">
        <v>3364.75</v>
      </c>
      <c r="M912" s="1">
        <v>3398.4</v>
      </c>
      <c r="N912" s="1">
        <v>3364.75</v>
      </c>
      <c r="O912" s="1">
        <v>3364.75</v>
      </c>
      <c r="P912" s="1">
        <v>2430.65</v>
      </c>
      <c r="Q912" s="1">
        <v>1895.91</v>
      </c>
      <c r="R912" s="1">
        <v>2256.13</v>
      </c>
      <c r="S912" s="1">
        <v>2301.25</v>
      </c>
      <c r="T912" s="1">
        <v>2094.14</v>
      </c>
      <c r="U912" s="1">
        <v>2219.79</v>
      </c>
      <c r="V912" s="1">
        <f t="shared" si="86"/>
        <v>3370.3583333333336</v>
      </c>
      <c r="W912" s="1">
        <f t="shared" si="87"/>
        <v>20222.150000000001</v>
      </c>
      <c r="X912" s="1">
        <f t="shared" si="88"/>
        <v>13197.869999999999</v>
      </c>
      <c r="Y912" s="1">
        <f t="shared" si="89"/>
        <v>7024.2800000000025</v>
      </c>
      <c r="Z912" s="44">
        <f t="shared" si="90"/>
        <v>13716.546290999999</v>
      </c>
    </row>
    <row r="913" spans="1:26" x14ac:dyDescent="0.3">
      <c r="A913" s="2">
        <v>3111</v>
      </c>
      <c r="B913" t="s">
        <v>5</v>
      </c>
      <c r="C913" t="s">
        <v>10</v>
      </c>
      <c r="D913" t="s">
        <v>12</v>
      </c>
      <c r="E913" t="s">
        <v>23</v>
      </c>
      <c r="F913" t="s">
        <v>56</v>
      </c>
      <c r="G913">
        <v>2</v>
      </c>
      <c r="H913">
        <v>1</v>
      </c>
      <c r="I913">
        <f t="shared" si="85"/>
        <v>3</v>
      </c>
      <c r="J913" s="1">
        <v>5326.16</v>
      </c>
      <c r="K913" s="1">
        <v>5858.78</v>
      </c>
      <c r="L913" s="1">
        <v>5379.42</v>
      </c>
      <c r="M913" s="1">
        <v>4687.0200000000004</v>
      </c>
      <c r="N913" s="1">
        <v>5166.38</v>
      </c>
      <c r="O913" s="1">
        <v>3994.62</v>
      </c>
      <c r="P913" s="1">
        <v>5199.41</v>
      </c>
      <c r="Q913" s="1">
        <v>5719.35</v>
      </c>
      <c r="R913" s="1">
        <v>5376.19</v>
      </c>
      <c r="S913" s="1">
        <v>4623.5200000000004</v>
      </c>
      <c r="T913" s="1">
        <v>5178.34</v>
      </c>
      <c r="U913" s="1">
        <v>6214.01</v>
      </c>
      <c r="V913" s="1">
        <f t="shared" si="86"/>
        <v>5068.7300000000005</v>
      </c>
      <c r="W913" s="1">
        <f t="shared" si="87"/>
        <v>30412.38</v>
      </c>
      <c r="X913" s="1">
        <f t="shared" si="88"/>
        <v>32310.82</v>
      </c>
      <c r="Y913" s="1">
        <f t="shared" si="89"/>
        <v>-1898.4399999999987</v>
      </c>
      <c r="Z913" s="44">
        <f t="shared" si="90"/>
        <v>33580.635225999999</v>
      </c>
    </row>
    <row r="914" spans="1:26" x14ac:dyDescent="0.3">
      <c r="A914" s="2">
        <v>3114</v>
      </c>
      <c r="B914" t="s">
        <v>5</v>
      </c>
      <c r="C914" t="s">
        <v>42</v>
      </c>
      <c r="D914" t="s">
        <v>11</v>
      </c>
      <c r="E914" t="s">
        <v>24</v>
      </c>
      <c r="F914" t="s">
        <v>17</v>
      </c>
      <c r="G914">
        <v>2</v>
      </c>
      <c r="H914">
        <v>2</v>
      </c>
      <c r="I914">
        <f t="shared" si="85"/>
        <v>4</v>
      </c>
      <c r="J914" s="1">
        <v>3791.5499999999997</v>
      </c>
      <c r="K914" s="1">
        <v>4284.45</v>
      </c>
      <c r="L914" s="1">
        <v>3336.56</v>
      </c>
      <c r="M914" s="1">
        <v>4739.4399999999996</v>
      </c>
      <c r="N914" s="1">
        <v>3033.24</v>
      </c>
      <c r="O914" s="1">
        <v>4132.79</v>
      </c>
      <c r="P914" s="1">
        <v>1500.54</v>
      </c>
      <c r="Q914" s="1">
        <v>1545.56</v>
      </c>
      <c r="R914" s="1">
        <v>1715.57</v>
      </c>
      <c r="S914" s="1">
        <v>1561.17</v>
      </c>
      <c r="T914" s="1">
        <v>1779.73</v>
      </c>
      <c r="U914" s="1">
        <v>1672.95</v>
      </c>
      <c r="V914" s="1">
        <f t="shared" si="86"/>
        <v>3886.3383333333331</v>
      </c>
      <c r="W914" s="1">
        <f t="shared" si="87"/>
        <v>23318.03</v>
      </c>
      <c r="X914" s="1">
        <f t="shared" si="88"/>
        <v>9775.52</v>
      </c>
      <c r="Y914" s="1">
        <f t="shared" si="89"/>
        <v>13542.509999999998</v>
      </c>
      <c r="Z914" s="44">
        <f t="shared" si="90"/>
        <v>10159.697936</v>
      </c>
    </row>
    <row r="915" spans="1:26" x14ac:dyDescent="0.3">
      <c r="A915" s="2">
        <v>3117</v>
      </c>
      <c r="B915" t="s">
        <v>4</v>
      </c>
      <c r="C915" t="s">
        <v>10</v>
      </c>
      <c r="D915" t="s">
        <v>12</v>
      </c>
      <c r="E915" t="s">
        <v>23</v>
      </c>
      <c r="F915" t="s">
        <v>21</v>
      </c>
      <c r="G915">
        <v>3</v>
      </c>
      <c r="H915">
        <v>2</v>
      </c>
      <c r="I915">
        <f t="shared" si="85"/>
        <v>5</v>
      </c>
      <c r="J915" s="1">
        <v>5695.8</v>
      </c>
      <c r="K915" s="1">
        <v>6208.42</v>
      </c>
      <c r="L915" s="1">
        <v>7005.83</v>
      </c>
      <c r="M915" s="1">
        <v>6664.09</v>
      </c>
      <c r="N915" s="1">
        <v>4898.3900000000003</v>
      </c>
      <c r="O915" s="1">
        <v>6721.04</v>
      </c>
      <c r="P915" s="1">
        <v>4542.1899999999996</v>
      </c>
      <c r="Q915" s="1">
        <v>3633.75</v>
      </c>
      <c r="R915" s="1">
        <v>4251.49</v>
      </c>
      <c r="S915" s="1">
        <v>4081.43</v>
      </c>
      <c r="T915" s="1">
        <v>3469.22</v>
      </c>
      <c r="U915" s="1">
        <v>3885.53</v>
      </c>
      <c r="V915" s="1">
        <f t="shared" si="86"/>
        <v>6198.9283333333333</v>
      </c>
      <c r="W915" s="1">
        <f t="shared" si="87"/>
        <v>37193.57</v>
      </c>
      <c r="X915" s="1">
        <f t="shared" si="88"/>
        <v>23863.61</v>
      </c>
      <c r="Y915" s="1">
        <f t="shared" si="89"/>
        <v>13329.96</v>
      </c>
      <c r="Z915" s="44">
        <f t="shared" si="90"/>
        <v>24801.449873000001</v>
      </c>
    </row>
    <row r="916" spans="1:26" x14ac:dyDescent="0.3">
      <c r="A916" s="2">
        <v>3120</v>
      </c>
      <c r="B916" t="s">
        <v>4</v>
      </c>
      <c r="C916" t="s">
        <v>10</v>
      </c>
      <c r="D916" t="s">
        <v>12</v>
      </c>
      <c r="E916" t="s">
        <v>23</v>
      </c>
      <c r="F916" t="s">
        <v>13</v>
      </c>
      <c r="G916">
        <v>2</v>
      </c>
      <c r="H916">
        <v>2</v>
      </c>
      <c r="I916">
        <f t="shared" si="85"/>
        <v>4</v>
      </c>
      <c r="J916" s="1">
        <v>2114.35</v>
      </c>
      <c r="K916" s="1">
        <v>2114.35</v>
      </c>
      <c r="L916" s="1">
        <v>2135.4899999999998</v>
      </c>
      <c r="M916" s="1">
        <v>2114.35</v>
      </c>
      <c r="N916" s="1">
        <v>2135.4899999999998</v>
      </c>
      <c r="O916" s="1">
        <v>2135.4899999999998</v>
      </c>
      <c r="P916" s="1">
        <v>5875</v>
      </c>
      <c r="Q916" s="1">
        <v>6168.75</v>
      </c>
      <c r="R916" s="1">
        <v>6538.88</v>
      </c>
      <c r="S916" s="1">
        <v>6015.77</v>
      </c>
      <c r="T916" s="1">
        <v>5474.35</v>
      </c>
      <c r="U916" s="1">
        <v>6076.53</v>
      </c>
      <c r="V916" s="1">
        <f t="shared" si="86"/>
        <v>2124.9199999999996</v>
      </c>
      <c r="W916" s="1">
        <f t="shared" si="87"/>
        <v>12749.519999999999</v>
      </c>
      <c r="X916" s="1">
        <f t="shared" si="88"/>
        <v>36149.279999999999</v>
      </c>
      <c r="Y916" s="1">
        <f t="shared" si="89"/>
        <v>-23399.760000000002</v>
      </c>
      <c r="Z916" s="44">
        <f t="shared" si="90"/>
        <v>37569.946704000002</v>
      </c>
    </row>
    <row r="917" spans="1:26" x14ac:dyDescent="0.3">
      <c r="A917" s="2">
        <v>3121</v>
      </c>
      <c r="B917" t="s">
        <v>4</v>
      </c>
      <c r="C917" t="s">
        <v>10</v>
      </c>
      <c r="D917" t="s">
        <v>12</v>
      </c>
      <c r="E917" t="s">
        <v>23</v>
      </c>
      <c r="F917" t="s">
        <v>19</v>
      </c>
      <c r="G917">
        <v>2</v>
      </c>
      <c r="H917">
        <v>1</v>
      </c>
      <c r="I917">
        <f t="shared" si="85"/>
        <v>3</v>
      </c>
      <c r="J917" s="1">
        <v>4602.1499999999996</v>
      </c>
      <c r="K917" s="1">
        <v>5752.69</v>
      </c>
      <c r="L917" s="1">
        <v>3911.83</v>
      </c>
      <c r="M917" s="1">
        <v>5568.6</v>
      </c>
      <c r="N917" s="1">
        <v>4049.89</v>
      </c>
      <c r="O917" s="1">
        <v>4510.1099999999997</v>
      </c>
      <c r="P917" s="1">
        <v>4982.8599999999997</v>
      </c>
      <c r="Q917" s="1">
        <v>4683.8900000000003</v>
      </c>
      <c r="R917" s="1">
        <v>4683.8900000000003</v>
      </c>
      <c r="S917" s="1">
        <v>4637.05</v>
      </c>
      <c r="T917" s="1">
        <v>4915.2700000000004</v>
      </c>
      <c r="U917" s="1">
        <v>5308.49</v>
      </c>
      <c r="V917" s="1">
        <f t="shared" si="86"/>
        <v>4732.5450000000001</v>
      </c>
      <c r="W917" s="1">
        <f t="shared" si="87"/>
        <v>28395.27</v>
      </c>
      <c r="X917" s="1">
        <f t="shared" si="88"/>
        <v>29211.449999999997</v>
      </c>
      <c r="Y917" s="1">
        <f t="shared" si="89"/>
        <v>-816.17999999999665</v>
      </c>
      <c r="Z917" s="44">
        <f t="shared" si="90"/>
        <v>30359.459984999998</v>
      </c>
    </row>
    <row r="918" spans="1:26" x14ac:dyDescent="0.3">
      <c r="A918" s="2">
        <v>3132</v>
      </c>
      <c r="B918" t="s">
        <v>4</v>
      </c>
      <c r="C918" t="s">
        <v>10</v>
      </c>
      <c r="D918" t="s">
        <v>12</v>
      </c>
      <c r="E918" t="s">
        <v>23</v>
      </c>
      <c r="F918" t="s">
        <v>17</v>
      </c>
      <c r="G918">
        <v>2</v>
      </c>
      <c r="H918">
        <v>1</v>
      </c>
      <c r="I918">
        <f t="shared" si="85"/>
        <v>3</v>
      </c>
      <c r="J918" s="1">
        <v>5924.95</v>
      </c>
      <c r="K918" s="1">
        <v>4443.71</v>
      </c>
      <c r="L918" s="1">
        <v>6754.44</v>
      </c>
      <c r="M918" s="1">
        <v>5806.45</v>
      </c>
      <c r="N918" s="1">
        <v>5569.45</v>
      </c>
      <c r="O918" s="1">
        <v>4502.96</v>
      </c>
      <c r="P918" s="1">
        <v>3500.43</v>
      </c>
      <c r="Q918" s="1">
        <v>2695.33</v>
      </c>
      <c r="R918" s="1">
        <v>2803.14</v>
      </c>
      <c r="S918" s="1">
        <v>2915.27</v>
      </c>
      <c r="T918" s="1">
        <v>2944.42</v>
      </c>
      <c r="U918" s="1">
        <v>2561.65</v>
      </c>
      <c r="V918" s="1">
        <f t="shared" si="86"/>
        <v>5500.3266666666668</v>
      </c>
      <c r="W918" s="1">
        <f t="shared" si="87"/>
        <v>33001.96</v>
      </c>
      <c r="X918" s="1">
        <f t="shared" si="88"/>
        <v>17420.240000000002</v>
      </c>
      <c r="Y918" s="1">
        <f t="shared" si="89"/>
        <v>15581.719999999998</v>
      </c>
      <c r="Z918" s="44">
        <f t="shared" si="90"/>
        <v>18104.855432</v>
      </c>
    </row>
    <row r="919" spans="1:26" x14ac:dyDescent="0.3">
      <c r="A919" s="2">
        <v>3138</v>
      </c>
      <c r="B919" t="s">
        <v>4</v>
      </c>
      <c r="C919" t="s">
        <v>10</v>
      </c>
      <c r="D919" t="s">
        <v>12</v>
      </c>
      <c r="E919" t="s">
        <v>24</v>
      </c>
      <c r="F919" t="s">
        <v>56</v>
      </c>
      <c r="G919">
        <v>2</v>
      </c>
      <c r="H919">
        <v>1</v>
      </c>
      <c r="I919">
        <f t="shared" si="85"/>
        <v>3</v>
      </c>
      <c r="J919" s="1">
        <v>4646.21</v>
      </c>
      <c r="K919" s="1">
        <v>3624.04</v>
      </c>
      <c r="L919" s="1">
        <v>4553.29</v>
      </c>
      <c r="M919" s="1">
        <v>4181.59</v>
      </c>
      <c r="N919" s="1">
        <v>5110.83</v>
      </c>
      <c r="O919" s="1">
        <v>5761.3</v>
      </c>
      <c r="P919" s="1">
        <v>2391.36</v>
      </c>
      <c r="Q919" s="1">
        <v>2534.84</v>
      </c>
      <c r="R919" s="1">
        <v>2940.41</v>
      </c>
      <c r="S919" s="1">
        <v>2793.39</v>
      </c>
      <c r="T919" s="1">
        <v>2849.26</v>
      </c>
      <c r="U919" s="1">
        <v>2906.25</v>
      </c>
      <c r="V919" s="1">
        <f t="shared" si="86"/>
        <v>4646.21</v>
      </c>
      <c r="W919" s="1">
        <f t="shared" si="87"/>
        <v>27877.26</v>
      </c>
      <c r="X919" s="1">
        <f t="shared" si="88"/>
        <v>16415.510000000002</v>
      </c>
      <c r="Y919" s="1">
        <f t="shared" si="89"/>
        <v>11461.749999999996</v>
      </c>
      <c r="Z919" s="44">
        <f t="shared" si="90"/>
        <v>17060.639543000001</v>
      </c>
    </row>
    <row r="920" spans="1:26" x14ac:dyDescent="0.3">
      <c r="A920" s="2">
        <v>3141</v>
      </c>
      <c r="B920" t="s">
        <v>5</v>
      </c>
      <c r="C920" t="s">
        <v>7</v>
      </c>
      <c r="D920" t="s">
        <v>12</v>
      </c>
      <c r="E920" t="s">
        <v>23</v>
      </c>
      <c r="F920" t="s">
        <v>56</v>
      </c>
      <c r="G920">
        <v>3</v>
      </c>
      <c r="H920">
        <v>1</v>
      </c>
      <c r="I920">
        <f t="shared" si="85"/>
        <v>4</v>
      </c>
      <c r="J920" s="1">
        <v>5924.95</v>
      </c>
      <c r="K920" s="1">
        <v>6813.69</v>
      </c>
      <c r="L920" s="1">
        <v>4680.71</v>
      </c>
      <c r="M920" s="1">
        <v>6991.44</v>
      </c>
      <c r="N920" s="1">
        <v>4443.71</v>
      </c>
      <c r="O920" s="1">
        <v>7169.19</v>
      </c>
      <c r="P920" s="1">
        <v>3616.24</v>
      </c>
      <c r="Q920" s="1">
        <v>2892.99</v>
      </c>
      <c r="R920" s="1">
        <v>2459.04</v>
      </c>
      <c r="S920" s="1">
        <v>2827.9</v>
      </c>
      <c r="T920" s="1">
        <v>3252.09</v>
      </c>
      <c r="U920" s="1">
        <v>3056.96</v>
      </c>
      <c r="V920" s="1">
        <f t="shared" si="86"/>
        <v>6003.9483333333328</v>
      </c>
      <c r="W920" s="1">
        <f t="shared" si="87"/>
        <v>36023.689999999995</v>
      </c>
      <c r="X920" s="1">
        <f t="shared" si="88"/>
        <v>18105.22</v>
      </c>
      <c r="Y920" s="1">
        <f t="shared" si="89"/>
        <v>17918.469999999994</v>
      </c>
      <c r="Z920" s="44">
        <f t="shared" si="90"/>
        <v>18816.755146</v>
      </c>
    </row>
    <row r="921" spans="1:26" x14ac:dyDescent="0.3">
      <c r="A921" s="2">
        <v>3149</v>
      </c>
      <c r="B921" t="s">
        <v>4</v>
      </c>
      <c r="C921" t="s">
        <v>10</v>
      </c>
      <c r="D921" t="s">
        <v>12</v>
      </c>
      <c r="E921" t="s">
        <v>24</v>
      </c>
      <c r="F921" t="s">
        <v>56</v>
      </c>
      <c r="G921">
        <v>3</v>
      </c>
      <c r="H921">
        <v>1</v>
      </c>
      <c r="I921">
        <f t="shared" si="85"/>
        <v>4</v>
      </c>
      <c r="J921" s="1">
        <v>4571.6451923076893</v>
      </c>
      <c r="K921" s="1">
        <v>5165.96</v>
      </c>
      <c r="L921" s="1">
        <v>5303.11</v>
      </c>
      <c r="M921" s="1">
        <v>4663.08</v>
      </c>
      <c r="N921" s="1">
        <v>4571.6499999999996</v>
      </c>
      <c r="O921" s="1">
        <v>5028.8100000000004</v>
      </c>
      <c r="P921" s="1">
        <v>1659.2</v>
      </c>
      <c r="Q921" s="1">
        <v>1825.12</v>
      </c>
      <c r="R921" s="1">
        <v>2135.39</v>
      </c>
      <c r="S921" s="1">
        <v>2135.39</v>
      </c>
      <c r="T921" s="1">
        <v>2071.33</v>
      </c>
      <c r="U921" s="1">
        <v>2216.3200000000002</v>
      </c>
      <c r="V921" s="1">
        <f t="shared" si="86"/>
        <v>4884.0425320512823</v>
      </c>
      <c r="W921" s="1">
        <f t="shared" si="87"/>
        <v>29304.255192307694</v>
      </c>
      <c r="X921" s="1">
        <f t="shared" si="88"/>
        <v>12042.749999999998</v>
      </c>
      <c r="Y921" s="1">
        <f t="shared" si="89"/>
        <v>17261.505192307697</v>
      </c>
      <c r="Z921" s="44">
        <f t="shared" si="90"/>
        <v>12516.030074999999</v>
      </c>
    </row>
    <row r="922" spans="1:26" x14ac:dyDescent="0.3">
      <c r="A922" s="2">
        <v>3151</v>
      </c>
      <c r="B922" t="s">
        <v>6</v>
      </c>
      <c r="C922" t="s">
        <v>9</v>
      </c>
      <c r="D922" t="s">
        <v>12</v>
      </c>
      <c r="E922" t="s">
        <v>24</v>
      </c>
      <c r="F922" t="s">
        <v>17</v>
      </c>
      <c r="G922">
        <v>1</v>
      </c>
      <c r="H922">
        <v>1</v>
      </c>
      <c r="I922">
        <f t="shared" si="85"/>
        <v>2</v>
      </c>
      <c r="J922" s="1">
        <v>1008.9</v>
      </c>
      <c r="K922" s="1">
        <v>1220.77</v>
      </c>
      <c r="L922" s="1">
        <v>1018.99</v>
      </c>
      <c r="M922" s="1">
        <v>756.68</v>
      </c>
      <c r="N922" s="1">
        <v>897.92</v>
      </c>
      <c r="O922" s="1">
        <v>1008.9</v>
      </c>
      <c r="P922" s="1">
        <v>758.65</v>
      </c>
      <c r="Q922" s="1">
        <v>682.79</v>
      </c>
      <c r="R922" s="1">
        <v>785.21</v>
      </c>
      <c r="S922" s="1">
        <v>722.39</v>
      </c>
      <c r="T922" s="1">
        <v>744.06</v>
      </c>
      <c r="U922" s="1">
        <v>654.77</v>
      </c>
      <c r="V922" s="1">
        <f t="shared" si="86"/>
        <v>985.35999999999979</v>
      </c>
      <c r="W922" s="1">
        <f t="shared" si="87"/>
        <v>5912.1599999999989</v>
      </c>
      <c r="X922" s="1">
        <f t="shared" si="88"/>
        <v>4347.87</v>
      </c>
      <c r="Y922" s="1">
        <f t="shared" si="89"/>
        <v>1564.2899999999991</v>
      </c>
      <c r="Z922" s="44">
        <f t="shared" si="90"/>
        <v>4518.7412910000003</v>
      </c>
    </row>
    <row r="923" spans="1:26" x14ac:dyDescent="0.3">
      <c r="A923" s="2">
        <v>3152</v>
      </c>
      <c r="B923" t="s">
        <v>6</v>
      </c>
      <c r="C923" t="s">
        <v>9</v>
      </c>
      <c r="D923" t="s">
        <v>12</v>
      </c>
      <c r="E923" t="s">
        <v>23</v>
      </c>
      <c r="F923" t="s">
        <v>56</v>
      </c>
      <c r="G923">
        <v>1</v>
      </c>
      <c r="H923">
        <v>1</v>
      </c>
      <c r="I923">
        <f t="shared" si="85"/>
        <v>2</v>
      </c>
      <c r="J923" s="1">
        <v>1635.35</v>
      </c>
      <c r="K923" s="1">
        <v>1340.99</v>
      </c>
      <c r="L923" s="1">
        <v>1766.18</v>
      </c>
      <c r="M923" s="1">
        <v>1651.7</v>
      </c>
      <c r="N923" s="1">
        <v>1259.22</v>
      </c>
      <c r="O923" s="1">
        <v>1439.11</v>
      </c>
      <c r="P923" s="1">
        <v>642.25</v>
      </c>
      <c r="Q923" s="1">
        <v>616.55999999999995</v>
      </c>
      <c r="R923" s="1">
        <v>573.4</v>
      </c>
      <c r="S923" s="1">
        <v>630.74</v>
      </c>
      <c r="T923" s="1">
        <v>649.66</v>
      </c>
      <c r="U923" s="1">
        <v>591.19000000000005</v>
      </c>
      <c r="V923" s="1">
        <f t="shared" si="86"/>
        <v>1515.4250000000002</v>
      </c>
      <c r="W923" s="1">
        <f t="shared" si="87"/>
        <v>9092.5500000000011</v>
      </c>
      <c r="X923" s="1">
        <f t="shared" si="88"/>
        <v>3703.7999999999997</v>
      </c>
      <c r="Y923" s="1">
        <f t="shared" si="89"/>
        <v>5388.7500000000018</v>
      </c>
      <c r="Z923" s="44">
        <f t="shared" si="90"/>
        <v>3849.3593399999995</v>
      </c>
    </row>
    <row r="924" spans="1:26" x14ac:dyDescent="0.3">
      <c r="A924" s="2">
        <v>3156</v>
      </c>
      <c r="B924" t="s">
        <v>37</v>
      </c>
      <c r="C924" t="s">
        <v>8</v>
      </c>
      <c r="D924" t="s">
        <v>11</v>
      </c>
      <c r="E924" t="s">
        <v>23</v>
      </c>
      <c r="F924" t="s">
        <v>14</v>
      </c>
      <c r="G924">
        <v>1</v>
      </c>
      <c r="H924">
        <v>1</v>
      </c>
      <c r="I924">
        <f t="shared" si="85"/>
        <v>2</v>
      </c>
      <c r="J924" s="1">
        <v>280</v>
      </c>
      <c r="K924" s="1">
        <v>249.2</v>
      </c>
      <c r="L924" s="1">
        <v>268.8</v>
      </c>
      <c r="M924" s="1">
        <v>212.8</v>
      </c>
      <c r="N924" s="1">
        <v>280</v>
      </c>
      <c r="O924" s="1">
        <v>296.8</v>
      </c>
      <c r="P924" s="1">
        <v>285.08999999999997</v>
      </c>
      <c r="Q924" s="1">
        <v>267.98</v>
      </c>
      <c r="R924" s="1">
        <v>251.9</v>
      </c>
      <c r="S924" s="1">
        <v>264.5</v>
      </c>
      <c r="T924" s="1">
        <v>317.39999999999998</v>
      </c>
      <c r="U924" s="1">
        <v>380.88</v>
      </c>
      <c r="V924" s="1">
        <f t="shared" si="86"/>
        <v>264.59999999999997</v>
      </c>
      <c r="W924" s="1">
        <f t="shared" si="87"/>
        <v>1587.6</v>
      </c>
      <c r="X924" s="1">
        <f t="shared" si="88"/>
        <v>1767.75</v>
      </c>
      <c r="Y924" s="1">
        <f t="shared" si="89"/>
        <v>-180.15000000000009</v>
      </c>
      <c r="Z924" s="44">
        <f t="shared" si="90"/>
        <v>1837.222575</v>
      </c>
    </row>
    <row r="925" spans="1:26" x14ac:dyDescent="0.3">
      <c r="A925" s="2">
        <v>3158</v>
      </c>
      <c r="B925" t="s">
        <v>4</v>
      </c>
      <c r="C925" t="s">
        <v>7</v>
      </c>
      <c r="D925" t="s">
        <v>12</v>
      </c>
      <c r="E925" t="s">
        <v>23</v>
      </c>
      <c r="F925" t="s">
        <v>20</v>
      </c>
      <c r="G925">
        <v>2</v>
      </c>
      <c r="H925">
        <v>3</v>
      </c>
      <c r="I925">
        <f t="shared" si="85"/>
        <v>5</v>
      </c>
      <c r="J925" s="1">
        <v>3573.35</v>
      </c>
      <c r="K925" s="1">
        <v>3609.08</v>
      </c>
      <c r="L925" s="1">
        <v>3573.35</v>
      </c>
      <c r="M925" s="1">
        <v>3609.08</v>
      </c>
      <c r="N925" s="1">
        <v>3609.08</v>
      </c>
      <c r="O925" s="1">
        <v>3573.35</v>
      </c>
      <c r="P925" s="1">
        <v>2808.16</v>
      </c>
      <c r="Q925" s="1">
        <v>2471.1799999999998</v>
      </c>
      <c r="R925" s="1">
        <v>2619.4499999999998</v>
      </c>
      <c r="S925" s="1">
        <v>3064.76</v>
      </c>
      <c r="T925" s="1">
        <v>2635.69</v>
      </c>
      <c r="U925" s="1">
        <v>2582.98</v>
      </c>
      <c r="V925" s="1">
        <f t="shared" si="86"/>
        <v>3591.2150000000001</v>
      </c>
      <c r="W925" s="1">
        <f t="shared" si="87"/>
        <v>21547.29</v>
      </c>
      <c r="X925" s="1">
        <f t="shared" si="88"/>
        <v>16182.22</v>
      </c>
      <c r="Y925" s="1">
        <f t="shared" si="89"/>
        <v>5365.0700000000015</v>
      </c>
      <c r="Z925" s="44">
        <f t="shared" si="90"/>
        <v>16818.181246</v>
      </c>
    </row>
    <row r="926" spans="1:26" x14ac:dyDescent="0.3">
      <c r="A926" s="2">
        <v>3160</v>
      </c>
      <c r="B926" t="s">
        <v>4</v>
      </c>
      <c r="C926" t="s">
        <v>10</v>
      </c>
      <c r="D926" t="s">
        <v>12</v>
      </c>
      <c r="E926" t="s">
        <v>23</v>
      </c>
      <c r="F926" t="s">
        <v>18</v>
      </c>
      <c r="G926">
        <v>2</v>
      </c>
      <c r="H926">
        <v>1</v>
      </c>
      <c r="I926">
        <f t="shared" si="85"/>
        <v>3</v>
      </c>
      <c r="J926" s="1">
        <v>4613.82</v>
      </c>
      <c r="K926" s="1">
        <v>5767.28</v>
      </c>
      <c r="L926" s="1">
        <v>4106.3</v>
      </c>
      <c r="M926" s="1">
        <v>4706.1000000000004</v>
      </c>
      <c r="N926" s="1">
        <v>4336.99</v>
      </c>
      <c r="O926" s="1">
        <v>4429.2700000000004</v>
      </c>
      <c r="P926" s="1">
        <v>2333.06</v>
      </c>
      <c r="Q926" s="1">
        <v>1936.44</v>
      </c>
      <c r="R926" s="1">
        <v>2265.63</v>
      </c>
      <c r="S926" s="1">
        <v>2242.9699999999998</v>
      </c>
      <c r="T926" s="1">
        <v>2220.54</v>
      </c>
      <c r="U926" s="1">
        <v>2220.54</v>
      </c>
      <c r="V926" s="1">
        <f t="shared" si="86"/>
        <v>4659.96</v>
      </c>
      <c r="W926" s="1">
        <f t="shared" si="87"/>
        <v>27959.759999999998</v>
      </c>
      <c r="X926" s="1">
        <f t="shared" si="88"/>
        <v>13219.18</v>
      </c>
      <c r="Y926" s="1">
        <f t="shared" si="89"/>
        <v>14740.579999999998</v>
      </c>
      <c r="Z926" s="44">
        <f t="shared" si="90"/>
        <v>13738.693773999999</v>
      </c>
    </row>
    <row r="927" spans="1:26" x14ac:dyDescent="0.3">
      <c r="A927" s="2">
        <v>3162</v>
      </c>
      <c r="B927" t="s">
        <v>4</v>
      </c>
      <c r="C927" t="s">
        <v>42</v>
      </c>
      <c r="D927" t="s">
        <v>12</v>
      </c>
      <c r="E927" t="s">
        <v>24</v>
      </c>
      <c r="F927" t="s">
        <v>16</v>
      </c>
      <c r="G927">
        <v>2</v>
      </c>
      <c r="H927">
        <v>1</v>
      </c>
      <c r="I927">
        <f t="shared" si="85"/>
        <v>3</v>
      </c>
      <c r="J927" s="1">
        <v>4611.95</v>
      </c>
      <c r="K927" s="1">
        <v>5165.38</v>
      </c>
      <c r="L927" s="1">
        <v>5718.82</v>
      </c>
      <c r="M927" s="1">
        <v>5073.1499999999996</v>
      </c>
      <c r="N927" s="1">
        <v>5027.03</v>
      </c>
      <c r="O927" s="1">
        <v>3920.16</v>
      </c>
      <c r="P927" s="1">
        <v>2640.1</v>
      </c>
      <c r="Q927" s="1">
        <v>2640.1</v>
      </c>
      <c r="R927" s="1">
        <v>2956.91</v>
      </c>
      <c r="S927" s="1">
        <v>3104.76</v>
      </c>
      <c r="T927" s="1">
        <v>2949.52</v>
      </c>
      <c r="U927" s="1">
        <v>2595.58</v>
      </c>
      <c r="V927" s="1">
        <f t="shared" si="86"/>
        <v>4919.415</v>
      </c>
      <c r="W927" s="1">
        <f t="shared" si="87"/>
        <v>29516.489999999998</v>
      </c>
      <c r="X927" s="1">
        <f t="shared" si="88"/>
        <v>16886.97</v>
      </c>
      <c r="Y927" s="1">
        <f t="shared" si="89"/>
        <v>12629.519999999997</v>
      </c>
      <c r="Z927" s="44">
        <f t="shared" si="90"/>
        <v>17550.627921000003</v>
      </c>
    </row>
    <row r="928" spans="1:26" x14ac:dyDescent="0.3">
      <c r="A928" s="2">
        <v>3166</v>
      </c>
      <c r="B928" t="s">
        <v>4</v>
      </c>
      <c r="C928" t="s">
        <v>10</v>
      </c>
      <c r="D928" t="s">
        <v>11</v>
      </c>
      <c r="E928" t="s">
        <v>24</v>
      </c>
      <c r="F928" t="s">
        <v>17</v>
      </c>
      <c r="G928">
        <v>1</v>
      </c>
      <c r="H928">
        <v>1</v>
      </c>
      <c r="I928">
        <f t="shared" si="85"/>
        <v>2</v>
      </c>
      <c r="J928" s="1">
        <v>3392.55</v>
      </c>
      <c r="K928" s="1">
        <v>3426.48</v>
      </c>
      <c r="L928" s="1">
        <v>3426.48</v>
      </c>
      <c r="M928" s="1">
        <v>3426.48</v>
      </c>
      <c r="N928" s="1">
        <v>3392.55</v>
      </c>
      <c r="O928" s="1">
        <v>3392.55</v>
      </c>
      <c r="P928" s="1">
        <v>1194.7</v>
      </c>
      <c r="Q928" s="1">
        <v>896.03</v>
      </c>
      <c r="R928" s="1">
        <v>788.51</v>
      </c>
      <c r="S928" s="1">
        <v>764.85</v>
      </c>
      <c r="T928" s="1">
        <v>810.74</v>
      </c>
      <c r="U928" s="1">
        <v>835.06</v>
      </c>
      <c r="V928" s="1">
        <f t="shared" si="86"/>
        <v>3409.5149999999999</v>
      </c>
      <c r="W928" s="1">
        <f t="shared" si="87"/>
        <v>20457.09</v>
      </c>
      <c r="X928" s="1">
        <f t="shared" si="88"/>
        <v>5289.8899999999994</v>
      </c>
      <c r="Y928" s="1">
        <f t="shared" si="89"/>
        <v>15167.2</v>
      </c>
      <c r="Z928" s="44">
        <f t="shared" si="90"/>
        <v>5497.7826769999992</v>
      </c>
    </row>
    <row r="929" spans="1:26" x14ac:dyDescent="0.3">
      <c r="A929" s="2">
        <v>3168</v>
      </c>
      <c r="B929" t="s">
        <v>4</v>
      </c>
      <c r="C929" t="s">
        <v>42</v>
      </c>
      <c r="D929" t="s">
        <v>11</v>
      </c>
      <c r="E929" t="s">
        <v>24</v>
      </c>
      <c r="F929" t="s">
        <v>56</v>
      </c>
      <c r="G929">
        <v>1</v>
      </c>
      <c r="H929">
        <v>2</v>
      </c>
      <c r="I929">
        <f t="shared" si="85"/>
        <v>3</v>
      </c>
      <c r="J929" s="1">
        <v>568.80000000000007</v>
      </c>
      <c r="K929" s="1">
        <v>568.79999999999995</v>
      </c>
      <c r="L929" s="1">
        <v>568.79999999999995</v>
      </c>
      <c r="M929" s="1">
        <v>568.79999999999995</v>
      </c>
      <c r="N929" s="1">
        <v>568.79999999999995</v>
      </c>
      <c r="O929" s="1">
        <v>568.79999999999995</v>
      </c>
      <c r="P929" s="1">
        <v>1466.92</v>
      </c>
      <c r="Q929" s="1">
        <v>1129.53</v>
      </c>
      <c r="R929" s="1">
        <v>1027.8699999999999</v>
      </c>
      <c r="S929" s="1">
        <v>873.69</v>
      </c>
      <c r="T929" s="1">
        <v>943.59</v>
      </c>
      <c r="U929" s="1">
        <v>1085.1300000000001</v>
      </c>
      <c r="V929" s="1">
        <f t="shared" si="86"/>
        <v>568.80000000000007</v>
      </c>
      <c r="W929" s="1">
        <f t="shared" si="87"/>
        <v>3412.8</v>
      </c>
      <c r="X929" s="1">
        <f t="shared" si="88"/>
        <v>6526.7300000000005</v>
      </c>
      <c r="Y929" s="1">
        <f t="shared" si="89"/>
        <v>-3113.9300000000003</v>
      </c>
      <c r="Z929" s="44">
        <f t="shared" si="90"/>
        <v>6783.2304890000005</v>
      </c>
    </row>
    <row r="930" spans="1:26" x14ac:dyDescent="0.3">
      <c r="A930" s="2">
        <v>3170</v>
      </c>
      <c r="B930" t="s">
        <v>6</v>
      </c>
      <c r="C930" t="s">
        <v>8</v>
      </c>
      <c r="D930" t="s">
        <v>11</v>
      </c>
      <c r="E930" t="s">
        <v>24</v>
      </c>
      <c r="F930" t="s">
        <v>17</v>
      </c>
      <c r="G930">
        <v>1</v>
      </c>
      <c r="H930">
        <v>2</v>
      </c>
      <c r="I930">
        <f t="shared" si="85"/>
        <v>3</v>
      </c>
      <c r="J930" s="1">
        <v>751.5</v>
      </c>
      <c r="K930" s="1">
        <v>856.71</v>
      </c>
      <c r="L930" s="1">
        <v>661.32</v>
      </c>
      <c r="M930" s="1">
        <v>804.11</v>
      </c>
      <c r="N930" s="1">
        <v>631.26</v>
      </c>
      <c r="O930" s="1">
        <v>819.14</v>
      </c>
      <c r="P930" s="1">
        <v>288.52999999999997</v>
      </c>
      <c r="Q930" s="1">
        <v>314.5</v>
      </c>
      <c r="R930" s="1">
        <v>289.33999999999997</v>
      </c>
      <c r="S930" s="1">
        <v>263.3</v>
      </c>
      <c r="T930" s="1">
        <v>276.47000000000003</v>
      </c>
      <c r="U930" s="1">
        <v>326.23</v>
      </c>
      <c r="V930" s="1">
        <f t="shared" si="86"/>
        <v>754.00666666666677</v>
      </c>
      <c r="W930" s="1">
        <f t="shared" si="87"/>
        <v>4524.0400000000009</v>
      </c>
      <c r="X930" s="1">
        <f t="shared" si="88"/>
        <v>1758.37</v>
      </c>
      <c r="Y930" s="1">
        <f t="shared" si="89"/>
        <v>2765.670000000001</v>
      </c>
      <c r="Z930" s="44">
        <f t="shared" si="90"/>
        <v>1827.473941</v>
      </c>
    </row>
    <row r="931" spans="1:26" x14ac:dyDescent="0.3">
      <c r="A931" s="2">
        <v>3174</v>
      </c>
      <c r="B931" t="s">
        <v>4</v>
      </c>
      <c r="C931" t="s">
        <v>10</v>
      </c>
      <c r="D931" t="s">
        <v>12</v>
      </c>
      <c r="E931" t="s">
        <v>23</v>
      </c>
      <c r="F931" t="s">
        <v>14</v>
      </c>
      <c r="G931">
        <v>2</v>
      </c>
      <c r="H931">
        <v>1</v>
      </c>
      <c r="I931">
        <f t="shared" si="85"/>
        <v>3</v>
      </c>
      <c r="J931" s="1">
        <v>5924.95</v>
      </c>
      <c r="K931" s="1">
        <v>6813.69</v>
      </c>
      <c r="L931" s="1">
        <v>6932.19</v>
      </c>
      <c r="M931" s="1">
        <v>5154.71</v>
      </c>
      <c r="N931" s="1">
        <v>6161.95</v>
      </c>
      <c r="O931" s="1">
        <v>5332.46</v>
      </c>
      <c r="P931" s="1">
        <v>3458.7</v>
      </c>
      <c r="Q931" s="1">
        <v>3078.24</v>
      </c>
      <c r="R931" s="1">
        <v>3416.85</v>
      </c>
      <c r="S931" s="1">
        <v>2904.32</v>
      </c>
      <c r="T931" s="1">
        <v>3310.92</v>
      </c>
      <c r="U931" s="1">
        <v>3509.58</v>
      </c>
      <c r="V931" s="1">
        <f t="shared" si="86"/>
        <v>6053.3249999999998</v>
      </c>
      <c r="W931" s="1">
        <f t="shared" si="87"/>
        <v>36319.949999999997</v>
      </c>
      <c r="X931" s="1">
        <f t="shared" si="88"/>
        <v>19678.61</v>
      </c>
      <c r="Y931" s="1">
        <f t="shared" si="89"/>
        <v>16641.339999999997</v>
      </c>
      <c r="Z931" s="44">
        <f t="shared" si="90"/>
        <v>20451.979373000002</v>
      </c>
    </row>
    <row r="932" spans="1:26" x14ac:dyDescent="0.3">
      <c r="A932" s="2">
        <v>3177</v>
      </c>
      <c r="B932" t="s">
        <v>6</v>
      </c>
      <c r="C932" t="s">
        <v>9</v>
      </c>
      <c r="D932" t="s">
        <v>12</v>
      </c>
      <c r="E932" t="s">
        <v>23</v>
      </c>
      <c r="F932" t="s">
        <v>20</v>
      </c>
      <c r="G932">
        <v>3</v>
      </c>
      <c r="H932">
        <v>1</v>
      </c>
      <c r="I932">
        <f t="shared" si="85"/>
        <v>4</v>
      </c>
      <c r="J932" s="1">
        <v>3478.42</v>
      </c>
      <c r="K932" s="1">
        <v>2782.74</v>
      </c>
      <c r="L932" s="1">
        <v>3026.23</v>
      </c>
      <c r="M932" s="1">
        <v>4000.18</v>
      </c>
      <c r="N932" s="1">
        <v>4034.97</v>
      </c>
      <c r="O932" s="1">
        <v>4174.1000000000004</v>
      </c>
      <c r="P932" s="1">
        <v>1060.8399999999999</v>
      </c>
      <c r="Q932" s="1">
        <v>1113.8800000000001</v>
      </c>
      <c r="R932" s="1">
        <v>1113.8800000000001</v>
      </c>
      <c r="S932" s="1">
        <v>1225.27</v>
      </c>
      <c r="T932" s="1">
        <v>1127.25</v>
      </c>
      <c r="U932" s="1">
        <v>1217.43</v>
      </c>
      <c r="V932" s="1">
        <f t="shared" si="86"/>
        <v>3582.7733333333331</v>
      </c>
      <c r="W932" s="1">
        <f t="shared" si="87"/>
        <v>21496.639999999999</v>
      </c>
      <c r="X932" s="1">
        <f t="shared" si="88"/>
        <v>6858.5500000000011</v>
      </c>
      <c r="Y932" s="1">
        <f t="shared" si="89"/>
        <v>14638.089999999998</v>
      </c>
      <c r="Z932" s="44">
        <f t="shared" si="90"/>
        <v>7128.0910150000009</v>
      </c>
    </row>
    <row r="933" spans="1:26" x14ac:dyDescent="0.3">
      <c r="A933" s="2">
        <v>3183</v>
      </c>
      <c r="B933" t="s">
        <v>4</v>
      </c>
      <c r="C933" t="s">
        <v>42</v>
      </c>
      <c r="D933" t="s">
        <v>12</v>
      </c>
      <c r="E933" t="s">
        <v>23</v>
      </c>
      <c r="F933" t="s">
        <v>15</v>
      </c>
      <c r="G933">
        <v>2</v>
      </c>
      <c r="H933">
        <v>1</v>
      </c>
      <c r="I933">
        <f t="shared" si="85"/>
        <v>3</v>
      </c>
      <c r="J933" s="1">
        <v>2640.6849999999995</v>
      </c>
      <c r="K933" s="1">
        <v>2667.09</v>
      </c>
      <c r="L933" s="1">
        <v>2640.69</v>
      </c>
      <c r="M933" s="1">
        <v>2640.69</v>
      </c>
      <c r="N933" s="1">
        <v>2667.09</v>
      </c>
      <c r="O933" s="1">
        <v>2640.69</v>
      </c>
      <c r="P933" s="1">
        <v>3535.33</v>
      </c>
      <c r="Q933" s="1">
        <v>3676.74</v>
      </c>
      <c r="R933" s="1">
        <v>3860.58</v>
      </c>
      <c r="S933" s="1">
        <v>3513.13</v>
      </c>
      <c r="T933" s="1">
        <v>3899.57</v>
      </c>
      <c r="U933" s="1">
        <v>4289.53</v>
      </c>
      <c r="V933" s="1">
        <f t="shared" si="86"/>
        <v>2649.4891666666667</v>
      </c>
      <c r="W933" s="1">
        <f t="shared" si="87"/>
        <v>15896.935000000001</v>
      </c>
      <c r="X933" s="1">
        <f t="shared" si="88"/>
        <v>22774.879999999997</v>
      </c>
      <c r="Y933" s="1">
        <f t="shared" si="89"/>
        <v>-6877.9449999999961</v>
      </c>
      <c r="Z933" s="44">
        <f t="shared" si="90"/>
        <v>23669.932783999997</v>
      </c>
    </row>
    <row r="934" spans="1:26" x14ac:dyDescent="0.3">
      <c r="A934" s="2">
        <v>3186</v>
      </c>
      <c r="B934" t="s">
        <v>6</v>
      </c>
      <c r="C934" t="s">
        <v>9</v>
      </c>
      <c r="D934" t="s">
        <v>12</v>
      </c>
      <c r="E934" t="s">
        <v>23</v>
      </c>
      <c r="F934" t="s">
        <v>20</v>
      </c>
      <c r="G934">
        <v>2</v>
      </c>
      <c r="H934">
        <v>1</v>
      </c>
      <c r="I934">
        <f t="shared" si="85"/>
        <v>3</v>
      </c>
      <c r="J934" s="1">
        <v>3775.4500000000003</v>
      </c>
      <c r="K934" s="1">
        <v>3511.17</v>
      </c>
      <c r="L934" s="1">
        <v>3284.64</v>
      </c>
      <c r="M934" s="1">
        <v>2944.85</v>
      </c>
      <c r="N934" s="1">
        <v>3209.13</v>
      </c>
      <c r="O934" s="1">
        <v>2944.85</v>
      </c>
      <c r="P934" s="1">
        <v>2057.65</v>
      </c>
      <c r="Q934" s="1">
        <v>2057.65</v>
      </c>
      <c r="R934" s="1">
        <v>2386.87</v>
      </c>
      <c r="S934" s="1">
        <v>2697.16</v>
      </c>
      <c r="T934" s="1">
        <v>3128.71</v>
      </c>
      <c r="U934" s="1">
        <v>3003.56</v>
      </c>
      <c r="V934" s="1">
        <f t="shared" si="86"/>
        <v>3278.3483333333334</v>
      </c>
      <c r="W934" s="1">
        <f t="shared" si="87"/>
        <v>19670.09</v>
      </c>
      <c r="X934" s="1">
        <f t="shared" si="88"/>
        <v>15331.6</v>
      </c>
      <c r="Y934" s="1">
        <f t="shared" si="89"/>
        <v>4338.49</v>
      </c>
      <c r="Z934" s="44">
        <f t="shared" si="90"/>
        <v>15934.131880000001</v>
      </c>
    </row>
    <row r="935" spans="1:26" x14ac:dyDescent="0.3">
      <c r="A935" s="2">
        <v>3187</v>
      </c>
      <c r="B935" t="s">
        <v>6</v>
      </c>
      <c r="C935" t="s">
        <v>9</v>
      </c>
      <c r="D935" t="s">
        <v>11</v>
      </c>
      <c r="E935" t="s">
        <v>24</v>
      </c>
      <c r="F935" t="s">
        <v>56</v>
      </c>
      <c r="G935">
        <v>1</v>
      </c>
      <c r="H935">
        <v>1</v>
      </c>
      <c r="I935">
        <f t="shared" si="85"/>
        <v>2</v>
      </c>
      <c r="J935" s="1">
        <v>864.81</v>
      </c>
      <c r="K935" s="1">
        <v>1063.72</v>
      </c>
      <c r="L935" s="1">
        <v>674.55</v>
      </c>
      <c r="M935" s="1">
        <v>968.59</v>
      </c>
      <c r="N935" s="1">
        <v>968.59</v>
      </c>
      <c r="O935" s="1">
        <v>977.24</v>
      </c>
      <c r="P935" s="1">
        <v>160.68</v>
      </c>
      <c r="Q935" s="1">
        <v>159.07</v>
      </c>
      <c r="R935" s="1">
        <v>171.8</v>
      </c>
      <c r="S935" s="1">
        <v>166.65</v>
      </c>
      <c r="T935" s="1">
        <v>149.99</v>
      </c>
      <c r="U935" s="1">
        <v>131.99</v>
      </c>
      <c r="V935" s="1">
        <f t="shared" si="86"/>
        <v>919.58333333333337</v>
      </c>
      <c r="W935" s="1">
        <f t="shared" si="87"/>
        <v>5517.5</v>
      </c>
      <c r="X935" s="1">
        <f t="shared" si="88"/>
        <v>940.18000000000006</v>
      </c>
      <c r="Y935" s="1">
        <f t="shared" si="89"/>
        <v>4577.32</v>
      </c>
      <c r="Z935" s="44">
        <f t="shared" si="90"/>
        <v>977.12907400000006</v>
      </c>
    </row>
    <row r="936" spans="1:26" x14ac:dyDescent="0.3">
      <c r="A936" s="2">
        <v>3189</v>
      </c>
      <c r="B936" t="s">
        <v>6</v>
      </c>
      <c r="C936" t="s">
        <v>9</v>
      </c>
      <c r="D936" t="s">
        <v>12</v>
      </c>
      <c r="E936" t="s">
        <v>23</v>
      </c>
      <c r="F936" t="s">
        <v>18</v>
      </c>
      <c r="G936">
        <v>2</v>
      </c>
      <c r="H936">
        <v>1</v>
      </c>
      <c r="I936">
        <f t="shared" si="85"/>
        <v>3</v>
      </c>
      <c r="J936" s="1">
        <v>2997.52</v>
      </c>
      <c r="K936" s="1">
        <v>3207.35</v>
      </c>
      <c r="L936" s="1">
        <v>2787.69</v>
      </c>
      <c r="M936" s="1">
        <v>3656.97</v>
      </c>
      <c r="N936" s="1">
        <v>3267.3</v>
      </c>
      <c r="O936" s="1">
        <v>3237.32</v>
      </c>
      <c r="P936" s="1">
        <v>1447.74</v>
      </c>
      <c r="Q936" s="1">
        <v>1143.71</v>
      </c>
      <c r="R936" s="1">
        <v>1258.08</v>
      </c>
      <c r="S936" s="1">
        <v>1245.5</v>
      </c>
      <c r="T936" s="1">
        <v>1357.6</v>
      </c>
      <c r="U936" s="1">
        <v>1384.75</v>
      </c>
      <c r="V936" s="1">
        <f t="shared" si="86"/>
        <v>3192.3583333333331</v>
      </c>
      <c r="W936" s="1">
        <f t="shared" si="87"/>
        <v>19154.149999999998</v>
      </c>
      <c r="X936" s="1">
        <f t="shared" si="88"/>
        <v>7837.3799999999992</v>
      </c>
      <c r="Y936" s="1">
        <f t="shared" si="89"/>
        <v>11316.769999999999</v>
      </c>
      <c r="Z936" s="44">
        <f t="shared" si="90"/>
        <v>8145.3890339999989</v>
      </c>
    </row>
    <row r="937" spans="1:26" x14ac:dyDescent="0.3">
      <c r="A937" s="2">
        <v>3191</v>
      </c>
      <c r="B937" t="s">
        <v>5</v>
      </c>
      <c r="C937" t="s">
        <v>7</v>
      </c>
      <c r="D937" t="s">
        <v>12</v>
      </c>
      <c r="E937" t="s">
        <v>23</v>
      </c>
      <c r="F937" t="s">
        <v>56</v>
      </c>
      <c r="G937">
        <v>3</v>
      </c>
      <c r="H937">
        <v>1</v>
      </c>
      <c r="I937">
        <f t="shared" si="85"/>
        <v>4</v>
      </c>
      <c r="J937" s="1">
        <v>3156.3</v>
      </c>
      <c r="K937" s="1">
        <v>2777.54</v>
      </c>
      <c r="L937" s="1">
        <v>3061.61</v>
      </c>
      <c r="M937" s="1">
        <v>3503.49</v>
      </c>
      <c r="N937" s="1">
        <v>2840.67</v>
      </c>
      <c r="O937" s="1">
        <v>3250.99</v>
      </c>
      <c r="P937" s="1">
        <v>2443.23</v>
      </c>
      <c r="Q937" s="1">
        <v>2492.09</v>
      </c>
      <c r="R937" s="1">
        <v>2616.69</v>
      </c>
      <c r="S937" s="1">
        <v>3140.03</v>
      </c>
      <c r="T937" s="1">
        <v>2983.03</v>
      </c>
      <c r="U937" s="1">
        <v>3340.99</v>
      </c>
      <c r="V937" s="1">
        <f t="shared" si="86"/>
        <v>3098.4333333333329</v>
      </c>
      <c r="W937" s="1">
        <f t="shared" si="87"/>
        <v>18590.599999999999</v>
      </c>
      <c r="X937" s="1">
        <f t="shared" si="88"/>
        <v>17016.060000000001</v>
      </c>
      <c r="Y937" s="1">
        <f t="shared" si="89"/>
        <v>1574.5399999999972</v>
      </c>
      <c r="Z937" s="44">
        <f t="shared" si="90"/>
        <v>17684.791158</v>
      </c>
    </row>
    <row r="938" spans="1:26" x14ac:dyDescent="0.3">
      <c r="A938" s="2">
        <v>3194</v>
      </c>
      <c r="B938" t="s">
        <v>4</v>
      </c>
      <c r="C938" t="s">
        <v>42</v>
      </c>
      <c r="D938" t="s">
        <v>11</v>
      </c>
      <c r="E938" t="s">
        <v>23</v>
      </c>
      <c r="F938" t="s">
        <v>18</v>
      </c>
      <c r="G938">
        <v>1</v>
      </c>
      <c r="H938">
        <v>1</v>
      </c>
      <c r="I938">
        <f t="shared" si="85"/>
        <v>2</v>
      </c>
      <c r="J938" s="1">
        <v>433.65000000000003</v>
      </c>
      <c r="K938" s="1">
        <v>433.65</v>
      </c>
      <c r="L938" s="1">
        <v>433.65</v>
      </c>
      <c r="M938" s="1">
        <v>433.65</v>
      </c>
      <c r="N938" s="1">
        <v>433.65</v>
      </c>
      <c r="O938" s="1">
        <v>437.99</v>
      </c>
      <c r="P938" s="1">
        <v>599.53</v>
      </c>
      <c r="Q938" s="1">
        <v>449.65</v>
      </c>
      <c r="R938" s="1">
        <v>512.6</v>
      </c>
      <c r="S938" s="1">
        <v>543.36</v>
      </c>
      <c r="T938" s="1">
        <v>646.6</v>
      </c>
      <c r="U938" s="1">
        <v>659.53</v>
      </c>
      <c r="V938" s="1">
        <f t="shared" si="86"/>
        <v>434.37333333333328</v>
      </c>
      <c r="W938" s="1">
        <f t="shared" si="87"/>
        <v>2606.2399999999998</v>
      </c>
      <c r="X938" s="1">
        <f t="shared" si="88"/>
        <v>3411.2699999999995</v>
      </c>
      <c r="Y938" s="1">
        <f t="shared" si="89"/>
        <v>-805.02999999999975</v>
      </c>
      <c r="Z938" s="44">
        <f t="shared" si="90"/>
        <v>3545.3329109999995</v>
      </c>
    </row>
    <row r="939" spans="1:26" x14ac:dyDescent="0.3">
      <c r="A939" s="2">
        <v>3197</v>
      </c>
      <c r="B939" t="s">
        <v>4</v>
      </c>
      <c r="C939" t="s">
        <v>42</v>
      </c>
      <c r="D939" t="s">
        <v>12</v>
      </c>
      <c r="E939" t="s">
        <v>23</v>
      </c>
      <c r="F939" t="s">
        <v>21</v>
      </c>
      <c r="G939">
        <v>2</v>
      </c>
      <c r="H939">
        <v>1</v>
      </c>
      <c r="I939">
        <f t="shared" si="85"/>
        <v>3</v>
      </c>
      <c r="J939" s="1">
        <v>5924.95</v>
      </c>
      <c r="K939" s="1">
        <v>6458.2</v>
      </c>
      <c r="L939" s="1">
        <v>6813.69</v>
      </c>
      <c r="M939" s="1">
        <v>4562.21</v>
      </c>
      <c r="N939" s="1">
        <v>5628.7</v>
      </c>
      <c r="O939" s="1">
        <v>6458.2</v>
      </c>
      <c r="P939" s="1">
        <v>5875</v>
      </c>
      <c r="Q939" s="1">
        <v>5522.5</v>
      </c>
      <c r="R939" s="1">
        <v>5356.83</v>
      </c>
      <c r="S939" s="1">
        <v>4660.4399999999996</v>
      </c>
      <c r="T939" s="1">
        <v>4474.0200000000004</v>
      </c>
      <c r="U939" s="1">
        <v>3937.14</v>
      </c>
      <c r="V939" s="1">
        <f t="shared" si="86"/>
        <v>5974.3249999999998</v>
      </c>
      <c r="W939" s="1">
        <f t="shared" si="87"/>
        <v>35845.949999999997</v>
      </c>
      <c r="X939" s="1">
        <f t="shared" si="88"/>
        <v>29825.93</v>
      </c>
      <c r="Y939" s="1">
        <f t="shared" si="89"/>
        <v>6020.0199999999968</v>
      </c>
      <c r="Z939" s="44">
        <f t="shared" si="90"/>
        <v>30998.089049000002</v>
      </c>
    </row>
    <row r="940" spans="1:26" x14ac:dyDescent="0.3">
      <c r="A940" s="2">
        <v>3199</v>
      </c>
      <c r="B940" t="s">
        <v>4</v>
      </c>
      <c r="C940" t="s">
        <v>7</v>
      </c>
      <c r="D940" t="s">
        <v>12</v>
      </c>
      <c r="E940" t="s">
        <v>23</v>
      </c>
      <c r="F940" t="s">
        <v>14</v>
      </c>
      <c r="G940">
        <v>2</v>
      </c>
      <c r="H940">
        <v>1</v>
      </c>
      <c r="I940">
        <f t="shared" si="85"/>
        <v>3</v>
      </c>
      <c r="J940" s="1">
        <v>5924.95</v>
      </c>
      <c r="K940" s="1">
        <v>4443.71</v>
      </c>
      <c r="L940" s="1">
        <v>5628.7</v>
      </c>
      <c r="M940" s="1">
        <v>6754.44</v>
      </c>
      <c r="N940" s="1">
        <v>6043.45</v>
      </c>
      <c r="O940" s="1">
        <v>6280.45</v>
      </c>
      <c r="P940" s="1">
        <v>2125.31</v>
      </c>
      <c r="Q940" s="1">
        <v>1615.24</v>
      </c>
      <c r="R940" s="1">
        <v>1776.76</v>
      </c>
      <c r="S940" s="1">
        <v>1723.46</v>
      </c>
      <c r="T940" s="1">
        <v>1895.81</v>
      </c>
      <c r="U940" s="1">
        <v>1857.89</v>
      </c>
      <c r="V940" s="1">
        <f t="shared" si="86"/>
        <v>5845.95</v>
      </c>
      <c r="W940" s="1">
        <f t="shared" si="87"/>
        <v>35075.699999999997</v>
      </c>
      <c r="X940" s="1">
        <f t="shared" si="88"/>
        <v>10994.47</v>
      </c>
      <c r="Y940" s="1">
        <f t="shared" si="89"/>
        <v>24081.229999999996</v>
      </c>
      <c r="Z940" s="44">
        <f t="shared" si="90"/>
        <v>11426.552670999999</v>
      </c>
    </row>
    <row r="941" spans="1:26" x14ac:dyDescent="0.3">
      <c r="A941" s="2">
        <v>3205</v>
      </c>
      <c r="B941" t="s">
        <v>6</v>
      </c>
      <c r="C941" t="s">
        <v>10</v>
      </c>
      <c r="D941" t="s">
        <v>12</v>
      </c>
      <c r="E941" t="s">
        <v>23</v>
      </c>
      <c r="F941" t="s">
        <v>14</v>
      </c>
      <c r="G941">
        <v>2</v>
      </c>
      <c r="H941">
        <v>1</v>
      </c>
      <c r="I941">
        <f t="shared" si="85"/>
        <v>3</v>
      </c>
      <c r="J941" s="1">
        <v>5856</v>
      </c>
      <c r="K941" s="1">
        <v>4684.8</v>
      </c>
      <c r="L941" s="1">
        <v>5856</v>
      </c>
      <c r="M941" s="1">
        <v>5973.12</v>
      </c>
      <c r="N941" s="1">
        <v>6265.92</v>
      </c>
      <c r="O941" s="1">
        <v>5563.2</v>
      </c>
      <c r="P941" s="1">
        <v>4996.29</v>
      </c>
      <c r="Q941" s="1">
        <v>4446.7</v>
      </c>
      <c r="R941" s="1">
        <v>5336.04</v>
      </c>
      <c r="S941" s="1">
        <v>6403.25</v>
      </c>
      <c r="T941" s="1">
        <v>6595.35</v>
      </c>
      <c r="U941" s="1">
        <v>6991.07</v>
      </c>
      <c r="V941" s="1">
        <f t="shared" si="86"/>
        <v>5699.8399999999992</v>
      </c>
      <c r="W941" s="1">
        <f t="shared" si="87"/>
        <v>34199.039999999994</v>
      </c>
      <c r="X941" s="1">
        <f t="shared" si="88"/>
        <v>34768.699999999997</v>
      </c>
      <c r="Y941" s="1">
        <f t="shared" si="89"/>
        <v>-569.66000000000349</v>
      </c>
      <c r="Z941" s="44">
        <f t="shared" si="90"/>
        <v>36135.109909999999</v>
      </c>
    </row>
    <row r="942" spans="1:26" x14ac:dyDescent="0.3">
      <c r="A942" s="2">
        <v>3209</v>
      </c>
      <c r="B942" t="s">
        <v>4</v>
      </c>
      <c r="C942" t="s">
        <v>10</v>
      </c>
      <c r="D942" t="s">
        <v>12</v>
      </c>
      <c r="E942" t="s">
        <v>23</v>
      </c>
      <c r="F942" t="s">
        <v>19</v>
      </c>
      <c r="G942">
        <v>3</v>
      </c>
      <c r="H942">
        <v>1</v>
      </c>
      <c r="I942">
        <f t="shared" si="85"/>
        <v>4</v>
      </c>
      <c r="J942" s="1">
        <v>5924.95</v>
      </c>
      <c r="K942" s="1">
        <v>7109.94</v>
      </c>
      <c r="L942" s="1">
        <v>7346.94</v>
      </c>
      <c r="M942" s="1">
        <v>5095.46</v>
      </c>
      <c r="N942" s="1">
        <v>5747.2</v>
      </c>
      <c r="O942" s="1">
        <v>5036.21</v>
      </c>
      <c r="P942" s="1">
        <v>4899.33</v>
      </c>
      <c r="Q942" s="1">
        <v>4311.41</v>
      </c>
      <c r="R942" s="1">
        <v>4354.5200000000004</v>
      </c>
      <c r="S942" s="1">
        <v>3831.98</v>
      </c>
      <c r="T942" s="1">
        <v>3257.18</v>
      </c>
      <c r="U942" s="1">
        <v>2898.89</v>
      </c>
      <c r="V942" s="1">
        <f t="shared" si="86"/>
        <v>6043.45</v>
      </c>
      <c r="W942" s="1">
        <f t="shared" si="87"/>
        <v>36260.699999999997</v>
      </c>
      <c r="X942" s="1">
        <f t="shared" si="88"/>
        <v>23553.31</v>
      </c>
      <c r="Y942" s="1">
        <f t="shared" si="89"/>
        <v>12707.389999999996</v>
      </c>
      <c r="Z942" s="44">
        <f t="shared" si="90"/>
        <v>24478.955083000001</v>
      </c>
    </row>
    <row r="943" spans="1:26" x14ac:dyDescent="0.3">
      <c r="A943" s="2">
        <v>3211</v>
      </c>
      <c r="B943" t="s">
        <v>4</v>
      </c>
      <c r="C943" t="s">
        <v>10</v>
      </c>
      <c r="D943" t="s">
        <v>12</v>
      </c>
      <c r="E943" t="s">
        <v>24</v>
      </c>
      <c r="F943" t="s">
        <v>17</v>
      </c>
      <c r="G943">
        <v>1</v>
      </c>
      <c r="H943">
        <v>1</v>
      </c>
      <c r="I943">
        <f t="shared" si="85"/>
        <v>2</v>
      </c>
      <c r="J943" s="1">
        <v>3772.1374999999998</v>
      </c>
      <c r="K943" s="1">
        <v>3772.14</v>
      </c>
      <c r="L943" s="1">
        <v>3772.14</v>
      </c>
      <c r="M943" s="1">
        <v>3772.14</v>
      </c>
      <c r="N943" s="1">
        <v>3772.14</v>
      </c>
      <c r="O943" s="1">
        <v>3772.14</v>
      </c>
      <c r="P943" s="1">
        <v>2724.15</v>
      </c>
      <c r="Q943" s="1">
        <v>2587.94</v>
      </c>
      <c r="R943" s="1">
        <v>2303.27</v>
      </c>
      <c r="S943" s="1">
        <v>2418.4299999999998</v>
      </c>
      <c r="T943" s="1">
        <v>2079.85</v>
      </c>
      <c r="U943" s="1">
        <v>1934.26</v>
      </c>
      <c r="V943" s="1">
        <f t="shared" si="86"/>
        <v>3772.1395833333331</v>
      </c>
      <c r="W943" s="1">
        <f t="shared" si="87"/>
        <v>22632.837499999998</v>
      </c>
      <c r="X943" s="1">
        <f t="shared" si="88"/>
        <v>14047.900000000001</v>
      </c>
      <c r="Y943" s="1">
        <f t="shared" si="89"/>
        <v>8584.9374999999964</v>
      </c>
      <c r="Z943" s="44">
        <f t="shared" si="90"/>
        <v>14599.982470000001</v>
      </c>
    </row>
    <row r="944" spans="1:26" x14ac:dyDescent="0.3">
      <c r="A944" s="2">
        <v>3213</v>
      </c>
      <c r="B944" t="s">
        <v>4</v>
      </c>
      <c r="C944" t="s">
        <v>10</v>
      </c>
      <c r="D944" t="s">
        <v>12</v>
      </c>
      <c r="E944" t="s">
        <v>24</v>
      </c>
      <c r="F944" t="s">
        <v>16</v>
      </c>
      <c r="G944">
        <v>1</v>
      </c>
      <c r="H944">
        <v>1</v>
      </c>
      <c r="I944">
        <f t="shared" si="85"/>
        <v>2</v>
      </c>
      <c r="J944" s="1">
        <v>4478.3999999999996</v>
      </c>
      <c r="K944" s="1">
        <v>4567.97</v>
      </c>
      <c r="L944" s="1">
        <v>3582.72</v>
      </c>
      <c r="M944" s="1">
        <v>3806.64</v>
      </c>
      <c r="N944" s="1">
        <v>5194.9399999999996</v>
      </c>
      <c r="O944" s="1">
        <v>3537.94</v>
      </c>
      <c r="P944" s="1">
        <v>3321.15</v>
      </c>
      <c r="Q944" s="1">
        <v>2590.5</v>
      </c>
      <c r="R944" s="1">
        <v>2745.93</v>
      </c>
      <c r="S944" s="1">
        <v>2993.06</v>
      </c>
      <c r="T944" s="1">
        <v>2813.48</v>
      </c>
      <c r="U944" s="1">
        <v>3319.91</v>
      </c>
      <c r="V944" s="1">
        <f t="shared" si="86"/>
        <v>4194.7683333333325</v>
      </c>
      <c r="W944" s="1">
        <f t="shared" si="87"/>
        <v>25168.609999999997</v>
      </c>
      <c r="X944" s="1">
        <f t="shared" si="88"/>
        <v>17784.03</v>
      </c>
      <c r="Y944" s="1">
        <f t="shared" si="89"/>
        <v>7384.5799999999981</v>
      </c>
      <c r="Z944" s="44">
        <f t="shared" si="90"/>
        <v>18482.942379</v>
      </c>
    </row>
    <row r="945" spans="1:26" x14ac:dyDescent="0.3">
      <c r="A945" s="2">
        <v>3215</v>
      </c>
      <c r="B945" t="s">
        <v>4</v>
      </c>
      <c r="C945" t="s">
        <v>10</v>
      </c>
      <c r="D945" t="s">
        <v>12</v>
      </c>
      <c r="E945" t="s">
        <v>23</v>
      </c>
      <c r="F945" t="s">
        <v>14</v>
      </c>
      <c r="G945">
        <v>1</v>
      </c>
      <c r="H945">
        <v>1</v>
      </c>
      <c r="I945">
        <f t="shared" si="85"/>
        <v>2</v>
      </c>
      <c r="J945" s="1">
        <v>3654.75</v>
      </c>
      <c r="K945" s="1">
        <v>3654.75</v>
      </c>
      <c r="L945" s="1">
        <v>3654.75</v>
      </c>
      <c r="M945" s="1">
        <v>3691.3</v>
      </c>
      <c r="N945" s="1">
        <v>3691.3</v>
      </c>
      <c r="O945" s="1">
        <v>3691.3</v>
      </c>
      <c r="P945" s="1">
        <v>1300.96</v>
      </c>
      <c r="Q945" s="1">
        <v>1079.8</v>
      </c>
      <c r="R945" s="1">
        <v>1090.5999999999999</v>
      </c>
      <c r="S945" s="1">
        <v>1101.51</v>
      </c>
      <c r="T945" s="1">
        <v>1310.8</v>
      </c>
      <c r="U945" s="1">
        <v>1402.56</v>
      </c>
      <c r="V945" s="1">
        <f t="shared" si="86"/>
        <v>3673.0249999999996</v>
      </c>
      <c r="W945" s="1">
        <f t="shared" si="87"/>
        <v>22038.149999999998</v>
      </c>
      <c r="X945" s="1">
        <f t="shared" si="88"/>
        <v>7286.23</v>
      </c>
      <c r="Y945" s="1">
        <f t="shared" si="89"/>
        <v>14751.919999999998</v>
      </c>
      <c r="Z945" s="44">
        <f t="shared" si="90"/>
        <v>7572.5788389999998</v>
      </c>
    </row>
    <row r="946" spans="1:26" x14ac:dyDescent="0.3">
      <c r="A946" s="2">
        <v>3219</v>
      </c>
      <c r="B946" t="s">
        <v>4</v>
      </c>
      <c r="C946" t="s">
        <v>42</v>
      </c>
      <c r="D946" t="s">
        <v>11</v>
      </c>
      <c r="E946" t="s">
        <v>23</v>
      </c>
      <c r="F946" t="s">
        <v>15</v>
      </c>
      <c r="G946">
        <v>1</v>
      </c>
      <c r="H946">
        <v>1</v>
      </c>
      <c r="I946">
        <f t="shared" si="85"/>
        <v>2</v>
      </c>
      <c r="J946" s="1">
        <v>1616.6499999999999</v>
      </c>
      <c r="K946" s="1">
        <v>1616.65</v>
      </c>
      <c r="L946" s="1">
        <v>1632.82</v>
      </c>
      <c r="M946" s="1">
        <v>1632.82</v>
      </c>
      <c r="N946" s="1">
        <v>1616.65</v>
      </c>
      <c r="O946" s="1">
        <v>1632.82</v>
      </c>
      <c r="P946" s="1">
        <v>2010.11</v>
      </c>
      <c r="Q946" s="1">
        <v>1608.09</v>
      </c>
      <c r="R946" s="1">
        <v>1624.17</v>
      </c>
      <c r="S946" s="1">
        <v>1380.54</v>
      </c>
      <c r="T946" s="1">
        <v>1366.73</v>
      </c>
      <c r="U946" s="1">
        <v>1380.4</v>
      </c>
      <c r="V946" s="1">
        <f t="shared" si="86"/>
        <v>1624.7349999999999</v>
      </c>
      <c r="W946" s="1">
        <f t="shared" si="87"/>
        <v>9748.41</v>
      </c>
      <c r="X946" s="1">
        <f t="shared" si="88"/>
        <v>9370.0399999999991</v>
      </c>
      <c r="Y946" s="1">
        <f t="shared" si="89"/>
        <v>378.3700000000008</v>
      </c>
      <c r="Z946" s="44">
        <f t="shared" si="90"/>
        <v>9738.2825719999983</v>
      </c>
    </row>
    <row r="947" spans="1:26" x14ac:dyDescent="0.3">
      <c r="A947" s="2">
        <v>3220</v>
      </c>
      <c r="B947" t="s">
        <v>5</v>
      </c>
      <c r="C947" t="s">
        <v>7</v>
      </c>
      <c r="D947" t="s">
        <v>11</v>
      </c>
      <c r="E947" t="s">
        <v>23</v>
      </c>
      <c r="F947" t="s">
        <v>56</v>
      </c>
      <c r="G947">
        <v>2</v>
      </c>
      <c r="H947">
        <v>2</v>
      </c>
      <c r="I947">
        <f t="shared" si="85"/>
        <v>4</v>
      </c>
      <c r="J947" s="1">
        <v>1678</v>
      </c>
      <c r="K947" s="1">
        <v>1510.2</v>
      </c>
      <c r="L947" s="1">
        <v>1292.06</v>
      </c>
      <c r="M947" s="1">
        <v>1896.14</v>
      </c>
      <c r="N947" s="1">
        <v>1543.76</v>
      </c>
      <c r="O947" s="1">
        <v>1610.88</v>
      </c>
      <c r="P947" s="1">
        <v>1003.01</v>
      </c>
      <c r="Q947" s="1">
        <v>1003.01</v>
      </c>
      <c r="R947" s="1">
        <v>1063.19</v>
      </c>
      <c r="S947" s="1">
        <v>946.24</v>
      </c>
      <c r="T947" s="1">
        <v>842.15</v>
      </c>
      <c r="U947" s="1">
        <v>732.67</v>
      </c>
      <c r="V947" s="1">
        <f t="shared" si="86"/>
        <v>1588.5066666666669</v>
      </c>
      <c r="W947" s="1">
        <f t="shared" si="87"/>
        <v>9531.0400000000009</v>
      </c>
      <c r="X947" s="1">
        <f t="shared" si="88"/>
        <v>5590.2699999999995</v>
      </c>
      <c r="Y947" s="1">
        <f t="shared" si="89"/>
        <v>3940.7700000000013</v>
      </c>
      <c r="Z947" s="44">
        <f t="shared" si="90"/>
        <v>5809.9676109999991</v>
      </c>
    </row>
    <row r="948" spans="1:26" x14ac:dyDescent="0.3">
      <c r="A948" s="2">
        <v>3226</v>
      </c>
      <c r="B948" t="s">
        <v>4</v>
      </c>
      <c r="C948" t="s">
        <v>7</v>
      </c>
      <c r="D948" t="s">
        <v>11</v>
      </c>
      <c r="E948" t="s">
        <v>23</v>
      </c>
      <c r="F948" t="s">
        <v>13</v>
      </c>
      <c r="G948">
        <v>2</v>
      </c>
      <c r="H948">
        <v>1</v>
      </c>
      <c r="I948">
        <f t="shared" si="85"/>
        <v>3</v>
      </c>
      <c r="J948" s="1">
        <v>2169.35</v>
      </c>
      <c r="K948" s="1">
        <v>2169.35</v>
      </c>
      <c r="L948" s="1">
        <v>2169.35</v>
      </c>
      <c r="M948" s="1">
        <v>2169.35</v>
      </c>
      <c r="N948" s="1">
        <v>2191.04</v>
      </c>
      <c r="O948" s="1">
        <v>2169.35</v>
      </c>
      <c r="P948" s="1">
        <v>4447.3900000000003</v>
      </c>
      <c r="Q948" s="1">
        <v>4225.0200000000004</v>
      </c>
      <c r="R948" s="1">
        <v>4140.5200000000004</v>
      </c>
      <c r="S948" s="1">
        <v>3519.44</v>
      </c>
      <c r="T948" s="1">
        <v>2991.52</v>
      </c>
      <c r="U948" s="1">
        <v>2961.6</v>
      </c>
      <c r="V948" s="1">
        <f t="shared" si="86"/>
        <v>2172.9649999999997</v>
      </c>
      <c r="W948" s="1">
        <f t="shared" si="87"/>
        <v>13037.789999999999</v>
      </c>
      <c r="X948" s="1">
        <f t="shared" si="88"/>
        <v>22285.489999999998</v>
      </c>
      <c r="Y948" s="1">
        <f t="shared" si="89"/>
        <v>-9247.6999999999989</v>
      </c>
      <c r="Z948" s="44">
        <f t="shared" si="90"/>
        <v>23161.309756999999</v>
      </c>
    </row>
    <row r="949" spans="1:26" x14ac:dyDescent="0.3">
      <c r="A949" s="2">
        <v>3236</v>
      </c>
      <c r="B949" t="s">
        <v>6</v>
      </c>
      <c r="C949" t="s">
        <v>9</v>
      </c>
      <c r="D949" t="s">
        <v>12</v>
      </c>
      <c r="E949" t="s">
        <v>24</v>
      </c>
      <c r="F949" t="s">
        <v>16</v>
      </c>
      <c r="G949">
        <v>1</v>
      </c>
      <c r="H949">
        <v>1</v>
      </c>
      <c r="I949">
        <f t="shared" si="85"/>
        <v>2</v>
      </c>
      <c r="J949" s="1">
        <v>1332.36</v>
      </c>
      <c r="K949" s="1">
        <v>1452.27</v>
      </c>
      <c r="L949" s="1">
        <v>1265.74</v>
      </c>
      <c r="M949" s="1">
        <v>1092.54</v>
      </c>
      <c r="N949" s="1">
        <v>1065.8900000000001</v>
      </c>
      <c r="O949" s="1">
        <v>1132.51</v>
      </c>
      <c r="P949" s="1">
        <v>978.25</v>
      </c>
      <c r="Q949" s="1">
        <v>1027.1600000000001</v>
      </c>
      <c r="R949" s="1">
        <v>1006.62</v>
      </c>
      <c r="S949" s="1">
        <v>1036.82</v>
      </c>
      <c r="T949" s="1">
        <v>953.87</v>
      </c>
      <c r="U949" s="1">
        <v>1068.33</v>
      </c>
      <c r="V949" s="1">
        <f t="shared" si="86"/>
        <v>1223.5516666666667</v>
      </c>
      <c r="W949" s="1">
        <f t="shared" si="87"/>
        <v>7341.31</v>
      </c>
      <c r="X949" s="1">
        <f t="shared" si="88"/>
        <v>6071.05</v>
      </c>
      <c r="Y949" s="1">
        <f t="shared" si="89"/>
        <v>1270.2600000000002</v>
      </c>
      <c r="Z949" s="44">
        <f t="shared" si="90"/>
        <v>6309.6422650000004</v>
      </c>
    </row>
    <row r="950" spans="1:26" x14ac:dyDescent="0.3">
      <c r="A950" s="2">
        <v>3239</v>
      </c>
      <c r="B950" t="s">
        <v>6</v>
      </c>
      <c r="C950" t="s">
        <v>9</v>
      </c>
      <c r="D950" t="s">
        <v>11</v>
      </c>
      <c r="E950" t="s">
        <v>23</v>
      </c>
      <c r="F950" t="s">
        <v>20</v>
      </c>
      <c r="G950">
        <v>2</v>
      </c>
      <c r="H950">
        <v>1</v>
      </c>
      <c r="I950">
        <f t="shared" si="85"/>
        <v>3</v>
      </c>
      <c r="J950" s="1">
        <v>1507.8</v>
      </c>
      <c r="K950" s="1">
        <v>1341.94</v>
      </c>
      <c r="L950" s="1">
        <v>1372.1</v>
      </c>
      <c r="M950" s="1">
        <v>1326.86</v>
      </c>
      <c r="N950" s="1">
        <v>1447.49</v>
      </c>
      <c r="O950" s="1">
        <v>1251.47</v>
      </c>
      <c r="P950" s="1">
        <v>2192.0300000000002</v>
      </c>
      <c r="Q950" s="1">
        <v>2148.19</v>
      </c>
      <c r="R950" s="1">
        <v>2062.2600000000002</v>
      </c>
      <c r="S950" s="1">
        <v>1979.77</v>
      </c>
      <c r="T950" s="1">
        <v>1742.2</v>
      </c>
      <c r="U950" s="1">
        <v>1742.2</v>
      </c>
      <c r="V950" s="1">
        <f t="shared" si="86"/>
        <v>1374.61</v>
      </c>
      <c r="W950" s="1">
        <f t="shared" si="87"/>
        <v>8247.66</v>
      </c>
      <c r="X950" s="1">
        <f t="shared" si="88"/>
        <v>11866.650000000001</v>
      </c>
      <c r="Y950" s="1">
        <f t="shared" si="89"/>
        <v>-3618.9900000000016</v>
      </c>
      <c r="Z950" s="44">
        <f t="shared" si="90"/>
        <v>12333.009345000002</v>
      </c>
    </row>
    <row r="951" spans="1:26" x14ac:dyDescent="0.3">
      <c r="A951" s="2">
        <v>3240</v>
      </c>
      <c r="B951" t="s">
        <v>4</v>
      </c>
      <c r="C951" t="s">
        <v>7</v>
      </c>
      <c r="D951" t="s">
        <v>12</v>
      </c>
      <c r="E951" t="s">
        <v>23</v>
      </c>
      <c r="F951" t="s">
        <v>18</v>
      </c>
      <c r="G951">
        <v>2</v>
      </c>
      <c r="H951">
        <v>2</v>
      </c>
      <c r="I951">
        <f t="shared" si="85"/>
        <v>4</v>
      </c>
      <c r="J951" s="1">
        <v>4916.6500000000005</v>
      </c>
      <c r="K951" s="1">
        <v>4670.82</v>
      </c>
      <c r="L951" s="1">
        <v>5309.98</v>
      </c>
      <c r="M951" s="1">
        <v>4031.65</v>
      </c>
      <c r="N951" s="1">
        <v>5162.4799999999996</v>
      </c>
      <c r="O951" s="1">
        <v>4523.32</v>
      </c>
      <c r="P951" s="1">
        <v>3453.46</v>
      </c>
      <c r="Q951" s="1">
        <v>2762.77</v>
      </c>
      <c r="R951" s="1">
        <v>3121.93</v>
      </c>
      <c r="S951" s="1">
        <v>3153.15</v>
      </c>
      <c r="T951" s="1">
        <v>2995.49</v>
      </c>
      <c r="U951" s="1">
        <v>2695.94</v>
      </c>
      <c r="V951" s="1">
        <f t="shared" si="86"/>
        <v>4769.1500000000005</v>
      </c>
      <c r="W951" s="1">
        <f t="shared" si="87"/>
        <v>28614.9</v>
      </c>
      <c r="X951" s="1">
        <f t="shared" si="88"/>
        <v>18182.739999999998</v>
      </c>
      <c r="Y951" s="1">
        <f t="shared" si="89"/>
        <v>10432.160000000003</v>
      </c>
      <c r="Z951" s="44">
        <f t="shared" si="90"/>
        <v>18897.321681999998</v>
      </c>
    </row>
    <row r="952" spans="1:26" x14ac:dyDescent="0.3">
      <c r="A952" s="2">
        <v>3244</v>
      </c>
      <c r="B952" t="s">
        <v>4</v>
      </c>
      <c r="C952" t="s">
        <v>10</v>
      </c>
      <c r="D952" t="s">
        <v>12</v>
      </c>
      <c r="E952" t="s">
        <v>24</v>
      </c>
      <c r="F952" t="s">
        <v>16</v>
      </c>
      <c r="G952">
        <v>2</v>
      </c>
      <c r="H952">
        <v>1</v>
      </c>
      <c r="I952">
        <f t="shared" si="85"/>
        <v>3</v>
      </c>
      <c r="J952" s="1">
        <v>5924.95</v>
      </c>
      <c r="K952" s="1">
        <v>7109.94</v>
      </c>
      <c r="L952" s="1">
        <v>4976.96</v>
      </c>
      <c r="M952" s="1">
        <v>6458.2</v>
      </c>
      <c r="N952" s="1">
        <v>6458.2</v>
      </c>
      <c r="O952" s="1">
        <v>5569.45</v>
      </c>
      <c r="P952" s="1">
        <v>5875</v>
      </c>
      <c r="Q952" s="1">
        <v>6051.25</v>
      </c>
      <c r="R952" s="1">
        <v>7200.99</v>
      </c>
      <c r="S952" s="1">
        <v>8353.15</v>
      </c>
      <c r="T952" s="1">
        <v>9439.06</v>
      </c>
      <c r="U952" s="1">
        <v>9722.23</v>
      </c>
      <c r="V952" s="1">
        <f t="shared" si="86"/>
        <v>6082.95</v>
      </c>
      <c r="W952" s="1">
        <f t="shared" si="87"/>
        <v>36497.699999999997</v>
      </c>
      <c r="X952" s="1">
        <f t="shared" si="88"/>
        <v>46641.679999999993</v>
      </c>
      <c r="Y952" s="1">
        <f t="shared" si="89"/>
        <v>-10143.979999999996</v>
      </c>
      <c r="Z952" s="44">
        <f t="shared" si="90"/>
        <v>48474.69802399999</v>
      </c>
    </row>
    <row r="953" spans="1:26" x14ac:dyDescent="0.3">
      <c r="A953" s="2">
        <v>3247</v>
      </c>
      <c r="B953" t="s">
        <v>4</v>
      </c>
      <c r="C953" t="s">
        <v>10</v>
      </c>
      <c r="D953" t="s">
        <v>12</v>
      </c>
      <c r="E953" t="s">
        <v>23</v>
      </c>
      <c r="F953" t="s">
        <v>56</v>
      </c>
      <c r="G953">
        <v>2</v>
      </c>
      <c r="H953">
        <v>3</v>
      </c>
      <c r="I953">
        <f t="shared" si="85"/>
        <v>5</v>
      </c>
      <c r="J953" s="1">
        <v>5924.95</v>
      </c>
      <c r="K953" s="1">
        <v>6043.45</v>
      </c>
      <c r="L953" s="1">
        <v>7228.44</v>
      </c>
      <c r="M953" s="1">
        <v>6161.95</v>
      </c>
      <c r="N953" s="1">
        <v>6517.45</v>
      </c>
      <c r="O953" s="1">
        <v>7050.69</v>
      </c>
      <c r="P953" s="1">
        <v>4096.08</v>
      </c>
      <c r="Q953" s="1">
        <v>4505.6899999999996</v>
      </c>
      <c r="R953" s="1">
        <v>4325.46</v>
      </c>
      <c r="S953" s="1">
        <v>4152.4399999999996</v>
      </c>
      <c r="T953" s="1">
        <v>4027.87</v>
      </c>
      <c r="U953" s="1">
        <v>4430.66</v>
      </c>
      <c r="V953" s="1">
        <f t="shared" si="86"/>
        <v>6487.8216666666667</v>
      </c>
      <c r="W953" s="1">
        <f t="shared" si="87"/>
        <v>38926.93</v>
      </c>
      <c r="X953" s="1">
        <f t="shared" si="88"/>
        <v>25538.199999999997</v>
      </c>
      <c r="Y953" s="1">
        <f t="shared" si="89"/>
        <v>13388.730000000003</v>
      </c>
      <c r="Z953" s="44">
        <f t="shared" si="90"/>
        <v>26541.851259999996</v>
      </c>
    </row>
    <row r="954" spans="1:26" x14ac:dyDescent="0.3">
      <c r="A954" s="2">
        <v>3250</v>
      </c>
      <c r="B954" t="s">
        <v>6</v>
      </c>
      <c r="C954" t="s">
        <v>9</v>
      </c>
      <c r="D954" t="s">
        <v>12</v>
      </c>
      <c r="E954" t="s">
        <v>23</v>
      </c>
      <c r="F954" t="s">
        <v>18</v>
      </c>
      <c r="G954">
        <v>2</v>
      </c>
      <c r="H954">
        <v>1</v>
      </c>
      <c r="I954">
        <f t="shared" si="85"/>
        <v>3</v>
      </c>
      <c r="J954" s="1">
        <v>2409.5450000000001</v>
      </c>
      <c r="K954" s="1">
        <v>1927.64</v>
      </c>
      <c r="L954" s="1">
        <v>2024.02</v>
      </c>
      <c r="M954" s="1">
        <v>1807.16</v>
      </c>
      <c r="N954" s="1">
        <v>2024.02</v>
      </c>
      <c r="O954" s="1">
        <v>1951.73</v>
      </c>
      <c r="P954" s="1">
        <v>2324.9</v>
      </c>
      <c r="Q954" s="1">
        <v>1813.42</v>
      </c>
      <c r="R954" s="1">
        <v>2139.84</v>
      </c>
      <c r="S954" s="1">
        <v>1861.66</v>
      </c>
      <c r="T954" s="1">
        <v>1712.73</v>
      </c>
      <c r="U954" s="1">
        <v>1678.48</v>
      </c>
      <c r="V954" s="1">
        <f t="shared" si="86"/>
        <v>2024.0191666666667</v>
      </c>
      <c r="W954" s="1">
        <f t="shared" si="87"/>
        <v>12144.115</v>
      </c>
      <c r="X954" s="1">
        <f t="shared" si="88"/>
        <v>11531.029999999999</v>
      </c>
      <c r="Y954" s="1">
        <f t="shared" si="89"/>
        <v>613.08500000000095</v>
      </c>
      <c r="Z954" s="44">
        <f t="shared" si="90"/>
        <v>11984.199478999999</v>
      </c>
    </row>
    <row r="955" spans="1:26" x14ac:dyDescent="0.3">
      <c r="A955" s="2">
        <v>3262</v>
      </c>
      <c r="B955" t="s">
        <v>6</v>
      </c>
      <c r="C955" t="s">
        <v>9</v>
      </c>
      <c r="D955" t="s">
        <v>12</v>
      </c>
      <c r="E955" t="s">
        <v>23</v>
      </c>
      <c r="F955" t="s">
        <v>18</v>
      </c>
      <c r="G955">
        <v>1</v>
      </c>
      <c r="H955">
        <v>1</v>
      </c>
      <c r="I955">
        <f t="shared" si="85"/>
        <v>2</v>
      </c>
      <c r="J955" s="1">
        <v>1716.9499999999998</v>
      </c>
      <c r="K955" s="1">
        <v>1991.66</v>
      </c>
      <c r="L955" s="1">
        <v>1304.8800000000001</v>
      </c>
      <c r="M955" s="1">
        <v>1699.78</v>
      </c>
      <c r="N955" s="1">
        <v>1905.81</v>
      </c>
      <c r="O955" s="1">
        <v>1854.31</v>
      </c>
      <c r="P955" s="1">
        <v>687.56</v>
      </c>
      <c r="Q955" s="1">
        <v>570.66999999999996</v>
      </c>
      <c r="R955" s="1">
        <v>496.48</v>
      </c>
      <c r="S955" s="1">
        <v>476.62</v>
      </c>
      <c r="T955" s="1">
        <v>433.72</v>
      </c>
      <c r="U955" s="1">
        <v>381.67</v>
      </c>
      <c r="V955" s="1">
        <f t="shared" si="86"/>
        <v>1745.5649999999998</v>
      </c>
      <c r="W955" s="1">
        <f t="shared" si="87"/>
        <v>10473.39</v>
      </c>
      <c r="X955" s="1">
        <f t="shared" si="88"/>
        <v>3046.7200000000003</v>
      </c>
      <c r="Y955" s="1">
        <f t="shared" si="89"/>
        <v>7426.6699999999992</v>
      </c>
      <c r="Z955" s="44">
        <f t="shared" si="90"/>
        <v>3166.4560960000003</v>
      </c>
    </row>
    <row r="956" spans="1:26" x14ac:dyDescent="0.3">
      <c r="A956" s="2">
        <v>3268</v>
      </c>
      <c r="B956" t="s">
        <v>6</v>
      </c>
      <c r="C956" t="s">
        <v>9</v>
      </c>
      <c r="D956" t="s">
        <v>12</v>
      </c>
      <c r="E956" t="s">
        <v>24</v>
      </c>
      <c r="F956" t="s">
        <v>19</v>
      </c>
      <c r="G956">
        <v>1</v>
      </c>
      <c r="H956">
        <v>1</v>
      </c>
      <c r="I956">
        <f t="shared" si="85"/>
        <v>2</v>
      </c>
      <c r="J956" s="1">
        <v>3049.7474999999995</v>
      </c>
      <c r="K956" s="1">
        <v>2622.78</v>
      </c>
      <c r="L956" s="1">
        <v>2897.26</v>
      </c>
      <c r="M956" s="1">
        <v>2805.77</v>
      </c>
      <c r="N956" s="1">
        <v>2836.27</v>
      </c>
      <c r="O956" s="1">
        <v>3263.23</v>
      </c>
      <c r="P956" s="1">
        <v>4336.71</v>
      </c>
      <c r="Q956" s="1">
        <v>3729.57</v>
      </c>
      <c r="R956" s="1">
        <v>3505.8</v>
      </c>
      <c r="S956" s="1">
        <v>3295.45</v>
      </c>
      <c r="T956" s="1">
        <v>3592.04</v>
      </c>
      <c r="U956" s="1">
        <v>3735.72</v>
      </c>
      <c r="V956" s="1">
        <f t="shared" si="86"/>
        <v>2912.5095833333339</v>
      </c>
      <c r="W956" s="1">
        <f t="shared" si="87"/>
        <v>17475.057500000003</v>
      </c>
      <c r="X956" s="1">
        <f t="shared" si="88"/>
        <v>22195.290000000005</v>
      </c>
      <c r="Y956" s="1">
        <f t="shared" si="89"/>
        <v>-4720.2325000000019</v>
      </c>
      <c r="Z956" s="44">
        <f t="shared" si="90"/>
        <v>23067.564897000004</v>
      </c>
    </row>
    <row r="957" spans="1:26" x14ac:dyDescent="0.3">
      <c r="A957" s="2">
        <v>3270</v>
      </c>
      <c r="B957" t="s">
        <v>4</v>
      </c>
      <c r="C957" t="s">
        <v>7</v>
      </c>
      <c r="D957" t="s">
        <v>11</v>
      </c>
      <c r="E957" t="s">
        <v>23</v>
      </c>
      <c r="F957" t="s">
        <v>19</v>
      </c>
      <c r="G957">
        <v>2</v>
      </c>
      <c r="H957">
        <v>1</v>
      </c>
      <c r="I957">
        <f t="shared" si="85"/>
        <v>3</v>
      </c>
      <c r="J957" s="1">
        <v>3085.75</v>
      </c>
      <c r="K957" s="1">
        <v>3116.61</v>
      </c>
      <c r="L957" s="1">
        <v>3085.75</v>
      </c>
      <c r="M957" s="1">
        <v>3085.75</v>
      </c>
      <c r="N957" s="1">
        <v>3085.75</v>
      </c>
      <c r="O957" s="1">
        <v>3116.61</v>
      </c>
      <c r="P957" s="1">
        <v>2012.89</v>
      </c>
      <c r="Q957" s="1">
        <v>1851.86</v>
      </c>
      <c r="R957" s="1">
        <v>1833.34</v>
      </c>
      <c r="S957" s="1">
        <v>1796.67</v>
      </c>
      <c r="T957" s="1">
        <v>1706.84</v>
      </c>
      <c r="U957" s="1">
        <v>2031.14</v>
      </c>
      <c r="V957" s="1">
        <f t="shared" si="86"/>
        <v>3096.0366666666669</v>
      </c>
      <c r="W957" s="1">
        <f t="shared" si="87"/>
        <v>18576.22</v>
      </c>
      <c r="X957" s="1">
        <f t="shared" si="88"/>
        <v>11232.74</v>
      </c>
      <c r="Y957" s="1">
        <f t="shared" si="89"/>
        <v>7343.4800000000014</v>
      </c>
      <c r="Z957" s="44">
        <f t="shared" si="90"/>
        <v>11674.186682</v>
      </c>
    </row>
    <row r="958" spans="1:26" x14ac:dyDescent="0.3">
      <c r="A958" s="2">
        <v>3273</v>
      </c>
      <c r="B958" t="s">
        <v>6</v>
      </c>
      <c r="C958" t="s">
        <v>9</v>
      </c>
      <c r="D958" t="s">
        <v>12</v>
      </c>
      <c r="E958" t="s">
        <v>23</v>
      </c>
      <c r="F958" t="s">
        <v>20</v>
      </c>
      <c r="G958">
        <v>2</v>
      </c>
      <c r="H958">
        <v>1</v>
      </c>
      <c r="I958">
        <f t="shared" si="85"/>
        <v>3</v>
      </c>
      <c r="J958" s="1">
        <v>1605.82</v>
      </c>
      <c r="K958" s="1">
        <v>1605.82</v>
      </c>
      <c r="L958" s="1">
        <v>1798.52</v>
      </c>
      <c r="M958" s="1">
        <v>1621.88</v>
      </c>
      <c r="N958" s="1">
        <v>1509.47</v>
      </c>
      <c r="O958" s="1">
        <v>1637.94</v>
      </c>
      <c r="P958" s="1">
        <v>1491.3</v>
      </c>
      <c r="Q958" s="1">
        <v>1595.69</v>
      </c>
      <c r="R958" s="1">
        <v>1420.16</v>
      </c>
      <c r="S958" s="1">
        <v>1519.57</v>
      </c>
      <c r="T958" s="1">
        <v>1641.14</v>
      </c>
      <c r="U958" s="1">
        <v>1805.25</v>
      </c>
      <c r="V958" s="1">
        <f t="shared" si="86"/>
        <v>1629.9083333333335</v>
      </c>
      <c r="W958" s="1">
        <f t="shared" si="87"/>
        <v>9779.4500000000007</v>
      </c>
      <c r="X958" s="1">
        <f t="shared" si="88"/>
        <v>9473.11</v>
      </c>
      <c r="Y958" s="1">
        <f t="shared" si="89"/>
        <v>306.34000000000015</v>
      </c>
      <c r="Z958" s="44">
        <f t="shared" si="90"/>
        <v>9845.4032230000012</v>
      </c>
    </row>
    <row r="959" spans="1:26" x14ac:dyDescent="0.3">
      <c r="A959" s="2">
        <v>3277</v>
      </c>
      <c r="B959" t="s">
        <v>6</v>
      </c>
      <c r="C959" t="s">
        <v>9</v>
      </c>
      <c r="D959" t="s">
        <v>11</v>
      </c>
      <c r="E959" t="s">
        <v>23</v>
      </c>
      <c r="F959" t="s">
        <v>17</v>
      </c>
      <c r="G959">
        <v>1</v>
      </c>
      <c r="H959">
        <v>1</v>
      </c>
      <c r="I959">
        <f t="shared" si="85"/>
        <v>2</v>
      </c>
      <c r="J959" s="1">
        <v>1139.25</v>
      </c>
      <c r="K959" s="1">
        <v>1002.54</v>
      </c>
      <c r="L959" s="1">
        <v>1241.78</v>
      </c>
      <c r="M959" s="1">
        <v>1013.93</v>
      </c>
      <c r="N959" s="1">
        <v>956.97</v>
      </c>
      <c r="O959" s="1">
        <v>1424.06</v>
      </c>
      <c r="P959" s="1">
        <v>701.04</v>
      </c>
      <c r="Q959" s="1">
        <v>623.92999999999995</v>
      </c>
      <c r="R959" s="1">
        <v>736.24</v>
      </c>
      <c r="S959" s="1">
        <v>736.24</v>
      </c>
      <c r="T959" s="1">
        <v>706.79</v>
      </c>
      <c r="U959" s="1">
        <v>629.04</v>
      </c>
      <c r="V959" s="1">
        <f t="shared" si="86"/>
        <v>1129.7550000000001</v>
      </c>
      <c r="W959" s="1">
        <f t="shared" si="87"/>
        <v>6778.5300000000007</v>
      </c>
      <c r="X959" s="1">
        <f t="shared" si="88"/>
        <v>4133.28</v>
      </c>
      <c r="Y959" s="1">
        <f t="shared" si="89"/>
        <v>2645.2500000000009</v>
      </c>
      <c r="Z959" s="44">
        <f t="shared" si="90"/>
        <v>4295.7179040000001</v>
      </c>
    </row>
    <row r="960" spans="1:26" x14ac:dyDescent="0.3">
      <c r="A960" s="2">
        <v>3284</v>
      </c>
      <c r="B960" t="s">
        <v>6</v>
      </c>
      <c r="C960" t="s">
        <v>9</v>
      </c>
      <c r="D960" t="s">
        <v>12</v>
      </c>
      <c r="E960" t="s">
        <v>24</v>
      </c>
      <c r="F960" t="s">
        <v>56</v>
      </c>
      <c r="G960">
        <v>1</v>
      </c>
      <c r="H960">
        <v>1</v>
      </c>
      <c r="I960">
        <f t="shared" si="85"/>
        <v>2</v>
      </c>
      <c r="J960" s="1">
        <v>2552.66</v>
      </c>
      <c r="K960" s="1">
        <v>3012.14</v>
      </c>
      <c r="L960" s="1">
        <v>3165.3</v>
      </c>
      <c r="M960" s="1">
        <v>2399.5</v>
      </c>
      <c r="N960" s="1">
        <v>1914.5</v>
      </c>
      <c r="O960" s="1">
        <v>2756.87</v>
      </c>
      <c r="P960" s="1">
        <v>2099.36</v>
      </c>
      <c r="Q960" s="1">
        <v>1973.4</v>
      </c>
      <c r="R960" s="1">
        <v>2170.7399999999998</v>
      </c>
      <c r="S960" s="1">
        <v>2170.7399999999998</v>
      </c>
      <c r="T960" s="1">
        <v>2279.2800000000002</v>
      </c>
      <c r="U960" s="1">
        <v>2165.3200000000002</v>
      </c>
      <c r="V960" s="1">
        <f t="shared" si="86"/>
        <v>2633.4949999999994</v>
      </c>
      <c r="W960" s="1">
        <f t="shared" si="87"/>
        <v>15800.969999999998</v>
      </c>
      <c r="X960" s="1">
        <f t="shared" si="88"/>
        <v>12858.84</v>
      </c>
      <c r="Y960" s="1">
        <f t="shared" si="89"/>
        <v>2942.1299999999974</v>
      </c>
      <c r="Z960" s="44">
        <f t="shared" si="90"/>
        <v>13364.192412</v>
      </c>
    </row>
    <row r="961" spans="1:26" x14ac:dyDescent="0.3">
      <c r="A961" s="2">
        <v>3286</v>
      </c>
      <c r="B961" t="s">
        <v>4</v>
      </c>
      <c r="C961" t="s">
        <v>42</v>
      </c>
      <c r="D961" t="s">
        <v>12</v>
      </c>
      <c r="E961" t="s">
        <v>23</v>
      </c>
      <c r="F961" t="s">
        <v>15</v>
      </c>
      <c r="G961">
        <v>2</v>
      </c>
      <c r="H961">
        <v>1</v>
      </c>
      <c r="I961">
        <f t="shared" si="85"/>
        <v>3</v>
      </c>
      <c r="J961" s="1">
        <v>3522.9</v>
      </c>
      <c r="K961" s="1">
        <v>3522.9</v>
      </c>
      <c r="L961" s="1">
        <v>3558.13</v>
      </c>
      <c r="M961" s="1">
        <v>3522.9</v>
      </c>
      <c r="N961" s="1">
        <v>3558.13</v>
      </c>
      <c r="O961" s="1">
        <v>3558.13</v>
      </c>
      <c r="P961" s="1">
        <v>2402.9699999999998</v>
      </c>
      <c r="Q961" s="1">
        <v>2475.06</v>
      </c>
      <c r="R961" s="1">
        <v>2277.06</v>
      </c>
      <c r="S961" s="1">
        <v>2482</v>
      </c>
      <c r="T961" s="1">
        <v>2680.56</v>
      </c>
      <c r="U961" s="1">
        <v>2948.62</v>
      </c>
      <c r="V961" s="1">
        <f t="shared" si="86"/>
        <v>3540.5149999999999</v>
      </c>
      <c r="W961" s="1">
        <f t="shared" si="87"/>
        <v>21243.09</v>
      </c>
      <c r="X961" s="1">
        <f t="shared" si="88"/>
        <v>15266.27</v>
      </c>
      <c r="Y961" s="1">
        <f t="shared" si="89"/>
        <v>5976.82</v>
      </c>
      <c r="Z961" s="44">
        <f t="shared" si="90"/>
        <v>15866.234411000001</v>
      </c>
    </row>
    <row r="962" spans="1:26" x14ac:dyDescent="0.3">
      <c r="A962" s="2">
        <v>3287</v>
      </c>
      <c r="B962" t="s">
        <v>6</v>
      </c>
      <c r="C962" t="s">
        <v>9</v>
      </c>
      <c r="D962" t="s">
        <v>12</v>
      </c>
      <c r="E962" t="s">
        <v>23</v>
      </c>
      <c r="F962" t="s">
        <v>56</v>
      </c>
      <c r="G962">
        <v>2</v>
      </c>
      <c r="H962">
        <v>1</v>
      </c>
      <c r="I962">
        <f t="shared" si="85"/>
        <v>3</v>
      </c>
      <c r="J962" s="1">
        <v>3467.9575</v>
      </c>
      <c r="K962" s="1">
        <v>3953.47</v>
      </c>
      <c r="L962" s="1">
        <v>2774.37</v>
      </c>
      <c r="M962" s="1">
        <v>2878.4</v>
      </c>
      <c r="N962" s="1">
        <v>3433.28</v>
      </c>
      <c r="O962" s="1">
        <v>2705.01</v>
      </c>
      <c r="P962" s="1">
        <v>1812.87</v>
      </c>
      <c r="Q962" s="1">
        <v>1794.74</v>
      </c>
      <c r="R962" s="1">
        <v>1848.58</v>
      </c>
      <c r="S962" s="1">
        <v>2051.92</v>
      </c>
      <c r="T962" s="1">
        <v>2318.67</v>
      </c>
      <c r="U962" s="1">
        <v>2527.35</v>
      </c>
      <c r="V962" s="1">
        <f t="shared" si="86"/>
        <v>3202.0812500000006</v>
      </c>
      <c r="W962" s="1">
        <f t="shared" si="87"/>
        <v>19212.487500000003</v>
      </c>
      <c r="X962" s="1">
        <f t="shared" si="88"/>
        <v>12354.13</v>
      </c>
      <c r="Y962" s="1">
        <f t="shared" si="89"/>
        <v>6858.3575000000037</v>
      </c>
      <c r="Z962" s="44">
        <f t="shared" si="90"/>
        <v>12839.647309</v>
      </c>
    </row>
    <row r="963" spans="1:26" x14ac:dyDescent="0.3">
      <c r="A963" s="2">
        <v>3288</v>
      </c>
      <c r="B963" t="s">
        <v>4</v>
      </c>
      <c r="C963" t="s">
        <v>42</v>
      </c>
      <c r="D963" t="s">
        <v>12</v>
      </c>
      <c r="E963" t="s">
        <v>23</v>
      </c>
      <c r="F963" t="s">
        <v>21</v>
      </c>
      <c r="G963">
        <v>2</v>
      </c>
      <c r="H963">
        <v>2</v>
      </c>
      <c r="I963">
        <f t="shared" si="85"/>
        <v>4</v>
      </c>
      <c r="J963" s="1">
        <v>1061.5</v>
      </c>
      <c r="K963" s="1">
        <v>1072.1199999999999</v>
      </c>
      <c r="L963" s="1">
        <v>1072.1199999999999</v>
      </c>
      <c r="M963" s="1">
        <v>1072.1199999999999</v>
      </c>
      <c r="N963" s="1">
        <v>1061.5</v>
      </c>
      <c r="O963" s="1">
        <v>1072.1199999999999</v>
      </c>
      <c r="P963" s="1">
        <v>1255.25</v>
      </c>
      <c r="Q963" s="1">
        <v>1054.4100000000001</v>
      </c>
      <c r="R963" s="1">
        <v>1212.57</v>
      </c>
      <c r="S963" s="1">
        <v>1333.83</v>
      </c>
      <c r="T963" s="1">
        <v>1227.1199999999999</v>
      </c>
      <c r="U963" s="1">
        <v>1276.2</v>
      </c>
      <c r="V963" s="1">
        <f t="shared" si="86"/>
        <v>1068.58</v>
      </c>
      <c r="W963" s="1">
        <f t="shared" si="87"/>
        <v>6411.48</v>
      </c>
      <c r="X963" s="1">
        <f t="shared" si="88"/>
        <v>7359.3799999999992</v>
      </c>
      <c r="Y963" s="1">
        <f t="shared" si="89"/>
        <v>-947.89999999999964</v>
      </c>
      <c r="Z963" s="44">
        <f t="shared" si="90"/>
        <v>7648.6036339999991</v>
      </c>
    </row>
    <row r="964" spans="1:26" x14ac:dyDescent="0.3">
      <c r="A964" s="2">
        <v>3292</v>
      </c>
      <c r="B964" t="s">
        <v>4</v>
      </c>
      <c r="C964" t="s">
        <v>10</v>
      </c>
      <c r="D964" t="s">
        <v>12</v>
      </c>
      <c r="E964" t="s">
        <v>23</v>
      </c>
      <c r="F964" t="s">
        <v>16</v>
      </c>
      <c r="G964">
        <v>2</v>
      </c>
      <c r="H964">
        <v>1</v>
      </c>
      <c r="I964">
        <f t="shared" si="85"/>
        <v>3</v>
      </c>
      <c r="J964" s="1">
        <v>5924.95</v>
      </c>
      <c r="K964" s="1">
        <v>5865.7</v>
      </c>
      <c r="L964" s="1">
        <v>5154.71</v>
      </c>
      <c r="M964" s="1">
        <v>4502.96</v>
      </c>
      <c r="N964" s="1">
        <v>5924.95</v>
      </c>
      <c r="O964" s="1">
        <v>4976.96</v>
      </c>
      <c r="P964" s="1">
        <v>5290.24</v>
      </c>
      <c r="Q964" s="1">
        <v>4285.09</v>
      </c>
      <c r="R964" s="1">
        <v>3899.43</v>
      </c>
      <c r="S964" s="1">
        <v>4094.4</v>
      </c>
      <c r="T964" s="1">
        <v>3766.85</v>
      </c>
      <c r="U964" s="1">
        <v>4444.88</v>
      </c>
      <c r="V964" s="1">
        <f t="shared" si="86"/>
        <v>5391.7049999999999</v>
      </c>
      <c r="W964" s="1">
        <f t="shared" si="87"/>
        <v>32350.23</v>
      </c>
      <c r="X964" s="1">
        <f t="shared" si="88"/>
        <v>25780.89</v>
      </c>
      <c r="Y964" s="1">
        <f t="shared" si="89"/>
        <v>6569.34</v>
      </c>
      <c r="Z964" s="44">
        <f t="shared" si="90"/>
        <v>26794.078977000001</v>
      </c>
    </row>
    <row r="965" spans="1:26" x14ac:dyDescent="0.3">
      <c r="A965" s="2">
        <v>3293</v>
      </c>
      <c r="B965" t="s">
        <v>5</v>
      </c>
      <c r="C965" t="s">
        <v>10</v>
      </c>
      <c r="D965" t="s">
        <v>12</v>
      </c>
      <c r="E965" t="s">
        <v>24</v>
      </c>
      <c r="F965" t="s">
        <v>17</v>
      </c>
      <c r="G965">
        <v>2</v>
      </c>
      <c r="H965">
        <v>1</v>
      </c>
      <c r="I965">
        <f t="shared" si="85"/>
        <v>3</v>
      </c>
      <c r="J965" s="1">
        <v>5924.95</v>
      </c>
      <c r="K965" s="1">
        <v>5450.95</v>
      </c>
      <c r="L965" s="1">
        <v>5984.2</v>
      </c>
      <c r="M965" s="1">
        <v>5273.21</v>
      </c>
      <c r="N965" s="1">
        <v>4562.21</v>
      </c>
      <c r="O965" s="1">
        <v>4917.71</v>
      </c>
      <c r="P965" s="1">
        <v>2339.64</v>
      </c>
      <c r="Q965" s="1">
        <v>2105.6799999999998</v>
      </c>
      <c r="R965" s="1">
        <v>2042.51</v>
      </c>
      <c r="S965" s="1">
        <v>2451.0100000000002</v>
      </c>
      <c r="T965" s="1">
        <v>2843.17</v>
      </c>
      <c r="U965" s="1">
        <v>2757.87</v>
      </c>
      <c r="V965" s="1">
        <f t="shared" si="86"/>
        <v>5352.204999999999</v>
      </c>
      <c r="W965" s="1">
        <f t="shared" si="87"/>
        <v>32113.229999999996</v>
      </c>
      <c r="X965" s="1">
        <f t="shared" si="88"/>
        <v>14539.880000000001</v>
      </c>
      <c r="Y965" s="1">
        <f t="shared" si="89"/>
        <v>17573.349999999995</v>
      </c>
      <c r="Z965" s="44">
        <f t="shared" si="90"/>
        <v>15111.297284</v>
      </c>
    </row>
    <row r="966" spans="1:26" x14ac:dyDescent="0.3">
      <c r="A966" s="2">
        <v>3295</v>
      </c>
      <c r="B966" t="s">
        <v>4</v>
      </c>
      <c r="C966" t="s">
        <v>10</v>
      </c>
      <c r="D966" t="s">
        <v>11</v>
      </c>
      <c r="E966" t="s">
        <v>23</v>
      </c>
      <c r="F966" t="s">
        <v>18</v>
      </c>
      <c r="G966">
        <v>2</v>
      </c>
      <c r="H966">
        <v>1</v>
      </c>
      <c r="I966">
        <f t="shared" ref="I966:I1029" si="91">H966+G966</f>
        <v>3</v>
      </c>
      <c r="J966" s="1">
        <v>4279.7000000000007</v>
      </c>
      <c r="K966" s="1">
        <v>5092.84</v>
      </c>
      <c r="L966" s="1">
        <v>4279.7</v>
      </c>
      <c r="M966" s="1">
        <v>4365.29</v>
      </c>
      <c r="N966" s="1">
        <v>4878.8599999999997</v>
      </c>
      <c r="O966" s="1">
        <v>3423.76</v>
      </c>
      <c r="P966" s="1">
        <v>4621.53</v>
      </c>
      <c r="Q966" s="1">
        <v>4020.73</v>
      </c>
      <c r="R966" s="1">
        <v>4784.67</v>
      </c>
      <c r="S966" s="1">
        <v>5598.06</v>
      </c>
      <c r="T966" s="1">
        <v>5654.04</v>
      </c>
      <c r="U966" s="1">
        <v>5032.1000000000004</v>
      </c>
      <c r="V966" s="1">
        <f t="shared" ref="V966:V1029" si="92">AVERAGE(J966:O966)</f>
        <v>4386.6916666666666</v>
      </c>
      <c r="W966" s="1">
        <f t="shared" ref="W966:W1029" si="93">SUM(J966:O966)</f>
        <v>26320.15</v>
      </c>
      <c r="X966" s="1">
        <f t="shared" ref="X966:X1029" si="94">SUM(P966:U966)</f>
        <v>29711.130000000005</v>
      </c>
      <c r="Y966" s="1">
        <f t="shared" ref="Y966:Y1029" si="95">W966-X966</f>
        <v>-3390.9800000000032</v>
      </c>
      <c r="Z966" s="44">
        <f t="shared" ref="Z966:Z1029" si="96">X966*$Z$2+X966</f>
        <v>30878.777409000006</v>
      </c>
    </row>
    <row r="967" spans="1:26" x14ac:dyDescent="0.3">
      <c r="A967" s="2">
        <v>3296</v>
      </c>
      <c r="B967" t="s">
        <v>4</v>
      </c>
      <c r="C967" t="s">
        <v>7</v>
      </c>
      <c r="D967" t="s">
        <v>11</v>
      </c>
      <c r="E967" t="s">
        <v>23</v>
      </c>
      <c r="F967" t="s">
        <v>18</v>
      </c>
      <c r="G967">
        <v>1</v>
      </c>
      <c r="H967">
        <v>1</v>
      </c>
      <c r="I967">
        <f t="shared" si="91"/>
        <v>2</v>
      </c>
      <c r="J967" s="1">
        <v>1923.25</v>
      </c>
      <c r="K967" s="1">
        <v>1923.25</v>
      </c>
      <c r="L967" s="1">
        <v>1942.48</v>
      </c>
      <c r="M967" s="1">
        <v>1942.48</v>
      </c>
      <c r="N967" s="1">
        <v>1923.25</v>
      </c>
      <c r="O967" s="1">
        <v>1942.48</v>
      </c>
      <c r="P967" s="1">
        <v>1688.82</v>
      </c>
      <c r="Q967" s="1">
        <v>1401.72</v>
      </c>
      <c r="R967" s="1">
        <v>1597.96</v>
      </c>
      <c r="S967" s="1">
        <v>1693.84</v>
      </c>
      <c r="T967" s="1">
        <v>2032.61</v>
      </c>
      <c r="U967" s="1">
        <v>2357.83</v>
      </c>
      <c r="V967" s="1">
        <f t="shared" si="92"/>
        <v>1932.8649999999998</v>
      </c>
      <c r="W967" s="1">
        <f t="shared" si="93"/>
        <v>11597.189999999999</v>
      </c>
      <c r="X967" s="1">
        <f t="shared" si="94"/>
        <v>10772.78</v>
      </c>
      <c r="Y967" s="1">
        <f t="shared" si="95"/>
        <v>824.40999999999804</v>
      </c>
      <c r="Z967" s="44">
        <f t="shared" si="96"/>
        <v>11196.150254</v>
      </c>
    </row>
    <row r="968" spans="1:26" x14ac:dyDescent="0.3">
      <c r="A968" s="2">
        <v>3305</v>
      </c>
      <c r="B968" t="s">
        <v>6</v>
      </c>
      <c r="C968" t="s">
        <v>9</v>
      </c>
      <c r="D968" t="s">
        <v>12</v>
      </c>
      <c r="E968" t="s">
        <v>24</v>
      </c>
      <c r="F968" t="s">
        <v>17</v>
      </c>
      <c r="G968">
        <v>1</v>
      </c>
      <c r="H968">
        <v>1</v>
      </c>
      <c r="I968">
        <f t="shared" si="91"/>
        <v>2</v>
      </c>
      <c r="J968" s="1">
        <v>3286.1725000000001</v>
      </c>
      <c r="K968" s="1">
        <v>2858.97</v>
      </c>
      <c r="L968" s="1">
        <v>3187.59</v>
      </c>
      <c r="M968" s="1">
        <v>2727.52</v>
      </c>
      <c r="N968" s="1">
        <v>3680.51</v>
      </c>
      <c r="O968" s="1">
        <v>3023.28</v>
      </c>
      <c r="P968" s="1">
        <v>4726.2</v>
      </c>
      <c r="Q968" s="1">
        <v>4584.41</v>
      </c>
      <c r="R968" s="1">
        <v>5088.7</v>
      </c>
      <c r="S968" s="1">
        <v>5852.01</v>
      </c>
      <c r="T968" s="1">
        <v>6495.73</v>
      </c>
      <c r="U968" s="1">
        <v>6235.9</v>
      </c>
      <c r="V968" s="1">
        <f t="shared" si="92"/>
        <v>3127.3404166666664</v>
      </c>
      <c r="W968" s="1">
        <f t="shared" si="93"/>
        <v>18764.0425</v>
      </c>
      <c r="X968" s="1">
        <f t="shared" si="94"/>
        <v>32982.949999999997</v>
      </c>
      <c r="Y968" s="1">
        <f t="shared" si="95"/>
        <v>-14218.907499999998</v>
      </c>
      <c r="Z968" s="44">
        <f t="shared" si="96"/>
        <v>34279.179935</v>
      </c>
    </row>
    <row r="969" spans="1:26" x14ac:dyDescent="0.3">
      <c r="A969" s="2">
        <v>3308</v>
      </c>
      <c r="B969" t="s">
        <v>4</v>
      </c>
      <c r="C969" t="s">
        <v>10</v>
      </c>
      <c r="D969" t="s">
        <v>12</v>
      </c>
      <c r="E969" t="s">
        <v>24</v>
      </c>
      <c r="F969" t="s">
        <v>16</v>
      </c>
      <c r="G969">
        <v>2</v>
      </c>
      <c r="H969">
        <v>1</v>
      </c>
      <c r="I969">
        <f t="shared" si="91"/>
        <v>3</v>
      </c>
      <c r="J969" s="1">
        <v>4294.7000000000007</v>
      </c>
      <c r="K969" s="1">
        <v>3736.39</v>
      </c>
      <c r="L969" s="1">
        <v>5325.43</v>
      </c>
      <c r="M969" s="1">
        <v>4638.28</v>
      </c>
      <c r="N969" s="1">
        <v>3607.55</v>
      </c>
      <c r="O969" s="1">
        <v>4466.49</v>
      </c>
      <c r="P969" s="1">
        <v>3669.86</v>
      </c>
      <c r="Q969" s="1">
        <v>3816.65</v>
      </c>
      <c r="R969" s="1">
        <v>3282.32</v>
      </c>
      <c r="S969" s="1">
        <v>3807.49</v>
      </c>
      <c r="T969" s="1">
        <v>3769.42</v>
      </c>
      <c r="U969" s="1">
        <v>3731.73</v>
      </c>
      <c r="V969" s="1">
        <f t="shared" si="92"/>
        <v>4344.8066666666664</v>
      </c>
      <c r="W969" s="1">
        <f t="shared" si="93"/>
        <v>26068.839999999997</v>
      </c>
      <c r="X969" s="1">
        <f t="shared" si="94"/>
        <v>22077.469999999998</v>
      </c>
      <c r="Y969" s="1">
        <f t="shared" si="95"/>
        <v>3991.369999999999</v>
      </c>
      <c r="Z969" s="44">
        <f t="shared" si="96"/>
        <v>22945.114570999998</v>
      </c>
    </row>
    <row r="970" spans="1:26" x14ac:dyDescent="0.3">
      <c r="A970" s="2">
        <v>3311</v>
      </c>
      <c r="B970" t="s">
        <v>4</v>
      </c>
      <c r="C970" t="s">
        <v>7</v>
      </c>
      <c r="D970" t="s">
        <v>12</v>
      </c>
      <c r="E970" t="s">
        <v>23</v>
      </c>
      <c r="F970" t="s">
        <v>18</v>
      </c>
      <c r="G970">
        <v>1</v>
      </c>
      <c r="H970">
        <v>1</v>
      </c>
      <c r="I970">
        <f t="shared" si="91"/>
        <v>2</v>
      </c>
      <c r="J970" s="1">
        <v>1503.3500000000001</v>
      </c>
      <c r="K970" s="1">
        <v>1518.38</v>
      </c>
      <c r="L970" s="1">
        <v>1518.38</v>
      </c>
      <c r="M970" s="1">
        <v>1503.35</v>
      </c>
      <c r="N970" s="1">
        <v>1503.35</v>
      </c>
      <c r="O970" s="1">
        <v>1503.35</v>
      </c>
      <c r="P970" s="1">
        <v>1089.92</v>
      </c>
      <c r="Q970" s="1">
        <v>1133.52</v>
      </c>
      <c r="R970" s="1">
        <v>1122.18</v>
      </c>
      <c r="S970" s="1">
        <v>1009.96</v>
      </c>
      <c r="T970" s="1">
        <v>1020.06</v>
      </c>
      <c r="U970" s="1">
        <v>1060.8599999999999</v>
      </c>
      <c r="V970" s="1">
        <f t="shared" si="92"/>
        <v>1508.3600000000004</v>
      </c>
      <c r="W970" s="1">
        <f t="shared" si="93"/>
        <v>9050.1600000000017</v>
      </c>
      <c r="X970" s="1">
        <f t="shared" si="94"/>
        <v>6436.4999999999991</v>
      </c>
      <c r="Y970" s="1">
        <f t="shared" si="95"/>
        <v>2613.6600000000026</v>
      </c>
      <c r="Z970" s="44">
        <f t="shared" si="96"/>
        <v>6689.4544499999993</v>
      </c>
    </row>
    <row r="971" spans="1:26" x14ac:dyDescent="0.3">
      <c r="A971" s="2">
        <v>3322</v>
      </c>
      <c r="B971" t="s">
        <v>6</v>
      </c>
      <c r="C971" t="s">
        <v>9</v>
      </c>
      <c r="D971" t="s">
        <v>12</v>
      </c>
      <c r="E971" t="s">
        <v>23</v>
      </c>
      <c r="F971" t="s">
        <v>14</v>
      </c>
      <c r="G971">
        <v>2</v>
      </c>
      <c r="H971">
        <v>1</v>
      </c>
      <c r="I971">
        <f t="shared" si="91"/>
        <v>3</v>
      </c>
      <c r="J971" s="1">
        <v>2818.6200000000003</v>
      </c>
      <c r="K971" s="1">
        <v>3382.34</v>
      </c>
      <c r="L971" s="1">
        <v>3128.67</v>
      </c>
      <c r="M971" s="1">
        <v>2367.64</v>
      </c>
      <c r="N971" s="1">
        <v>2790.43</v>
      </c>
      <c r="O971" s="1">
        <v>2480.39</v>
      </c>
      <c r="P971" s="1">
        <v>1424.48</v>
      </c>
      <c r="Q971" s="1">
        <v>1168.07</v>
      </c>
      <c r="R971" s="1">
        <v>1168.07</v>
      </c>
      <c r="S971" s="1">
        <v>1051.26</v>
      </c>
      <c r="T971" s="1">
        <v>925.11</v>
      </c>
      <c r="U971" s="1">
        <v>915.86</v>
      </c>
      <c r="V971" s="1">
        <f t="shared" si="92"/>
        <v>2828.0149999999999</v>
      </c>
      <c r="W971" s="1">
        <f t="shared" si="93"/>
        <v>16968.09</v>
      </c>
      <c r="X971" s="1">
        <f t="shared" si="94"/>
        <v>6652.8499999999995</v>
      </c>
      <c r="Y971" s="1">
        <f t="shared" si="95"/>
        <v>10315.240000000002</v>
      </c>
      <c r="Z971" s="44">
        <f t="shared" si="96"/>
        <v>6914.3070049999997</v>
      </c>
    </row>
    <row r="972" spans="1:26" x14ac:dyDescent="0.3">
      <c r="A972" s="2">
        <v>3326</v>
      </c>
      <c r="B972" t="s">
        <v>4</v>
      </c>
      <c r="C972" t="s">
        <v>10</v>
      </c>
      <c r="D972" t="s">
        <v>11</v>
      </c>
      <c r="E972" t="s">
        <v>23</v>
      </c>
      <c r="F972" t="s">
        <v>16</v>
      </c>
      <c r="G972">
        <v>2</v>
      </c>
      <c r="H972">
        <v>1</v>
      </c>
      <c r="I972">
        <f t="shared" si="91"/>
        <v>3</v>
      </c>
      <c r="J972" s="1">
        <v>3634.6499999999996</v>
      </c>
      <c r="K972" s="1">
        <v>3671</v>
      </c>
      <c r="L972" s="1">
        <v>3634.65</v>
      </c>
      <c r="M972" s="1">
        <v>3634.65</v>
      </c>
      <c r="N972" s="1">
        <v>3671</v>
      </c>
      <c r="O972" s="1">
        <v>3634.65</v>
      </c>
      <c r="P972" s="1">
        <v>1660.52</v>
      </c>
      <c r="Q972" s="1">
        <v>1361.63</v>
      </c>
      <c r="R972" s="1">
        <v>1184.6199999999999</v>
      </c>
      <c r="S972" s="1">
        <v>1160.93</v>
      </c>
      <c r="T972" s="1">
        <v>1381.51</v>
      </c>
      <c r="U972" s="1">
        <v>1505.85</v>
      </c>
      <c r="V972" s="1">
        <f t="shared" si="92"/>
        <v>3646.7666666666664</v>
      </c>
      <c r="W972" s="1">
        <f t="shared" si="93"/>
        <v>21880.6</v>
      </c>
      <c r="X972" s="1">
        <f t="shared" si="94"/>
        <v>8255.0600000000013</v>
      </c>
      <c r="Y972" s="1">
        <f t="shared" si="95"/>
        <v>13625.539999999997</v>
      </c>
      <c r="Z972" s="44">
        <f t="shared" si="96"/>
        <v>8579.4838580000014</v>
      </c>
    </row>
    <row r="973" spans="1:26" x14ac:dyDescent="0.3">
      <c r="A973" s="2">
        <v>3328</v>
      </c>
      <c r="B973" t="s">
        <v>6</v>
      </c>
      <c r="C973" t="s">
        <v>9</v>
      </c>
      <c r="D973" t="s">
        <v>11</v>
      </c>
      <c r="E973" t="s">
        <v>23</v>
      </c>
      <c r="F973" t="s">
        <v>21</v>
      </c>
      <c r="G973">
        <v>2</v>
      </c>
      <c r="H973">
        <v>1</v>
      </c>
      <c r="I973">
        <f t="shared" si="91"/>
        <v>3</v>
      </c>
      <c r="J973" s="1">
        <v>1751.1699999999998</v>
      </c>
      <c r="K973" s="1">
        <v>1418.45</v>
      </c>
      <c r="L973" s="1">
        <v>1908.78</v>
      </c>
      <c r="M973" s="1">
        <v>1576.05</v>
      </c>
      <c r="N973" s="1">
        <v>1330.89</v>
      </c>
      <c r="O973" s="1">
        <v>1541.03</v>
      </c>
      <c r="P973" s="1">
        <v>1823.67</v>
      </c>
      <c r="Q973" s="1">
        <v>1914.85</v>
      </c>
      <c r="R973" s="1">
        <v>1972.3</v>
      </c>
      <c r="S973" s="1">
        <v>2327.31</v>
      </c>
      <c r="T973" s="1">
        <v>2071.31</v>
      </c>
      <c r="U973" s="1">
        <v>2154.16</v>
      </c>
      <c r="V973" s="1">
        <f t="shared" si="92"/>
        <v>1587.7283333333335</v>
      </c>
      <c r="W973" s="1">
        <f t="shared" si="93"/>
        <v>9526.3700000000008</v>
      </c>
      <c r="X973" s="1">
        <f t="shared" si="94"/>
        <v>12263.599999999999</v>
      </c>
      <c r="Y973" s="1">
        <f t="shared" si="95"/>
        <v>-2737.2299999999977</v>
      </c>
      <c r="Z973" s="44">
        <f t="shared" si="96"/>
        <v>12745.559479999998</v>
      </c>
    </row>
    <row r="974" spans="1:26" x14ac:dyDescent="0.3">
      <c r="A974" s="2">
        <v>3331</v>
      </c>
      <c r="B974" t="s">
        <v>6</v>
      </c>
      <c r="C974" t="s">
        <v>9</v>
      </c>
      <c r="D974" t="s">
        <v>11</v>
      </c>
      <c r="E974" t="s">
        <v>23</v>
      </c>
      <c r="F974" t="s">
        <v>18</v>
      </c>
      <c r="G974">
        <v>1</v>
      </c>
      <c r="H974">
        <v>1</v>
      </c>
      <c r="I974">
        <f t="shared" si="91"/>
        <v>2</v>
      </c>
      <c r="J974" s="1">
        <v>358.5</v>
      </c>
      <c r="K974" s="1">
        <v>290.39</v>
      </c>
      <c r="L974" s="1">
        <v>297.56</v>
      </c>
      <c r="M974" s="1">
        <v>351.33</v>
      </c>
      <c r="N974" s="1">
        <v>336.99</v>
      </c>
      <c r="O974" s="1">
        <v>437.37</v>
      </c>
      <c r="P974" s="1">
        <v>486.58</v>
      </c>
      <c r="Q974" s="1">
        <v>452.52</v>
      </c>
      <c r="R974" s="1">
        <v>466.1</v>
      </c>
      <c r="S974" s="1">
        <v>522.03</v>
      </c>
      <c r="T974" s="1">
        <v>448.95</v>
      </c>
      <c r="U974" s="1">
        <v>395.08</v>
      </c>
      <c r="V974" s="1">
        <f t="shared" si="92"/>
        <v>345.35666666666663</v>
      </c>
      <c r="W974" s="1">
        <f t="shared" si="93"/>
        <v>2072.14</v>
      </c>
      <c r="X974" s="1">
        <f t="shared" si="94"/>
        <v>2771.2599999999998</v>
      </c>
      <c r="Y974" s="1">
        <f t="shared" si="95"/>
        <v>-699.11999999999989</v>
      </c>
      <c r="Z974" s="44">
        <f t="shared" si="96"/>
        <v>2880.1705179999999</v>
      </c>
    </row>
    <row r="975" spans="1:26" x14ac:dyDescent="0.3">
      <c r="A975" s="2">
        <v>3335</v>
      </c>
      <c r="B975" t="s">
        <v>4</v>
      </c>
      <c r="C975" t="s">
        <v>42</v>
      </c>
      <c r="D975" t="s">
        <v>12</v>
      </c>
      <c r="E975" t="s">
        <v>23</v>
      </c>
      <c r="F975" t="s">
        <v>56</v>
      </c>
      <c r="G975">
        <v>2</v>
      </c>
      <c r="H975">
        <v>3</v>
      </c>
      <c r="I975">
        <f t="shared" si="91"/>
        <v>5</v>
      </c>
      <c r="J975" s="1">
        <v>2439.65</v>
      </c>
      <c r="K975" s="1">
        <v>2439.65</v>
      </c>
      <c r="L975" s="1">
        <v>2464.0500000000002</v>
      </c>
      <c r="M975" s="1">
        <v>2464.0500000000002</v>
      </c>
      <c r="N975" s="1">
        <v>2439.65</v>
      </c>
      <c r="O975" s="1">
        <v>2464.0500000000002</v>
      </c>
      <c r="P975" s="1">
        <v>1566.9</v>
      </c>
      <c r="Q975" s="1">
        <v>1613.91</v>
      </c>
      <c r="R975" s="1">
        <v>1743.02</v>
      </c>
      <c r="S975" s="1">
        <v>1481.57</v>
      </c>
      <c r="T975" s="1">
        <v>1481.57</v>
      </c>
      <c r="U975" s="1">
        <v>1555.65</v>
      </c>
      <c r="V975" s="1">
        <f t="shared" si="92"/>
        <v>2451.8500000000004</v>
      </c>
      <c r="W975" s="1">
        <f t="shared" si="93"/>
        <v>14711.100000000002</v>
      </c>
      <c r="X975" s="1">
        <f t="shared" si="94"/>
        <v>9442.619999999999</v>
      </c>
      <c r="Y975" s="1">
        <f t="shared" si="95"/>
        <v>5268.4800000000032</v>
      </c>
      <c r="Z975" s="44">
        <f t="shared" si="96"/>
        <v>9813.7149659999995</v>
      </c>
    </row>
    <row r="976" spans="1:26" x14ac:dyDescent="0.3">
      <c r="A976" s="2">
        <v>3337</v>
      </c>
      <c r="B976" t="s">
        <v>4</v>
      </c>
      <c r="C976" t="s">
        <v>10</v>
      </c>
      <c r="D976" t="s">
        <v>12</v>
      </c>
      <c r="E976" t="s">
        <v>23</v>
      </c>
      <c r="F976" t="s">
        <v>14</v>
      </c>
      <c r="G976">
        <v>2</v>
      </c>
      <c r="H976">
        <v>1</v>
      </c>
      <c r="I976">
        <f t="shared" si="91"/>
        <v>3</v>
      </c>
      <c r="J976" s="1">
        <v>5331.45</v>
      </c>
      <c r="K976" s="1">
        <v>5438.08</v>
      </c>
      <c r="L976" s="1">
        <v>4958.25</v>
      </c>
      <c r="M976" s="1">
        <v>4105.22</v>
      </c>
      <c r="N976" s="1">
        <v>6024.54</v>
      </c>
      <c r="O976" s="1">
        <v>5917.91</v>
      </c>
      <c r="P976" s="1">
        <v>3015.77</v>
      </c>
      <c r="Q976" s="1">
        <v>2864.98</v>
      </c>
      <c r="R976" s="1">
        <v>2435.23</v>
      </c>
      <c r="S976" s="1">
        <v>2216.06</v>
      </c>
      <c r="T976" s="1">
        <v>2127.42</v>
      </c>
      <c r="U976" s="1">
        <v>2467.81</v>
      </c>
      <c r="V976" s="1">
        <f t="shared" si="92"/>
        <v>5295.9083333333338</v>
      </c>
      <c r="W976" s="1">
        <f t="shared" si="93"/>
        <v>31775.45</v>
      </c>
      <c r="X976" s="1">
        <f t="shared" si="94"/>
        <v>15127.269999999999</v>
      </c>
      <c r="Y976" s="1">
        <f t="shared" si="95"/>
        <v>16648.18</v>
      </c>
      <c r="Z976" s="44">
        <f t="shared" si="96"/>
        <v>15721.771710999999</v>
      </c>
    </row>
    <row r="977" spans="1:26" x14ac:dyDescent="0.3">
      <c r="A977" s="2">
        <v>3345</v>
      </c>
      <c r="B977" t="s">
        <v>6</v>
      </c>
      <c r="C977" t="s">
        <v>9</v>
      </c>
      <c r="D977" t="s">
        <v>12</v>
      </c>
      <c r="E977" t="s">
        <v>23</v>
      </c>
      <c r="F977" t="s">
        <v>14</v>
      </c>
      <c r="G977">
        <v>1</v>
      </c>
      <c r="H977">
        <v>1</v>
      </c>
      <c r="I977">
        <f t="shared" si="91"/>
        <v>2</v>
      </c>
      <c r="J977" s="1">
        <v>2404.9499999999998</v>
      </c>
      <c r="K977" s="1">
        <v>2020.16</v>
      </c>
      <c r="L977" s="1">
        <v>2164.46</v>
      </c>
      <c r="M977" s="1">
        <v>2837.84</v>
      </c>
      <c r="N977" s="1">
        <v>2284.6999999999998</v>
      </c>
      <c r="O977" s="1">
        <v>2982.14</v>
      </c>
      <c r="P977" s="1">
        <v>1689.83</v>
      </c>
      <c r="Q977" s="1">
        <v>1774.32</v>
      </c>
      <c r="R977" s="1">
        <v>1685.6</v>
      </c>
      <c r="S977" s="1">
        <v>1719.31</v>
      </c>
      <c r="T977" s="1">
        <v>1994.4</v>
      </c>
      <c r="U977" s="1">
        <v>2134.0100000000002</v>
      </c>
      <c r="V977" s="1">
        <f t="shared" si="92"/>
        <v>2449.0416666666665</v>
      </c>
      <c r="W977" s="1">
        <f t="shared" si="93"/>
        <v>14694.25</v>
      </c>
      <c r="X977" s="1">
        <f t="shared" si="94"/>
        <v>10997.47</v>
      </c>
      <c r="Y977" s="1">
        <f t="shared" si="95"/>
        <v>3696.7800000000007</v>
      </c>
      <c r="Z977" s="44">
        <f t="shared" si="96"/>
        <v>11429.670570999999</v>
      </c>
    </row>
    <row r="978" spans="1:26" x14ac:dyDescent="0.3">
      <c r="A978" s="2">
        <v>3347</v>
      </c>
      <c r="B978" t="s">
        <v>4</v>
      </c>
      <c r="C978" t="s">
        <v>7</v>
      </c>
      <c r="D978" t="s">
        <v>11</v>
      </c>
      <c r="E978" t="s">
        <v>23</v>
      </c>
      <c r="F978" t="s">
        <v>17</v>
      </c>
      <c r="G978">
        <v>2</v>
      </c>
      <c r="H978">
        <v>3</v>
      </c>
      <c r="I978">
        <f t="shared" si="91"/>
        <v>5</v>
      </c>
      <c r="J978" s="1">
        <v>2764.2000000000003</v>
      </c>
      <c r="K978" s="1">
        <v>2791.84</v>
      </c>
      <c r="L978" s="1">
        <v>2791.84</v>
      </c>
      <c r="M978" s="1">
        <v>2764.2</v>
      </c>
      <c r="N978" s="1">
        <v>2764.2</v>
      </c>
      <c r="O978" s="1">
        <v>2791.84</v>
      </c>
      <c r="P978" s="1">
        <v>2063.98</v>
      </c>
      <c r="Q978" s="1">
        <v>1733.74</v>
      </c>
      <c r="R978" s="1">
        <v>1941.79</v>
      </c>
      <c r="S978" s="1">
        <v>1767.03</v>
      </c>
      <c r="T978" s="1">
        <v>1943.73</v>
      </c>
      <c r="U978" s="1">
        <v>1729.92</v>
      </c>
      <c r="V978" s="1">
        <f t="shared" si="92"/>
        <v>2778.0200000000004</v>
      </c>
      <c r="W978" s="1">
        <f t="shared" si="93"/>
        <v>16668.120000000003</v>
      </c>
      <c r="X978" s="1">
        <f t="shared" si="94"/>
        <v>11180.19</v>
      </c>
      <c r="Y978" s="1">
        <f t="shared" si="95"/>
        <v>5487.9300000000021</v>
      </c>
      <c r="Z978" s="44">
        <f t="shared" si="96"/>
        <v>11619.571467</v>
      </c>
    </row>
    <row r="979" spans="1:26" x14ac:dyDescent="0.3">
      <c r="A979" s="2">
        <v>3349</v>
      </c>
      <c r="B979" t="s">
        <v>5</v>
      </c>
      <c r="C979" t="s">
        <v>10</v>
      </c>
      <c r="D979" t="s">
        <v>12</v>
      </c>
      <c r="E979" t="s">
        <v>23</v>
      </c>
      <c r="F979" t="s">
        <v>18</v>
      </c>
      <c r="G979">
        <v>2</v>
      </c>
      <c r="H979">
        <v>1</v>
      </c>
      <c r="I979">
        <f t="shared" si="91"/>
        <v>3</v>
      </c>
      <c r="J979" s="1">
        <v>5924.95</v>
      </c>
      <c r="K979" s="1">
        <v>5984.2</v>
      </c>
      <c r="L979" s="1">
        <v>5865.7</v>
      </c>
      <c r="M979" s="1">
        <v>7228.44</v>
      </c>
      <c r="N979" s="1">
        <v>5332.46</v>
      </c>
      <c r="O979" s="1">
        <v>7406.19</v>
      </c>
      <c r="P979" s="1">
        <v>4158.3</v>
      </c>
      <c r="Q979" s="1">
        <v>4158.3</v>
      </c>
      <c r="R979" s="1">
        <v>4116.72</v>
      </c>
      <c r="S979" s="1">
        <v>3952.05</v>
      </c>
      <c r="T979" s="1">
        <v>3398.76</v>
      </c>
      <c r="U979" s="1">
        <v>2922.93</v>
      </c>
      <c r="V979" s="1">
        <f t="shared" si="92"/>
        <v>6290.3233333333328</v>
      </c>
      <c r="W979" s="1">
        <f t="shared" si="93"/>
        <v>37741.939999999995</v>
      </c>
      <c r="X979" s="1">
        <f t="shared" si="94"/>
        <v>22707.059999999998</v>
      </c>
      <c r="Y979" s="1">
        <f t="shared" si="95"/>
        <v>15034.879999999997</v>
      </c>
      <c r="Z979" s="44">
        <f t="shared" si="96"/>
        <v>23599.447457999999</v>
      </c>
    </row>
    <row r="980" spans="1:26" x14ac:dyDescent="0.3">
      <c r="A980" s="2">
        <v>3350</v>
      </c>
      <c r="B980" t="s">
        <v>5</v>
      </c>
      <c r="C980" t="s">
        <v>10</v>
      </c>
      <c r="D980" t="s">
        <v>12</v>
      </c>
      <c r="E980" t="s">
        <v>24</v>
      </c>
      <c r="F980" t="s">
        <v>15</v>
      </c>
      <c r="G980">
        <v>2</v>
      </c>
      <c r="H980">
        <v>1</v>
      </c>
      <c r="I980">
        <f t="shared" si="91"/>
        <v>3</v>
      </c>
      <c r="J980" s="1">
        <v>5191.6499999999996</v>
      </c>
      <c r="K980" s="1">
        <v>4776.32</v>
      </c>
      <c r="L980" s="1">
        <v>5866.56</v>
      </c>
      <c r="M980" s="1">
        <v>5918.48</v>
      </c>
      <c r="N980" s="1">
        <v>5503.15</v>
      </c>
      <c r="O980" s="1">
        <v>6229.98</v>
      </c>
      <c r="P980" s="1">
        <v>5421.43</v>
      </c>
      <c r="Q980" s="1">
        <v>4987.72</v>
      </c>
      <c r="R980" s="1">
        <v>4987.72</v>
      </c>
      <c r="S980" s="1">
        <v>5336.86</v>
      </c>
      <c r="T980" s="1">
        <v>5603.7</v>
      </c>
      <c r="U980" s="1">
        <v>5155.3999999999996</v>
      </c>
      <c r="V980" s="1">
        <f t="shared" si="92"/>
        <v>5581.0233333333335</v>
      </c>
      <c r="W980" s="1">
        <f t="shared" si="93"/>
        <v>33486.14</v>
      </c>
      <c r="X980" s="1">
        <f t="shared" si="94"/>
        <v>31492.83</v>
      </c>
      <c r="Y980" s="1">
        <f t="shared" si="95"/>
        <v>1993.3099999999977</v>
      </c>
      <c r="Z980" s="44">
        <f t="shared" si="96"/>
        <v>32730.498219000001</v>
      </c>
    </row>
    <row r="981" spans="1:26" x14ac:dyDescent="0.3">
      <c r="A981" s="2">
        <v>3352</v>
      </c>
      <c r="B981" t="s">
        <v>37</v>
      </c>
      <c r="C981" t="s">
        <v>8</v>
      </c>
      <c r="D981" t="s">
        <v>11</v>
      </c>
      <c r="E981" t="s">
        <v>23</v>
      </c>
      <c r="F981" t="s">
        <v>18</v>
      </c>
      <c r="G981">
        <v>1</v>
      </c>
      <c r="H981">
        <v>1</v>
      </c>
      <c r="I981">
        <f t="shared" si="91"/>
        <v>2</v>
      </c>
      <c r="J981" s="1">
        <v>357</v>
      </c>
      <c r="K981" s="1">
        <v>378.42</v>
      </c>
      <c r="L981" s="1">
        <v>274.89</v>
      </c>
      <c r="M981" s="1">
        <v>360.57</v>
      </c>
      <c r="N981" s="1">
        <v>292.74</v>
      </c>
      <c r="O981" s="1">
        <v>324.87</v>
      </c>
      <c r="P981" s="1">
        <v>581.6</v>
      </c>
      <c r="Q981" s="1">
        <v>593.23</v>
      </c>
      <c r="R981" s="1">
        <v>510.18</v>
      </c>
      <c r="S981" s="1">
        <v>602.01</v>
      </c>
      <c r="T981" s="1">
        <v>614.04999999999995</v>
      </c>
      <c r="U981" s="1">
        <v>583.35</v>
      </c>
      <c r="V981" s="1">
        <f t="shared" si="92"/>
        <v>331.41500000000002</v>
      </c>
      <c r="W981" s="1">
        <f t="shared" si="93"/>
        <v>1988.4900000000002</v>
      </c>
      <c r="X981" s="1">
        <f t="shared" si="94"/>
        <v>3484.4199999999996</v>
      </c>
      <c r="Y981" s="1">
        <f t="shared" si="95"/>
        <v>-1495.9299999999994</v>
      </c>
      <c r="Z981" s="44">
        <f t="shared" si="96"/>
        <v>3621.3577059999998</v>
      </c>
    </row>
    <row r="982" spans="1:26" x14ac:dyDescent="0.3">
      <c r="A982" s="2">
        <v>3353</v>
      </c>
      <c r="B982" t="s">
        <v>6</v>
      </c>
      <c r="C982" t="s">
        <v>9</v>
      </c>
      <c r="D982" t="s">
        <v>12</v>
      </c>
      <c r="E982" t="s">
        <v>24</v>
      </c>
      <c r="F982" t="s">
        <v>21</v>
      </c>
      <c r="G982">
        <v>1</v>
      </c>
      <c r="H982">
        <v>1</v>
      </c>
      <c r="I982">
        <f t="shared" si="91"/>
        <v>2</v>
      </c>
      <c r="J982" s="1">
        <v>2387.2600000000002</v>
      </c>
      <c r="K982" s="1">
        <v>2625.99</v>
      </c>
      <c r="L982" s="1">
        <v>2530.5</v>
      </c>
      <c r="M982" s="1">
        <v>2625.99</v>
      </c>
      <c r="N982" s="1">
        <v>1862.06</v>
      </c>
      <c r="O982" s="1">
        <v>1933.68</v>
      </c>
      <c r="P982" s="1">
        <v>2737.36</v>
      </c>
      <c r="Q982" s="1">
        <v>2080.39</v>
      </c>
      <c r="R982" s="1">
        <v>2350.84</v>
      </c>
      <c r="S982" s="1">
        <v>2280.31</v>
      </c>
      <c r="T982" s="1">
        <v>2599.5500000000002</v>
      </c>
      <c r="U982" s="1">
        <v>2937.49</v>
      </c>
      <c r="V982" s="1">
        <f t="shared" si="92"/>
        <v>2327.58</v>
      </c>
      <c r="W982" s="1">
        <f t="shared" si="93"/>
        <v>13965.48</v>
      </c>
      <c r="X982" s="1">
        <f t="shared" si="94"/>
        <v>14985.94</v>
      </c>
      <c r="Y982" s="1">
        <f t="shared" si="95"/>
        <v>-1020.4600000000009</v>
      </c>
      <c r="Z982" s="44">
        <f t="shared" si="96"/>
        <v>15574.887442000001</v>
      </c>
    </row>
    <row r="983" spans="1:26" x14ac:dyDescent="0.3">
      <c r="A983" s="2">
        <v>3355</v>
      </c>
      <c r="B983" t="s">
        <v>4</v>
      </c>
      <c r="C983" t="s">
        <v>7</v>
      </c>
      <c r="D983" t="s">
        <v>12</v>
      </c>
      <c r="E983" t="s">
        <v>23</v>
      </c>
      <c r="F983" t="s">
        <v>15</v>
      </c>
      <c r="G983">
        <v>2</v>
      </c>
      <c r="H983">
        <v>3</v>
      </c>
      <c r="I983">
        <f t="shared" si="91"/>
        <v>5</v>
      </c>
      <c r="J983" s="1">
        <v>2700.96</v>
      </c>
      <c r="K983" s="1">
        <v>2700.96</v>
      </c>
      <c r="L983" s="1">
        <v>2700.96</v>
      </c>
      <c r="M983" s="1">
        <v>2727.97</v>
      </c>
      <c r="N983" s="1">
        <v>2727.97</v>
      </c>
      <c r="O983" s="1">
        <v>2727.97</v>
      </c>
      <c r="P983" s="1">
        <v>2330.83</v>
      </c>
      <c r="Q983" s="1">
        <v>2027.82</v>
      </c>
      <c r="R983" s="1">
        <v>1804.76</v>
      </c>
      <c r="S983" s="1">
        <v>1606.24</v>
      </c>
      <c r="T983" s="1">
        <v>1365.3</v>
      </c>
      <c r="U983" s="1">
        <v>1406.26</v>
      </c>
      <c r="V983" s="1">
        <f t="shared" si="92"/>
        <v>2714.4649999999997</v>
      </c>
      <c r="W983" s="1">
        <f t="shared" si="93"/>
        <v>16286.789999999999</v>
      </c>
      <c r="X983" s="1">
        <f t="shared" si="94"/>
        <v>10541.21</v>
      </c>
      <c r="Y983" s="1">
        <f t="shared" si="95"/>
        <v>5745.58</v>
      </c>
      <c r="Z983" s="44">
        <f t="shared" si="96"/>
        <v>10955.479552999999</v>
      </c>
    </row>
    <row r="984" spans="1:26" x14ac:dyDescent="0.3">
      <c r="A984" s="2">
        <v>3357</v>
      </c>
      <c r="B984" t="s">
        <v>6</v>
      </c>
      <c r="C984" t="s">
        <v>9</v>
      </c>
      <c r="D984" t="s">
        <v>12</v>
      </c>
      <c r="E984" t="s">
        <v>23</v>
      </c>
      <c r="F984" t="s">
        <v>17</v>
      </c>
      <c r="G984">
        <v>2</v>
      </c>
      <c r="H984">
        <v>1</v>
      </c>
      <c r="I984">
        <f t="shared" si="91"/>
        <v>3</v>
      </c>
      <c r="J984" s="1">
        <v>5809.5</v>
      </c>
      <c r="K984" s="1">
        <v>6390.45</v>
      </c>
      <c r="L984" s="1">
        <v>5228.55</v>
      </c>
      <c r="M984" s="1">
        <v>5693.31</v>
      </c>
      <c r="N984" s="1">
        <v>6971.4</v>
      </c>
      <c r="O984" s="1">
        <v>6913.31</v>
      </c>
      <c r="P984" s="1">
        <v>3730.21</v>
      </c>
      <c r="Q984" s="1">
        <v>3767.51</v>
      </c>
      <c r="R984" s="1">
        <v>4370.3100000000004</v>
      </c>
      <c r="S984" s="1">
        <v>3933.28</v>
      </c>
      <c r="T984" s="1">
        <v>4169.28</v>
      </c>
      <c r="U984" s="1">
        <v>4044.2</v>
      </c>
      <c r="V984" s="1">
        <f t="shared" si="92"/>
        <v>6167.7533333333331</v>
      </c>
      <c r="W984" s="1">
        <f t="shared" si="93"/>
        <v>37006.519999999997</v>
      </c>
      <c r="X984" s="1">
        <f t="shared" si="94"/>
        <v>24014.79</v>
      </c>
      <c r="Y984" s="1">
        <f t="shared" si="95"/>
        <v>12991.729999999996</v>
      </c>
      <c r="Z984" s="44">
        <f t="shared" si="96"/>
        <v>24958.571247</v>
      </c>
    </row>
    <row r="985" spans="1:26" x14ac:dyDescent="0.3">
      <c r="A985" s="2">
        <v>3358</v>
      </c>
      <c r="B985" t="s">
        <v>6</v>
      </c>
      <c r="C985" t="s">
        <v>9</v>
      </c>
      <c r="D985" t="s">
        <v>12</v>
      </c>
      <c r="E985" t="s">
        <v>24</v>
      </c>
      <c r="F985" t="s">
        <v>18</v>
      </c>
      <c r="G985">
        <v>1</v>
      </c>
      <c r="H985">
        <v>1</v>
      </c>
      <c r="I985">
        <f t="shared" si="91"/>
        <v>2</v>
      </c>
      <c r="J985" s="1">
        <v>1523.3500000000001</v>
      </c>
      <c r="K985" s="1">
        <v>1553.82</v>
      </c>
      <c r="L985" s="1">
        <v>1873.72</v>
      </c>
      <c r="M985" s="1">
        <v>1706.15</v>
      </c>
      <c r="N985" s="1">
        <v>1584.28</v>
      </c>
      <c r="O985" s="1">
        <v>1706.15</v>
      </c>
      <c r="P985" s="1">
        <v>2279.34</v>
      </c>
      <c r="Q985" s="1">
        <v>2507.27</v>
      </c>
      <c r="R985" s="1">
        <v>3008.72</v>
      </c>
      <c r="S985" s="1">
        <v>3189.24</v>
      </c>
      <c r="T985" s="1">
        <v>2870.32</v>
      </c>
      <c r="U985" s="1">
        <v>2985.13</v>
      </c>
      <c r="V985" s="1">
        <f t="shared" si="92"/>
        <v>1657.9116666666669</v>
      </c>
      <c r="W985" s="1">
        <f t="shared" si="93"/>
        <v>9947.4700000000012</v>
      </c>
      <c r="X985" s="1">
        <f t="shared" si="94"/>
        <v>16840.02</v>
      </c>
      <c r="Y985" s="1">
        <f t="shared" si="95"/>
        <v>-6892.5499999999993</v>
      </c>
      <c r="Z985" s="44">
        <f t="shared" si="96"/>
        <v>17501.832785999999</v>
      </c>
    </row>
    <row r="986" spans="1:26" x14ac:dyDescent="0.3">
      <c r="A986" s="2">
        <v>3361</v>
      </c>
      <c r="B986" t="s">
        <v>4</v>
      </c>
      <c r="C986" t="s">
        <v>42</v>
      </c>
      <c r="D986" t="s">
        <v>12</v>
      </c>
      <c r="E986" t="s">
        <v>24</v>
      </c>
      <c r="F986" t="s">
        <v>20</v>
      </c>
      <c r="G986">
        <v>3</v>
      </c>
      <c r="H986">
        <v>1</v>
      </c>
      <c r="I986">
        <f t="shared" si="91"/>
        <v>4</v>
      </c>
      <c r="J986" s="1">
        <v>5924.95</v>
      </c>
      <c r="K986" s="1">
        <v>6576.69</v>
      </c>
      <c r="L986" s="1">
        <v>5865.7</v>
      </c>
      <c r="M986" s="1">
        <v>5924.95</v>
      </c>
      <c r="N986" s="1">
        <v>6221.2</v>
      </c>
      <c r="O986" s="1">
        <v>7406.19</v>
      </c>
      <c r="P986" s="1">
        <v>3652.77</v>
      </c>
      <c r="Q986" s="1">
        <v>2812.63</v>
      </c>
      <c r="R986" s="1">
        <v>2700.12</v>
      </c>
      <c r="S986" s="1">
        <v>2835.13</v>
      </c>
      <c r="T986" s="1">
        <v>3260.4</v>
      </c>
      <c r="U986" s="1">
        <v>3390.82</v>
      </c>
      <c r="V986" s="1">
        <f t="shared" si="92"/>
        <v>6319.9466666666667</v>
      </c>
      <c r="W986" s="1">
        <f t="shared" si="93"/>
        <v>37919.68</v>
      </c>
      <c r="X986" s="1">
        <f t="shared" si="94"/>
        <v>18651.870000000003</v>
      </c>
      <c r="Y986" s="1">
        <f t="shared" si="95"/>
        <v>19267.809999999998</v>
      </c>
      <c r="Z986" s="44">
        <f t="shared" si="96"/>
        <v>19384.888491000002</v>
      </c>
    </row>
    <row r="987" spans="1:26" x14ac:dyDescent="0.3">
      <c r="A987" s="2">
        <v>3363</v>
      </c>
      <c r="B987" t="s">
        <v>4</v>
      </c>
      <c r="C987" t="s">
        <v>10</v>
      </c>
      <c r="D987" t="s">
        <v>11</v>
      </c>
      <c r="E987" t="s">
        <v>24</v>
      </c>
      <c r="F987" t="s">
        <v>18</v>
      </c>
      <c r="G987">
        <v>2</v>
      </c>
      <c r="H987">
        <v>3</v>
      </c>
      <c r="I987">
        <f t="shared" si="91"/>
        <v>5</v>
      </c>
      <c r="J987" s="1">
        <v>4884.8999999999996</v>
      </c>
      <c r="K987" s="1">
        <v>5177.99</v>
      </c>
      <c r="L987" s="1">
        <v>5617.64</v>
      </c>
      <c r="M987" s="1">
        <v>3907.92</v>
      </c>
      <c r="N987" s="1">
        <v>3810.22</v>
      </c>
      <c r="O987" s="1">
        <v>4347.5600000000004</v>
      </c>
      <c r="P987" s="1">
        <v>4541.9399999999996</v>
      </c>
      <c r="Q987" s="1">
        <v>4042.33</v>
      </c>
      <c r="R987" s="1">
        <v>3557.25</v>
      </c>
      <c r="S987" s="1">
        <v>3912.98</v>
      </c>
      <c r="T987" s="1">
        <v>4499.93</v>
      </c>
      <c r="U987" s="1">
        <v>3824.94</v>
      </c>
      <c r="V987" s="1">
        <f t="shared" si="92"/>
        <v>4624.3716666666669</v>
      </c>
      <c r="W987" s="1">
        <f t="shared" si="93"/>
        <v>27746.23</v>
      </c>
      <c r="X987" s="1">
        <f t="shared" si="94"/>
        <v>24379.37</v>
      </c>
      <c r="Y987" s="1">
        <f t="shared" si="95"/>
        <v>3366.8600000000006</v>
      </c>
      <c r="Z987" s="44">
        <f t="shared" si="96"/>
        <v>25337.479240999997</v>
      </c>
    </row>
    <row r="988" spans="1:26" x14ac:dyDescent="0.3">
      <c r="A988" s="2">
        <v>3375</v>
      </c>
      <c r="B988" t="s">
        <v>6</v>
      </c>
      <c r="C988" t="s">
        <v>9</v>
      </c>
      <c r="D988" t="s">
        <v>12</v>
      </c>
      <c r="E988" t="s">
        <v>24</v>
      </c>
      <c r="F988" t="s">
        <v>22</v>
      </c>
      <c r="G988">
        <v>1</v>
      </c>
      <c r="H988">
        <v>1</v>
      </c>
      <c r="I988">
        <f t="shared" si="91"/>
        <v>2</v>
      </c>
      <c r="J988" s="1">
        <v>1156.81</v>
      </c>
      <c r="K988" s="1">
        <v>1226.22</v>
      </c>
      <c r="L988" s="1">
        <v>983.29</v>
      </c>
      <c r="M988" s="1">
        <v>960.15</v>
      </c>
      <c r="N988" s="1">
        <v>1353.47</v>
      </c>
      <c r="O988" s="1">
        <v>1041.1300000000001</v>
      </c>
      <c r="P988" s="1">
        <v>1000.6</v>
      </c>
      <c r="Q988" s="1">
        <v>870.52</v>
      </c>
      <c r="R988" s="1">
        <v>809.58</v>
      </c>
      <c r="S988" s="1">
        <v>752.91</v>
      </c>
      <c r="T988" s="1">
        <v>767.97</v>
      </c>
      <c r="U988" s="1">
        <v>844.77</v>
      </c>
      <c r="V988" s="1">
        <f t="shared" si="92"/>
        <v>1120.1783333333333</v>
      </c>
      <c r="W988" s="1">
        <f t="shared" si="93"/>
        <v>6721.07</v>
      </c>
      <c r="X988" s="1">
        <f t="shared" si="94"/>
        <v>5046.3500000000004</v>
      </c>
      <c r="Y988" s="1">
        <f t="shared" si="95"/>
        <v>1674.7199999999993</v>
      </c>
      <c r="Z988" s="44">
        <f t="shared" si="96"/>
        <v>5244.6715550000008</v>
      </c>
    </row>
    <row r="989" spans="1:26" x14ac:dyDescent="0.3">
      <c r="A989" s="2">
        <v>3377</v>
      </c>
      <c r="B989" t="s">
        <v>4</v>
      </c>
      <c r="C989" t="s">
        <v>7</v>
      </c>
      <c r="D989" t="s">
        <v>12</v>
      </c>
      <c r="E989" t="s">
        <v>23</v>
      </c>
      <c r="F989" t="s">
        <v>56</v>
      </c>
      <c r="G989">
        <v>2</v>
      </c>
      <c r="H989">
        <v>3</v>
      </c>
      <c r="I989">
        <f t="shared" si="91"/>
        <v>5</v>
      </c>
      <c r="J989" s="1">
        <v>4193</v>
      </c>
      <c r="K989" s="1">
        <v>4570.37</v>
      </c>
      <c r="L989" s="1">
        <v>3480.19</v>
      </c>
      <c r="M989" s="1">
        <v>3941.42</v>
      </c>
      <c r="N989" s="1">
        <v>4528.4399999999996</v>
      </c>
      <c r="O989" s="1">
        <v>3857.56</v>
      </c>
      <c r="P989" s="1">
        <v>2250.98</v>
      </c>
      <c r="Q989" s="1">
        <v>2138.4299999999998</v>
      </c>
      <c r="R989" s="1">
        <v>1839.05</v>
      </c>
      <c r="S989" s="1">
        <v>1691.93</v>
      </c>
      <c r="T989" s="1">
        <v>1928.8</v>
      </c>
      <c r="U989" s="1">
        <v>1755.21</v>
      </c>
      <c r="V989" s="1">
        <f t="shared" si="92"/>
        <v>4095.1633333333334</v>
      </c>
      <c r="W989" s="1">
        <f t="shared" si="93"/>
        <v>24570.98</v>
      </c>
      <c r="X989" s="1">
        <f t="shared" si="94"/>
        <v>11604.400000000001</v>
      </c>
      <c r="Y989" s="1">
        <f t="shared" si="95"/>
        <v>12966.579999999998</v>
      </c>
      <c r="Z989" s="44">
        <f t="shared" si="96"/>
        <v>12060.452920000002</v>
      </c>
    </row>
    <row r="990" spans="1:26" x14ac:dyDescent="0.3">
      <c r="A990" s="2">
        <v>3378</v>
      </c>
      <c r="B990" t="s">
        <v>6</v>
      </c>
      <c r="C990" t="s">
        <v>42</v>
      </c>
      <c r="D990" t="s">
        <v>12</v>
      </c>
      <c r="E990" t="s">
        <v>23</v>
      </c>
      <c r="F990" t="s">
        <v>14</v>
      </c>
      <c r="G990">
        <v>2</v>
      </c>
      <c r="H990">
        <v>1</v>
      </c>
      <c r="I990">
        <f t="shared" si="91"/>
        <v>3</v>
      </c>
      <c r="J990" s="1">
        <v>1790.8500000000001</v>
      </c>
      <c r="K990" s="1">
        <v>1593.86</v>
      </c>
      <c r="L990" s="1">
        <v>1808.76</v>
      </c>
      <c r="M990" s="1">
        <v>1683.4</v>
      </c>
      <c r="N990" s="1">
        <v>1593.86</v>
      </c>
      <c r="O990" s="1">
        <v>2023.66</v>
      </c>
      <c r="P990" s="1">
        <v>1207.3599999999999</v>
      </c>
      <c r="Q990" s="1">
        <v>1171.1400000000001</v>
      </c>
      <c r="R990" s="1">
        <v>1405.37</v>
      </c>
      <c r="S990" s="1">
        <v>1559.96</v>
      </c>
      <c r="T990" s="1">
        <v>1747.16</v>
      </c>
      <c r="U990" s="1">
        <v>2096.59</v>
      </c>
      <c r="V990" s="1">
        <f t="shared" si="92"/>
        <v>1749.0650000000003</v>
      </c>
      <c r="W990" s="1">
        <f t="shared" si="93"/>
        <v>10494.390000000001</v>
      </c>
      <c r="X990" s="1">
        <f t="shared" si="94"/>
        <v>9187.58</v>
      </c>
      <c r="Y990" s="1">
        <f t="shared" si="95"/>
        <v>1306.8100000000013</v>
      </c>
      <c r="Z990" s="44">
        <f t="shared" si="96"/>
        <v>9548.6518940000005</v>
      </c>
    </row>
    <row r="991" spans="1:26" x14ac:dyDescent="0.3">
      <c r="A991" s="2">
        <v>3379</v>
      </c>
      <c r="B991" t="s">
        <v>5</v>
      </c>
      <c r="C991" t="s">
        <v>7</v>
      </c>
      <c r="D991" t="s">
        <v>11</v>
      </c>
      <c r="E991" t="s">
        <v>24</v>
      </c>
      <c r="F991" t="s">
        <v>14</v>
      </c>
      <c r="G991">
        <v>1</v>
      </c>
      <c r="H991">
        <v>2</v>
      </c>
      <c r="I991">
        <f t="shared" si="91"/>
        <v>3</v>
      </c>
      <c r="J991" s="1">
        <v>1915</v>
      </c>
      <c r="K991" s="1">
        <v>1512.85</v>
      </c>
      <c r="L991" s="1">
        <v>2278.85</v>
      </c>
      <c r="M991" s="1">
        <v>2029.9</v>
      </c>
      <c r="N991" s="1">
        <v>2240.5500000000002</v>
      </c>
      <c r="O991" s="1">
        <v>2221.4</v>
      </c>
      <c r="P991" s="1">
        <v>1897.82</v>
      </c>
      <c r="Q991" s="1">
        <v>2068.62</v>
      </c>
      <c r="R991" s="1">
        <v>2440.9699999999998</v>
      </c>
      <c r="S991" s="1">
        <v>2904.75</v>
      </c>
      <c r="T991" s="1">
        <v>2614.2800000000002</v>
      </c>
      <c r="U991" s="1">
        <v>2588.14</v>
      </c>
      <c r="V991" s="1">
        <f t="shared" si="92"/>
        <v>2033.0916666666669</v>
      </c>
      <c r="W991" s="1">
        <f t="shared" si="93"/>
        <v>12198.550000000001</v>
      </c>
      <c r="X991" s="1">
        <f t="shared" si="94"/>
        <v>14514.58</v>
      </c>
      <c r="Y991" s="1">
        <f t="shared" si="95"/>
        <v>-2316.0299999999988</v>
      </c>
      <c r="Z991" s="44">
        <f t="shared" si="96"/>
        <v>15085.002994</v>
      </c>
    </row>
    <row r="992" spans="1:26" x14ac:dyDescent="0.3">
      <c r="A992" s="2">
        <v>3382</v>
      </c>
      <c r="B992" t="s">
        <v>4</v>
      </c>
      <c r="C992" t="s">
        <v>7</v>
      </c>
      <c r="D992" t="s">
        <v>11</v>
      </c>
      <c r="E992" t="s">
        <v>23</v>
      </c>
      <c r="F992" t="s">
        <v>17</v>
      </c>
      <c r="G992">
        <v>1</v>
      </c>
      <c r="H992">
        <v>3</v>
      </c>
      <c r="I992">
        <f t="shared" si="91"/>
        <v>4</v>
      </c>
      <c r="J992" s="1">
        <v>2654.8500000000004</v>
      </c>
      <c r="K992" s="1">
        <v>2654.85</v>
      </c>
      <c r="L992" s="1">
        <v>2681.4</v>
      </c>
      <c r="M992" s="1">
        <v>2681.4</v>
      </c>
      <c r="N992" s="1">
        <v>2681.4</v>
      </c>
      <c r="O992" s="1">
        <v>2654.85</v>
      </c>
      <c r="P992" s="1">
        <v>2906.68</v>
      </c>
      <c r="Q992" s="1">
        <v>2964.81</v>
      </c>
      <c r="R992" s="1">
        <v>2609.0300000000002</v>
      </c>
      <c r="S992" s="1">
        <v>3000.38</v>
      </c>
      <c r="T992" s="1">
        <v>3270.41</v>
      </c>
      <c r="U992" s="1">
        <v>3760.97</v>
      </c>
      <c r="V992" s="1">
        <f t="shared" si="92"/>
        <v>2668.125</v>
      </c>
      <c r="W992" s="1">
        <f t="shared" si="93"/>
        <v>16008.75</v>
      </c>
      <c r="X992" s="1">
        <f t="shared" si="94"/>
        <v>18512.280000000002</v>
      </c>
      <c r="Y992" s="1">
        <f t="shared" si="95"/>
        <v>-2503.5300000000025</v>
      </c>
      <c r="Z992" s="44">
        <f t="shared" si="96"/>
        <v>19239.812604000002</v>
      </c>
    </row>
    <row r="993" spans="1:26" x14ac:dyDescent="0.3">
      <c r="A993" s="2">
        <v>3384</v>
      </c>
      <c r="B993" t="s">
        <v>4</v>
      </c>
      <c r="C993" t="s">
        <v>7</v>
      </c>
      <c r="D993" t="s">
        <v>11</v>
      </c>
      <c r="E993" t="s">
        <v>24</v>
      </c>
      <c r="F993" t="s">
        <v>56</v>
      </c>
      <c r="G993">
        <v>1</v>
      </c>
      <c r="H993">
        <v>1</v>
      </c>
      <c r="I993">
        <f t="shared" si="91"/>
        <v>2</v>
      </c>
      <c r="J993" s="1">
        <v>2424.4</v>
      </c>
      <c r="K993" s="1">
        <v>2448.64</v>
      </c>
      <c r="L993" s="1">
        <v>2448.64</v>
      </c>
      <c r="M993" s="1">
        <v>2448.64</v>
      </c>
      <c r="N993" s="1">
        <v>2424.4</v>
      </c>
      <c r="O993" s="1">
        <v>2424.4</v>
      </c>
      <c r="P993" s="1">
        <v>1734.59</v>
      </c>
      <c r="Q993" s="1">
        <v>1543.79</v>
      </c>
      <c r="R993" s="1">
        <v>1574.67</v>
      </c>
      <c r="S993" s="1">
        <v>1763.63</v>
      </c>
      <c r="T993" s="1">
        <v>1640.18</v>
      </c>
      <c r="U993" s="1">
        <v>1689.39</v>
      </c>
      <c r="V993" s="1">
        <f t="shared" si="92"/>
        <v>2436.52</v>
      </c>
      <c r="W993" s="1">
        <f t="shared" si="93"/>
        <v>14619.119999999999</v>
      </c>
      <c r="X993" s="1">
        <f t="shared" si="94"/>
        <v>9946.25</v>
      </c>
      <c r="Y993" s="1">
        <f t="shared" si="95"/>
        <v>4672.869999999999</v>
      </c>
      <c r="Z993" s="44">
        <f t="shared" si="96"/>
        <v>10337.137624999999</v>
      </c>
    </row>
    <row r="994" spans="1:26" x14ac:dyDescent="0.3">
      <c r="A994" s="2">
        <v>3387</v>
      </c>
      <c r="B994" t="s">
        <v>4</v>
      </c>
      <c r="C994" t="s">
        <v>42</v>
      </c>
      <c r="D994" t="s">
        <v>12</v>
      </c>
      <c r="E994" t="s">
        <v>24</v>
      </c>
      <c r="F994" t="s">
        <v>15</v>
      </c>
      <c r="G994">
        <v>1</v>
      </c>
      <c r="H994">
        <v>1</v>
      </c>
      <c r="I994">
        <f t="shared" si="91"/>
        <v>2</v>
      </c>
      <c r="J994" s="1">
        <v>1839.7032051282051</v>
      </c>
      <c r="K994" s="1">
        <v>1858.1</v>
      </c>
      <c r="L994" s="1">
        <v>1839.7</v>
      </c>
      <c r="M994" s="1">
        <v>1858.1</v>
      </c>
      <c r="N994" s="1">
        <v>1858.1</v>
      </c>
      <c r="O994" s="1">
        <v>1839.7</v>
      </c>
      <c r="P994" s="1">
        <v>747.9</v>
      </c>
      <c r="Q994" s="1">
        <v>643.19000000000005</v>
      </c>
      <c r="R994" s="1">
        <v>572.44000000000005</v>
      </c>
      <c r="S994" s="1">
        <v>681.2</v>
      </c>
      <c r="T994" s="1">
        <v>633.52</v>
      </c>
      <c r="U994" s="1">
        <v>557.5</v>
      </c>
      <c r="V994" s="1">
        <f t="shared" si="92"/>
        <v>1848.9005341880345</v>
      </c>
      <c r="W994" s="1">
        <f t="shared" si="93"/>
        <v>11093.403205128207</v>
      </c>
      <c r="X994" s="1">
        <f t="shared" si="94"/>
        <v>3835.7500000000005</v>
      </c>
      <c r="Y994" s="1">
        <f t="shared" si="95"/>
        <v>7257.6532051282065</v>
      </c>
      <c r="Z994" s="44">
        <f t="shared" si="96"/>
        <v>3986.4949750000005</v>
      </c>
    </row>
    <row r="995" spans="1:26" x14ac:dyDescent="0.3">
      <c r="A995" s="2">
        <v>3388</v>
      </c>
      <c r="B995" t="s">
        <v>4</v>
      </c>
      <c r="C995" t="s">
        <v>10</v>
      </c>
      <c r="D995" t="s">
        <v>12</v>
      </c>
      <c r="E995" t="s">
        <v>23</v>
      </c>
      <c r="F995" t="s">
        <v>18</v>
      </c>
      <c r="G995">
        <v>2</v>
      </c>
      <c r="H995">
        <v>3</v>
      </c>
      <c r="I995">
        <f t="shared" si="91"/>
        <v>5</v>
      </c>
      <c r="J995" s="1">
        <v>3856.125</v>
      </c>
      <c r="K995" s="1">
        <v>3894.69</v>
      </c>
      <c r="L995" s="1">
        <v>3894.69</v>
      </c>
      <c r="M995" s="1">
        <v>3856.13</v>
      </c>
      <c r="N995" s="1">
        <v>3894.69</v>
      </c>
      <c r="O995" s="1">
        <v>3894.69</v>
      </c>
      <c r="P995" s="1">
        <v>3387.8</v>
      </c>
      <c r="Q995" s="1">
        <v>2540.85</v>
      </c>
      <c r="R995" s="1">
        <v>2261.36</v>
      </c>
      <c r="S995" s="1">
        <v>2600.56</v>
      </c>
      <c r="T995" s="1">
        <v>2418.52</v>
      </c>
      <c r="U995" s="1">
        <v>2708.74</v>
      </c>
      <c r="V995" s="1">
        <f t="shared" si="92"/>
        <v>3881.8358333333331</v>
      </c>
      <c r="W995" s="1">
        <f t="shared" si="93"/>
        <v>23291.014999999999</v>
      </c>
      <c r="X995" s="1">
        <f t="shared" si="94"/>
        <v>15917.83</v>
      </c>
      <c r="Y995" s="1">
        <f t="shared" si="95"/>
        <v>7373.1849999999995</v>
      </c>
      <c r="Z995" s="44">
        <f t="shared" si="96"/>
        <v>16543.400719000001</v>
      </c>
    </row>
    <row r="996" spans="1:26" x14ac:dyDescent="0.3">
      <c r="A996" s="2">
        <v>3389</v>
      </c>
      <c r="B996" t="s">
        <v>4</v>
      </c>
      <c r="C996" t="s">
        <v>10</v>
      </c>
      <c r="D996" t="s">
        <v>12</v>
      </c>
      <c r="E996" t="s">
        <v>24</v>
      </c>
      <c r="F996" t="s">
        <v>18</v>
      </c>
      <c r="G996">
        <v>2</v>
      </c>
      <c r="H996">
        <v>3</v>
      </c>
      <c r="I996">
        <f t="shared" si="91"/>
        <v>5</v>
      </c>
      <c r="J996" s="1">
        <v>5327.2000000000007</v>
      </c>
      <c r="K996" s="1">
        <v>5327.2</v>
      </c>
      <c r="L996" s="1">
        <v>5114.1099999999997</v>
      </c>
      <c r="M996" s="1">
        <v>4581.3900000000003</v>
      </c>
      <c r="N996" s="1">
        <v>6073.01</v>
      </c>
      <c r="O996" s="1">
        <v>5433.74</v>
      </c>
      <c r="P996" s="1">
        <v>2702.65</v>
      </c>
      <c r="Q996" s="1">
        <v>2378.33</v>
      </c>
      <c r="R996" s="1">
        <v>2116.71</v>
      </c>
      <c r="S996" s="1">
        <v>1820.37</v>
      </c>
      <c r="T996" s="1">
        <v>1929.59</v>
      </c>
      <c r="U996" s="1">
        <v>1736.63</v>
      </c>
      <c r="V996" s="1">
        <f t="shared" si="92"/>
        <v>5309.4416666666666</v>
      </c>
      <c r="W996" s="1">
        <f t="shared" si="93"/>
        <v>31856.65</v>
      </c>
      <c r="X996" s="1">
        <f t="shared" si="94"/>
        <v>12684.279999999999</v>
      </c>
      <c r="Y996" s="1">
        <f t="shared" si="95"/>
        <v>19172.370000000003</v>
      </c>
      <c r="Z996" s="44">
        <f t="shared" si="96"/>
        <v>13182.772203999999</v>
      </c>
    </row>
    <row r="997" spans="1:26" x14ac:dyDescent="0.3">
      <c r="A997" s="2">
        <v>3391</v>
      </c>
      <c r="B997" t="s">
        <v>5</v>
      </c>
      <c r="C997" t="s">
        <v>7</v>
      </c>
      <c r="D997" t="s">
        <v>11</v>
      </c>
      <c r="E997" t="s">
        <v>24</v>
      </c>
      <c r="F997" t="s">
        <v>15</v>
      </c>
      <c r="G997">
        <v>3</v>
      </c>
      <c r="H997">
        <v>3</v>
      </c>
      <c r="I997">
        <f t="shared" si="91"/>
        <v>6</v>
      </c>
      <c r="J997" s="1">
        <v>3188.95</v>
      </c>
      <c r="K997" s="1">
        <v>3858.63</v>
      </c>
      <c r="L997" s="1">
        <v>3061.39</v>
      </c>
      <c r="M997" s="1">
        <v>3475.96</v>
      </c>
      <c r="N997" s="1">
        <v>2838.17</v>
      </c>
      <c r="O997" s="1">
        <v>2933.83</v>
      </c>
      <c r="P997" s="1">
        <v>3168.74</v>
      </c>
      <c r="Q997" s="1">
        <v>2851.87</v>
      </c>
      <c r="R997" s="1">
        <v>2652.24</v>
      </c>
      <c r="S997" s="1">
        <v>2307.4499999999998</v>
      </c>
      <c r="T997" s="1">
        <v>1961.33</v>
      </c>
      <c r="U997" s="1">
        <v>1902.49</v>
      </c>
      <c r="V997" s="1">
        <f t="shared" si="92"/>
        <v>3226.1550000000002</v>
      </c>
      <c r="W997" s="1">
        <f t="shared" si="93"/>
        <v>19356.93</v>
      </c>
      <c r="X997" s="1">
        <f t="shared" si="94"/>
        <v>14844.119999999999</v>
      </c>
      <c r="Y997" s="1">
        <f t="shared" si="95"/>
        <v>4512.8100000000013</v>
      </c>
      <c r="Z997" s="44">
        <f t="shared" si="96"/>
        <v>15427.493915999999</v>
      </c>
    </row>
    <row r="998" spans="1:26" x14ac:dyDescent="0.3">
      <c r="A998" s="2">
        <v>3392</v>
      </c>
      <c r="B998" t="s">
        <v>4</v>
      </c>
      <c r="C998" t="s">
        <v>42</v>
      </c>
      <c r="D998" t="s">
        <v>11</v>
      </c>
      <c r="E998" t="s">
        <v>23</v>
      </c>
      <c r="F998" t="s">
        <v>13</v>
      </c>
      <c r="G998">
        <v>2</v>
      </c>
      <c r="H998">
        <v>3</v>
      </c>
      <c r="I998">
        <f t="shared" si="91"/>
        <v>5</v>
      </c>
      <c r="J998" s="1">
        <v>1092.25</v>
      </c>
      <c r="K998" s="1">
        <v>1092.25</v>
      </c>
      <c r="L998" s="1">
        <v>1092.25</v>
      </c>
      <c r="M998" s="1">
        <v>1092.25</v>
      </c>
      <c r="N998" s="1">
        <v>1103.17</v>
      </c>
      <c r="O998" s="1">
        <v>1103.17</v>
      </c>
      <c r="P998" s="1">
        <v>2310.3200000000002</v>
      </c>
      <c r="Q998" s="1">
        <v>2425.84</v>
      </c>
      <c r="R998" s="1">
        <v>2886.75</v>
      </c>
      <c r="S998" s="1">
        <v>2944.49</v>
      </c>
      <c r="T998" s="1">
        <v>3327.27</v>
      </c>
      <c r="U998" s="1">
        <v>3593.45</v>
      </c>
      <c r="V998" s="1">
        <f t="shared" si="92"/>
        <v>1095.8900000000001</v>
      </c>
      <c r="W998" s="1">
        <f t="shared" si="93"/>
        <v>6575.34</v>
      </c>
      <c r="X998" s="1">
        <f t="shared" si="94"/>
        <v>17488.12</v>
      </c>
      <c r="Y998" s="1">
        <f t="shared" si="95"/>
        <v>-10912.779999999999</v>
      </c>
      <c r="Z998" s="44">
        <f t="shared" si="96"/>
        <v>18175.403115999998</v>
      </c>
    </row>
    <row r="999" spans="1:26" x14ac:dyDescent="0.3">
      <c r="A999" s="2">
        <v>3395</v>
      </c>
      <c r="B999" t="s">
        <v>6</v>
      </c>
      <c r="C999" t="s">
        <v>9</v>
      </c>
      <c r="D999" t="s">
        <v>11</v>
      </c>
      <c r="E999" t="s">
        <v>24</v>
      </c>
      <c r="F999" t="s">
        <v>56</v>
      </c>
      <c r="G999">
        <v>2</v>
      </c>
      <c r="H999">
        <v>1</v>
      </c>
      <c r="I999">
        <f t="shared" si="91"/>
        <v>3</v>
      </c>
      <c r="J999" s="1">
        <v>2097.86</v>
      </c>
      <c r="K999" s="1">
        <v>2202.75</v>
      </c>
      <c r="L999" s="1">
        <v>2034.92</v>
      </c>
      <c r="M999" s="1">
        <v>1594.37</v>
      </c>
      <c r="N999" s="1">
        <v>2538.41</v>
      </c>
      <c r="O999" s="1">
        <v>1867.1</v>
      </c>
      <c r="P999" s="1">
        <v>1622.65</v>
      </c>
      <c r="Q999" s="1">
        <v>1590.2</v>
      </c>
      <c r="R999" s="1">
        <v>1717.42</v>
      </c>
      <c r="S999" s="1">
        <v>1494.16</v>
      </c>
      <c r="T999" s="1">
        <v>1524.04</v>
      </c>
      <c r="U999" s="1">
        <v>1737.41</v>
      </c>
      <c r="V999" s="1">
        <f t="shared" si="92"/>
        <v>2055.9016666666671</v>
      </c>
      <c r="W999" s="1">
        <f t="shared" si="93"/>
        <v>12335.410000000002</v>
      </c>
      <c r="X999" s="1">
        <f t="shared" si="94"/>
        <v>9685.880000000001</v>
      </c>
      <c r="Y999" s="1">
        <f t="shared" si="95"/>
        <v>2649.5300000000007</v>
      </c>
      <c r="Z999" s="44">
        <f t="shared" si="96"/>
        <v>10066.535084000001</v>
      </c>
    </row>
    <row r="1000" spans="1:26" x14ac:dyDescent="0.3">
      <c r="A1000" s="2">
        <v>3401</v>
      </c>
      <c r="B1000" t="s">
        <v>5</v>
      </c>
      <c r="C1000" t="s">
        <v>10</v>
      </c>
      <c r="D1000" t="s">
        <v>11</v>
      </c>
      <c r="E1000" t="s">
        <v>24</v>
      </c>
      <c r="F1000" t="s">
        <v>19</v>
      </c>
      <c r="G1000">
        <v>1</v>
      </c>
      <c r="H1000">
        <v>2</v>
      </c>
      <c r="I1000">
        <f t="shared" si="91"/>
        <v>3</v>
      </c>
      <c r="J1000" s="1">
        <v>1272.5</v>
      </c>
      <c r="K1000" s="1">
        <v>1590.63</v>
      </c>
      <c r="L1000" s="1">
        <v>1514.28</v>
      </c>
      <c r="M1000" s="1">
        <v>1412.48</v>
      </c>
      <c r="N1000" s="1">
        <v>1590.63</v>
      </c>
      <c r="O1000" s="1">
        <v>1361.58</v>
      </c>
      <c r="P1000" s="1">
        <v>766.86</v>
      </c>
      <c r="Q1000" s="1">
        <v>628.83000000000004</v>
      </c>
      <c r="R1000" s="1">
        <v>754.6</v>
      </c>
      <c r="S1000" s="1">
        <v>739.51</v>
      </c>
      <c r="T1000" s="1">
        <v>643.37</v>
      </c>
      <c r="U1000" s="1">
        <v>707.71</v>
      </c>
      <c r="V1000" s="1">
        <f t="shared" si="92"/>
        <v>1457.0166666666664</v>
      </c>
      <c r="W1000" s="1">
        <f t="shared" si="93"/>
        <v>8742.0999999999985</v>
      </c>
      <c r="X1000" s="1">
        <f t="shared" si="94"/>
        <v>4240.88</v>
      </c>
      <c r="Y1000" s="1">
        <f t="shared" si="95"/>
        <v>4501.2199999999984</v>
      </c>
      <c r="Z1000" s="44">
        <f t="shared" si="96"/>
        <v>4407.5465839999997</v>
      </c>
    </row>
    <row r="1001" spans="1:26" x14ac:dyDescent="0.3">
      <c r="A1001" s="2">
        <v>3403</v>
      </c>
      <c r="B1001" t="s">
        <v>4</v>
      </c>
      <c r="C1001" t="s">
        <v>7</v>
      </c>
      <c r="D1001" t="s">
        <v>12</v>
      </c>
      <c r="E1001" t="s">
        <v>23</v>
      </c>
      <c r="F1001" t="s">
        <v>15</v>
      </c>
      <c r="G1001">
        <v>3</v>
      </c>
      <c r="H1001">
        <v>1</v>
      </c>
      <c r="I1001">
        <f t="shared" si="91"/>
        <v>4</v>
      </c>
      <c r="J1001" s="1">
        <v>5356.3</v>
      </c>
      <c r="K1001" s="1">
        <v>5356.3</v>
      </c>
      <c r="L1001" s="1">
        <v>4177.91</v>
      </c>
      <c r="M1001" s="1">
        <v>5999.06</v>
      </c>
      <c r="N1001" s="1">
        <v>4070.79</v>
      </c>
      <c r="O1001" s="1">
        <v>5356.3</v>
      </c>
      <c r="P1001" s="1">
        <v>2300.5300000000002</v>
      </c>
      <c r="Q1001" s="1">
        <v>1978.46</v>
      </c>
      <c r="R1001" s="1">
        <v>1998.24</v>
      </c>
      <c r="S1001" s="1">
        <v>2198.06</v>
      </c>
      <c r="T1001" s="1">
        <v>2110.14</v>
      </c>
      <c r="U1001" s="1">
        <v>2321.15</v>
      </c>
      <c r="V1001" s="1">
        <f t="shared" si="92"/>
        <v>5052.7766666666666</v>
      </c>
      <c r="W1001" s="1">
        <f t="shared" si="93"/>
        <v>30316.66</v>
      </c>
      <c r="X1001" s="1">
        <f t="shared" si="94"/>
        <v>12906.579999999998</v>
      </c>
      <c r="Y1001" s="1">
        <f t="shared" si="95"/>
        <v>17410.080000000002</v>
      </c>
      <c r="Z1001" s="44">
        <f t="shared" si="96"/>
        <v>13413.808593999998</v>
      </c>
    </row>
    <row r="1002" spans="1:26" x14ac:dyDescent="0.3">
      <c r="A1002" s="2">
        <v>3404</v>
      </c>
      <c r="B1002" t="s">
        <v>4</v>
      </c>
      <c r="C1002" t="s">
        <v>42</v>
      </c>
      <c r="D1002" t="s">
        <v>12</v>
      </c>
      <c r="E1002" t="s">
        <v>23</v>
      </c>
      <c r="F1002" t="s">
        <v>56</v>
      </c>
      <c r="G1002">
        <v>2</v>
      </c>
      <c r="H1002">
        <v>3</v>
      </c>
      <c r="I1002">
        <f t="shared" si="91"/>
        <v>5</v>
      </c>
      <c r="J1002" s="1">
        <v>1710</v>
      </c>
      <c r="K1002" s="1">
        <v>1710</v>
      </c>
      <c r="L1002" s="1">
        <v>1727.1</v>
      </c>
      <c r="M1002" s="1">
        <v>1710</v>
      </c>
      <c r="N1002" s="1">
        <v>1710</v>
      </c>
      <c r="O1002" s="1">
        <v>1710</v>
      </c>
      <c r="P1002" s="1">
        <v>1955.82</v>
      </c>
      <c r="Q1002" s="1">
        <v>1936.26</v>
      </c>
      <c r="R1002" s="1">
        <v>2304.15</v>
      </c>
      <c r="S1002" s="1">
        <v>2004.61</v>
      </c>
      <c r="T1002" s="1">
        <v>1744.01</v>
      </c>
      <c r="U1002" s="1">
        <v>1709.13</v>
      </c>
      <c r="V1002" s="1">
        <f t="shared" si="92"/>
        <v>1712.8500000000001</v>
      </c>
      <c r="W1002" s="1">
        <f t="shared" si="93"/>
        <v>10277.1</v>
      </c>
      <c r="X1002" s="1">
        <f t="shared" si="94"/>
        <v>11653.98</v>
      </c>
      <c r="Y1002" s="1">
        <f t="shared" si="95"/>
        <v>-1376.8799999999992</v>
      </c>
      <c r="Z1002" s="44">
        <f t="shared" si="96"/>
        <v>12111.981414</v>
      </c>
    </row>
    <row r="1003" spans="1:26" x14ac:dyDescent="0.3">
      <c r="A1003" s="2">
        <v>3406</v>
      </c>
      <c r="B1003" t="s">
        <v>4</v>
      </c>
      <c r="C1003" t="s">
        <v>42</v>
      </c>
      <c r="D1003" t="s">
        <v>12</v>
      </c>
      <c r="E1003" t="s">
        <v>23</v>
      </c>
      <c r="F1003" t="s">
        <v>15</v>
      </c>
      <c r="G1003">
        <v>1</v>
      </c>
      <c r="H1003">
        <v>2</v>
      </c>
      <c r="I1003">
        <f t="shared" si="91"/>
        <v>3</v>
      </c>
      <c r="J1003" s="1">
        <v>2294.0500000000002</v>
      </c>
      <c r="K1003" s="1">
        <v>2316.9899999999998</v>
      </c>
      <c r="L1003" s="1">
        <v>2316.9899999999998</v>
      </c>
      <c r="M1003" s="1">
        <v>2294.0500000000002</v>
      </c>
      <c r="N1003" s="1">
        <v>2294.0500000000002</v>
      </c>
      <c r="O1003" s="1">
        <v>2316.9899999999998</v>
      </c>
      <c r="P1003" s="1">
        <v>1208.6300000000001</v>
      </c>
      <c r="Q1003" s="1">
        <v>1015.25</v>
      </c>
      <c r="R1003" s="1">
        <v>862.96</v>
      </c>
      <c r="S1003" s="1">
        <v>811.18</v>
      </c>
      <c r="T1003" s="1">
        <v>843.63</v>
      </c>
      <c r="U1003" s="1">
        <v>809.88</v>
      </c>
      <c r="V1003" s="1">
        <f t="shared" si="92"/>
        <v>2305.52</v>
      </c>
      <c r="W1003" s="1">
        <f t="shared" si="93"/>
        <v>13833.12</v>
      </c>
      <c r="X1003" s="1">
        <f t="shared" si="94"/>
        <v>5551.53</v>
      </c>
      <c r="Y1003" s="1">
        <f t="shared" si="95"/>
        <v>8281.59</v>
      </c>
      <c r="Z1003" s="44">
        <f t="shared" si="96"/>
        <v>5769.7051289999999</v>
      </c>
    </row>
    <row r="1004" spans="1:26" x14ac:dyDescent="0.3">
      <c r="A1004" s="2">
        <v>3416</v>
      </c>
      <c r="B1004" t="s">
        <v>5</v>
      </c>
      <c r="C1004" t="s">
        <v>7</v>
      </c>
      <c r="D1004" t="s">
        <v>11</v>
      </c>
      <c r="E1004" t="s">
        <v>24</v>
      </c>
      <c r="F1004" t="s">
        <v>18</v>
      </c>
      <c r="G1004">
        <v>1</v>
      </c>
      <c r="H1004">
        <v>2</v>
      </c>
      <c r="I1004">
        <f t="shared" si="91"/>
        <v>3</v>
      </c>
      <c r="J1004" s="1">
        <v>1358.75</v>
      </c>
      <c r="K1004" s="1">
        <v>1576.15</v>
      </c>
      <c r="L1004" s="1">
        <v>1331.58</v>
      </c>
      <c r="M1004" s="1">
        <v>1372.34</v>
      </c>
      <c r="N1004" s="1">
        <v>1059.83</v>
      </c>
      <c r="O1004" s="1">
        <v>1372.34</v>
      </c>
      <c r="P1004" s="1">
        <v>1465.21</v>
      </c>
      <c r="Q1004" s="1">
        <v>1421.25</v>
      </c>
      <c r="R1004" s="1">
        <v>1577.59</v>
      </c>
      <c r="S1004" s="1">
        <v>1356.73</v>
      </c>
      <c r="T1004" s="1">
        <v>1533.1</v>
      </c>
      <c r="U1004" s="1">
        <v>1502.44</v>
      </c>
      <c r="V1004" s="1">
        <f t="shared" si="92"/>
        <v>1345.165</v>
      </c>
      <c r="W1004" s="1">
        <f t="shared" si="93"/>
        <v>8070.99</v>
      </c>
      <c r="X1004" s="1">
        <f t="shared" si="94"/>
        <v>8856.3200000000015</v>
      </c>
      <c r="Y1004" s="1">
        <f t="shared" si="95"/>
        <v>-785.33000000000175</v>
      </c>
      <c r="Z1004" s="44">
        <f t="shared" si="96"/>
        <v>9204.3733760000014</v>
      </c>
    </row>
    <row r="1005" spans="1:26" x14ac:dyDescent="0.3">
      <c r="A1005" s="2">
        <v>3421</v>
      </c>
      <c r="B1005" t="s">
        <v>5</v>
      </c>
      <c r="C1005" t="s">
        <v>7</v>
      </c>
      <c r="D1005" t="s">
        <v>11</v>
      </c>
      <c r="E1005" t="s">
        <v>23</v>
      </c>
      <c r="F1005" t="s">
        <v>20</v>
      </c>
      <c r="G1005">
        <v>2</v>
      </c>
      <c r="H1005">
        <v>3</v>
      </c>
      <c r="I1005">
        <f t="shared" si="91"/>
        <v>5</v>
      </c>
      <c r="J1005" s="1">
        <v>1523.5</v>
      </c>
      <c r="K1005" s="1">
        <v>1218.8</v>
      </c>
      <c r="L1005" s="1">
        <v>1249.27</v>
      </c>
      <c r="M1005" s="1">
        <v>1736.79</v>
      </c>
      <c r="N1005" s="1">
        <v>1767.26</v>
      </c>
      <c r="O1005" s="1">
        <v>1675.85</v>
      </c>
      <c r="P1005" s="1">
        <v>2434.1</v>
      </c>
      <c r="Q1005" s="1">
        <v>2020.3</v>
      </c>
      <c r="R1005" s="1">
        <v>1878.88</v>
      </c>
      <c r="S1005" s="1">
        <v>1803.72</v>
      </c>
      <c r="T1005" s="1">
        <v>1749.61</v>
      </c>
      <c r="U1005" s="1">
        <v>2099.5300000000002</v>
      </c>
      <c r="V1005" s="1">
        <f t="shared" si="92"/>
        <v>1528.5783333333336</v>
      </c>
      <c r="W1005" s="1">
        <f t="shared" si="93"/>
        <v>9171.4700000000012</v>
      </c>
      <c r="X1005" s="1">
        <f t="shared" si="94"/>
        <v>11986.140000000001</v>
      </c>
      <c r="Y1005" s="1">
        <f t="shared" si="95"/>
        <v>-2814.67</v>
      </c>
      <c r="Z1005" s="44">
        <f t="shared" si="96"/>
        <v>12457.195302000002</v>
      </c>
    </row>
    <row r="1006" spans="1:26" x14ac:dyDescent="0.3">
      <c r="A1006" s="2">
        <v>3422</v>
      </c>
      <c r="B1006" t="s">
        <v>4</v>
      </c>
      <c r="C1006" t="s">
        <v>7</v>
      </c>
      <c r="D1006" t="s">
        <v>12</v>
      </c>
      <c r="E1006" t="s">
        <v>23</v>
      </c>
      <c r="F1006" t="s">
        <v>16</v>
      </c>
      <c r="G1006">
        <v>2</v>
      </c>
      <c r="H1006">
        <v>1</v>
      </c>
      <c r="I1006">
        <f t="shared" si="91"/>
        <v>3</v>
      </c>
      <c r="J1006" s="1">
        <v>5924.95</v>
      </c>
      <c r="K1006" s="1">
        <v>5806.45</v>
      </c>
      <c r="L1006" s="1">
        <v>6102.7</v>
      </c>
      <c r="M1006" s="1">
        <v>6635.94</v>
      </c>
      <c r="N1006" s="1">
        <v>5510.2</v>
      </c>
      <c r="O1006" s="1">
        <v>6576.69</v>
      </c>
      <c r="P1006" s="1">
        <v>3308.16</v>
      </c>
      <c r="Q1006" s="1">
        <v>2977.34</v>
      </c>
      <c r="R1006" s="1">
        <v>2679.61</v>
      </c>
      <c r="S1006" s="1">
        <v>2492.04</v>
      </c>
      <c r="T1006" s="1">
        <v>2118.23</v>
      </c>
      <c r="U1006" s="1">
        <v>2414.7800000000002</v>
      </c>
      <c r="V1006" s="1">
        <f t="shared" si="92"/>
        <v>6092.8216666666667</v>
      </c>
      <c r="W1006" s="1">
        <f t="shared" si="93"/>
        <v>36556.93</v>
      </c>
      <c r="X1006" s="1">
        <f t="shared" si="94"/>
        <v>15990.160000000002</v>
      </c>
      <c r="Y1006" s="1">
        <f t="shared" si="95"/>
        <v>20566.769999999997</v>
      </c>
      <c r="Z1006" s="44">
        <f t="shared" si="96"/>
        <v>16618.573288000003</v>
      </c>
    </row>
    <row r="1007" spans="1:26" x14ac:dyDescent="0.3">
      <c r="A1007" s="2">
        <v>3425</v>
      </c>
      <c r="B1007" t="s">
        <v>6</v>
      </c>
      <c r="C1007" t="s">
        <v>9</v>
      </c>
      <c r="D1007" t="s">
        <v>12</v>
      </c>
      <c r="E1007" t="s">
        <v>23</v>
      </c>
      <c r="F1007" t="s">
        <v>16</v>
      </c>
      <c r="G1007">
        <v>2</v>
      </c>
      <c r="H1007">
        <v>1</v>
      </c>
      <c r="I1007">
        <f t="shared" si="91"/>
        <v>3</v>
      </c>
      <c r="J1007" s="1">
        <v>2834.0358974358996</v>
      </c>
      <c r="K1007" s="1">
        <v>2777.36</v>
      </c>
      <c r="L1007" s="1">
        <v>2692.33</v>
      </c>
      <c r="M1007" s="1">
        <v>2323.91</v>
      </c>
      <c r="N1007" s="1">
        <v>3060.76</v>
      </c>
      <c r="O1007" s="1">
        <v>2975.74</v>
      </c>
      <c r="P1007" s="1">
        <v>2556.5300000000002</v>
      </c>
      <c r="Q1007" s="1">
        <v>2249.75</v>
      </c>
      <c r="R1007" s="1">
        <v>2609.71</v>
      </c>
      <c r="S1007" s="1">
        <v>2479.2199999999998</v>
      </c>
      <c r="T1007" s="1">
        <v>2206.5100000000002</v>
      </c>
      <c r="U1007" s="1">
        <v>2162.38</v>
      </c>
      <c r="V1007" s="1">
        <f t="shared" si="92"/>
        <v>2777.3559829059832</v>
      </c>
      <c r="W1007" s="1">
        <f t="shared" si="93"/>
        <v>16664.135897435899</v>
      </c>
      <c r="X1007" s="1">
        <f t="shared" si="94"/>
        <v>14264.100000000002</v>
      </c>
      <c r="Y1007" s="1">
        <f t="shared" si="95"/>
        <v>2400.0358974358969</v>
      </c>
      <c r="Z1007" s="44">
        <f t="shared" si="96"/>
        <v>14824.679130000002</v>
      </c>
    </row>
    <row r="1008" spans="1:26" x14ac:dyDescent="0.3">
      <c r="A1008" s="2">
        <v>3430</v>
      </c>
      <c r="B1008" t="s">
        <v>6</v>
      </c>
      <c r="C1008" t="s">
        <v>9</v>
      </c>
      <c r="D1008" t="s">
        <v>12</v>
      </c>
      <c r="E1008" t="s">
        <v>23</v>
      </c>
      <c r="F1008" t="s">
        <v>19</v>
      </c>
      <c r="G1008">
        <v>2</v>
      </c>
      <c r="H1008">
        <v>1</v>
      </c>
      <c r="I1008">
        <f t="shared" si="91"/>
        <v>3</v>
      </c>
      <c r="J1008" s="1">
        <v>2199.37</v>
      </c>
      <c r="K1008" s="1">
        <v>2661.24</v>
      </c>
      <c r="L1008" s="1">
        <v>2485.29</v>
      </c>
      <c r="M1008" s="1">
        <v>2683.23</v>
      </c>
      <c r="N1008" s="1">
        <v>2309.34</v>
      </c>
      <c r="O1008" s="1">
        <v>2441.3000000000002</v>
      </c>
      <c r="P1008" s="1">
        <v>2191.67</v>
      </c>
      <c r="Q1008" s="1">
        <v>1906.75</v>
      </c>
      <c r="R1008" s="1">
        <v>1697.01</v>
      </c>
      <c r="S1008" s="1">
        <v>1476.4</v>
      </c>
      <c r="T1008" s="1">
        <v>1314</v>
      </c>
      <c r="U1008" s="1">
        <v>1353.42</v>
      </c>
      <c r="V1008" s="1">
        <f t="shared" si="92"/>
        <v>2463.2950000000001</v>
      </c>
      <c r="W1008" s="1">
        <f t="shared" si="93"/>
        <v>14779.77</v>
      </c>
      <c r="X1008" s="1">
        <f t="shared" si="94"/>
        <v>9939.25</v>
      </c>
      <c r="Y1008" s="1">
        <f t="shared" si="95"/>
        <v>4840.5200000000004</v>
      </c>
      <c r="Z1008" s="44">
        <f t="shared" si="96"/>
        <v>10329.862525</v>
      </c>
    </row>
    <row r="1009" spans="1:26" x14ac:dyDescent="0.3">
      <c r="A1009" s="2">
        <v>3431</v>
      </c>
      <c r="B1009" t="s">
        <v>6</v>
      </c>
      <c r="C1009" t="s">
        <v>9</v>
      </c>
      <c r="D1009" t="s">
        <v>12</v>
      </c>
      <c r="E1009" t="s">
        <v>23</v>
      </c>
      <c r="F1009" t="s">
        <v>16</v>
      </c>
      <c r="G1009">
        <v>2</v>
      </c>
      <c r="H1009">
        <v>1</v>
      </c>
      <c r="I1009">
        <f t="shared" si="91"/>
        <v>3</v>
      </c>
      <c r="J1009" s="1">
        <v>2594.8200000000002</v>
      </c>
      <c r="K1009" s="1">
        <v>2387.23</v>
      </c>
      <c r="L1009" s="1">
        <v>2984.04</v>
      </c>
      <c r="M1009" s="1">
        <v>2465.08</v>
      </c>
      <c r="N1009" s="1">
        <v>2387.23</v>
      </c>
      <c r="O1009" s="1">
        <v>3087.84</v>
      </c>
      <c r="P1009" s="1">
        <v>2564.92</v>
      </c>
      <c r="Q1009" s="1">
        <v>2436.67</v>
      </c>
      <c r="R1009" s="1">
        <v>2704.7</v>
      </c>
      <c r="S1009" s="1">
        <v>3029.26</v>
      </c>
      <c r="T1009" s="1">
        <v>2574.87</v>
      </c>
      <c r="U1009" s="1">
        <v>2394.63</v>
      </c>
      <c r="V1009" s="1">
        <f t="shared" si="92"/>
        <v>2651.04</v>
      </c>
      <c r="W1009" s="1">
        <f t="shared" si="93"/>
        <v>15906.24</v>
      </c>
      <c r="X1009" s="1">
        <f t="shared" si="94"/>
        <v>15705.05</v>
      </c>
      <c r="Y1009" s="1">
        <f t="shared" si="95"/>
        <v>201.19000000000051</v>
      </c>
      <c r="Z1009" s="44">
        <f t="shared" si="96"/>
        <v>16322.258464999999</v>
      </c>
    </row>
    <row r="1010" spans="1:26" x14ac:dyDescent="0.3">
      <c r="A1010" s="2">
        <v>3435</v>
      </c>
      <c r="B1010" t="s">
        <v>4</v>
      </c>
      <c r="C1010" t="s">
        <v>42</v>
      </c>
      <c r="D1010" t="s">
        <v>11</v>
      </c>
      <c r="E1010" t="s">
        <v>23</v>
      </c>
      <c r="F1010" t="s">
        <v>56</v>
      </c>
      <c r="G1010">
        <v>2</v>
      </c>
      <c r="H1010">
        <v>3</v>
      </c>
      <c r="I1010">
        <f t="shared" si="91"/>
        <v>5</v>
      </c>
      <c r="J1010" s="1">
        <v>4868.5</v>
      </c>
      <c r="K1010" s="1">
        <v>4138.2299999999996</v>
      </c>
      <c r="L1010" s="1">
        <v>3992.17</v>
      </c>
      <c r="M1010" s="1">
        <v>5550.09</v>
      </c>
      <c r="N1010" s="1">
        <v>5452.72</v>
      </c>
      <c r="O1010" s="1">
        <v>5793.52</v>
      </c>
      <c r="P1010" s="1">
        <v>2129.66</v>
      </c>
      <c r="Q1010" s="1">
        <v>2278.7399999999998</v>
      </c>
      <c r="R1010" s="1">
        <v>2005.29</v>
      </c>
      <c r="S1010" s="1">
        <v>1965.18</v>
      </c>
      <c r="T1010" s="1">
        <v>2024.14</v>
      </c>
      <c r="U1010" s="1">
        <v>1841.97</v>
      </c>
      <c r="V1010" s="1">
        <f t="shared" si="92"/>
        <v>4965.8716666666669</v>
      </c>
      <c r="W1010" s="1">
        <f t="shared" si="93"/>
        <v>29795.23</v>
      </c>
      <c r="X1010" s="1">
        <f t="shared" si="94"/>
        <v>12244.979999999998</v>
      </c>
      <c r="Y1010" s="1">
        <f t="shared" si="95"/>
        <v>17550.25</v>
      </c>
      <c r="Z1010" s="44">
        <f t="shared" si="96"/>
        <v>12726.207713999998</v>
      </c>
    </row>
    <row r="1011" spans="1:26" x14ac:dyDescent="0.3">
      <c r="A1011" s="2">
        <v>3437</v>
      </c>
      <c r="B1011" t="s">
        <v>5</v>
      </c>
      <c r="C1011" t="s">
        <v>7</v>
      </c>
      <c r="D1011" t="s">
        <v>11</v>
      </c>
      <c r="E1011" t="s">
        <v>24</v>
      </c>
      <c r="F1011" t="s">
        <v>20</v>
      </c>
      <c r="G1011">
        <v>2</v>
      </c>
      <c r="H1011">
        <v>1</v>
      </c>
      <c r="I1011">
        <f t="shared" si="91"/>
        <v>3</v>
      </c>
      <c r="J1011" s="1">
        <v>1864.575</v>
      </c>
      <c r="K1011" s="1">
        <v>1789.99</v>
      </c>
      <c r="L1011" s="1">
        <v>1957.8</v>
      </c>
      <c r="M1011" s="1">
        <v>1883.22</v>
      </c>
      <c r="N1011" s="1">
        <v>1547.6</v>
      </c>
      <c r="O1011" s="1">
        <v>1566.24</v>
      </c>
      <c r="P1011" s="1">
        <v>3062.76</v>
      </c>
      <c r="Q1011" s="1">
        <v>2542.09</v>
      </c>
      <c r="R1011" s="1">
        <v>2669.19</v>
      </c>
      <c r="S1011" s="1">
        <v>2509.04</v>
      </c>
      <c r="T1011" s="1">
        <v>2358.5</v>
      </c>
      <c r="U1011" s="1">
        <v>2783.03</v>
      </c>
      <c r="V1011" s="1">
        <f t="shared" si="92"/>
        <v>1768.2375</v>
      </c>
      <c r="W1011" s="1">
        <f t="shared" si="93"/>
        <v>10609.424999999999</v>
      </c>
      <c r="X1011" s="1">
        <f t="shared" si="94"/>
        <v>15924.610000000002</v>
      </c>
      <c r="Y1011" s="1">
        <f t="shared" si="95"/>
        <v>-5315.1850000000031</v>
      </c>
      <c r="Z1011" s="44">
        <f t="shared" si="96"/>
        <v>16550.447173000004</v>
      </c>
    </row>
    <row r="1012" spans="1:26" x14ac:dyDescent="0.3">
      <c r="A1012" s="2">
        <v>3444</v>
      </c>
      <c r="B1012" t="s">
        <v>6</v>
      </c>
      <c r="C1012" t="s">
        <v>9</v>
      </c>
      <c r="D1012" t="s">
        <v>12</v>
      </c>
      <c r="E1012" t="s">
        <v>24</v>
      </c>
      <c r="F1012" t="s">
        <v>17</v>
      </c>
      <c r="G1012">
        <v>1</v>
      </c>
      <c r="H1012">
        <v>1</v>
      </c>
      <c r="I1012">
        <f t="shared" si="91"/>
        <v>2</v>
      </c>
      <c r="J1012" s="1">
        <v>400</v>
      </c>
      <c r="K1012" s="1">
        <v>464</v>
      </c>
      <c r="L1012" s="1">
        <v>448</v>
      </c>
      <c r="M1012" s="1">
        <v>424</v>
      </c>
      <c r="N1012" s="1">
        <v>420</v>
      </c>
      <c r="O1012" s="1">
        <v>384</v>
      </c>
      <c r="P1012" s="1">
        <v>1023.75</v>
      </c>
      <c r="Q1012" s="1">
        <v>993.04</v>
      </c>
      <c r="R1012" s="1">
        <v>933.46</v>
      </c>
      <c r="S1012" s="1">
        <v>980.13</v>
      </c>
      <c r="T1012" s="1">
        <v>891.92</v>
      </c>
      <c r="U1012" s="1">
        <v>784.89</v>
      </c>
      <c r="V1012" s="1">
        <f t="shared" si="92"/>
        <v>423.33333333333331</v>
      </c>
      <c r="W1012" s="1">
        <f t="shared" si="93"/>
        <v>2540</v>
      </c>
      <c r="X1012" s="1">
        <f t="shared" si="94"/>
        <v>5607.1900000000005</v>
      </c>
      <c r="Y1012" s="1">
        <f t="shared" si="95"/>
        <v>-3067.1900000000005</v>
      </c>
      <c r="Z1012" s="44">
        <f t="shared" si="96"/>
        <v>5827.5525670000006</v>
      </c>
    </row>
    <row r="1013" spans="1:26" x14ac:dyDescent="0.3">
      <c r="A1013" s="2">
        <v>3448</v>
      </c>
      <c r="B1013" t="s">
        <v>4</v>
      </c>
      <c r="C1013" t="s">
        <v>42</v>
      </c>
      <c r="D1013" t="s">
        <v>12</v>
      </c>
      <c r="E1013" t="s">
        <v>23</v>
      </c>
      <c r="F1013" t="s">
        <v>17</v>
      </c>
      <c r="G1013">
        <v>2</v>
      </c>
      <c r="H1013">
        <v>3</v>
      </c>
      <c r="I1013">
        <f t="shared" si="91"/>
        <v>5</v>
      </c>
      <c r="J1013" s="1">
        <v>4722.0600000000004</v>
      </c>
      <c r="K1013" s="1">
        <v>5052.6000000000004</v>
      </c>
      <c r="L1013" s="1">
        <v>4297.07</v>
      </c>
      <c r="M1013" s="1">
        <v>4485.96</v>
      </c>
      <c r="N1013" s="1">
        <v>5855.35</v>
      </c>
      <c r="O1013" s="1">
        <v>5713.69</v>
      </c>
      <c r="P1013" s="1">
        <v>2126.5100000000002</v>
      </c>
      <c r="Q1013" s="1">
        <v>2232.84</v>
      </c>
      <c r="R1013" s="1">
        <v>1964.9</v>
      </c>
      <c r="S1013" s="1">
        <v>1847.01</v>
      </c>
      <c r="T1013" s="1">
        <v>1588.43</v>
      </c>
      <c r="U1013" s="1">
        <v>1572.55</v>
      </c>
      <c r="V1013" s="1">
        <f t="shared" si="92"/>
        <v>5021.1216666666669</v>
      </c>
      <c r="W1013" s="1">
        <f t="shared" si="93"/>
        <v>30126.73</v>
      </c>
      <c r="X1013" s="1">
        <f t="shared" si="94"/>
        <v>11332.24</v>
      </c>
      <c r="Y1013" s="1">
        <f t="shared" si="95"/>
        <v>18794.489999999998</v>
      </c>
      <c r="Z1013" s="44">
        <f t="shared" si="96"/>
        <v>11777.597032</v>
      </c>
    </row>
    <row r="1014" spans="1:26" x14ac:dyDescent="0.3">
      <c r="A1014" s="2">
        <v>3451</v>
      </c>
      <c r="B1014" t="s">
        <v>4</v>
      </c>
      <c r="C1014" t="s">
        <v>42</v>
      </c>
      <c r="D1014" t="s">
        <v>12</v>
      </c>
      <c r="E1014" t="s">
        <v>24</v>
      </c>
      <c r="F1014" t="s">
        <v>13</v>
      </c>
      <c r="G1014">
        <v>3</v>
      </c>
      <c r="H1014">
        <v>1</v>
      </c>
      <c r="I1014">
        <f t="shared" si="91"/>
        <v>4</v>
      </c>
      <c r="J1014" s="1">
        <v>5874.5666666666502</v>
      </c>
      <c r="K1014" s="1">
        <v>4699.6499999999996</v>
      </c>
      <c r="L1014" s="1">
        <v>4817.1400000000003</v>
      </c>
      <c r="M1014" s="1">
        <v>6050.8</v>
      </c>
      <c r="N1014" s="1">
        <v>6755.75</v>
      </c>
      <c r="O1014" s="1">
        <v>5639.58</v>
      </c>
      <c r="P1014" s="1">
        <v>2521.33</v>
      </c>
      <c r="Q1014" s="1">
        <v>1941.42</v>
      </c>
      <c r="R1014" s="1">
        <v>2038.49</v>
      </c>
      <c r="S1014" s="1">
        <v>2221.9499999999998</v>
      </c>
      <c r="T1014" s="1">
        <v>2266.39</v>
      </c>
      <c r="U1014" s="1">
        <v>1949.1</v>
      </c>
      <c r="V1014" s="1">
        <f t="shared" si="92"/>
        <v>5639.5811111111079</v>
      </c>
      <c r="W1014" s="1">
        <f t="shared" si="93"/>
        <v>33837.486666666649</v>
      </c>
      <c r="X1014" s="1">
        <f t="shared" si="94"/>
        <v>12938.679999999998</v>
      </c>
      <c r="Y1014" s="1">
        <f t="shared" si="95"/>
        <v>20898.806666666649</v>
      </c>
      <c r="Z1014" s="44">
        <f t="shared" si="96"/>
        <v>13447.170123999998</v>
      </c>
    </row>
    <row r="1015" spans="1:26" x14ac:dyDescent="0.3">
      <c r="A1015" s="2">
        <v>3452</v>
      </c>
      <c r="B1015" t="s">
        <v>4</v>
      </c>
      <c r="C1015" t="s">
        <v>7</v>
      </c>
      <c r="D1015" t="s">
        <v>12</v>
      </c>
      <c r="E1015" t="s">
        <v>23</v>
      </c>
      <c r="F1015" t="s">
        <v>14</v>
      </c>
      <c r="G1015">
        <v>2</v>
      </c>
      <c r="H1015">
        <v>3</v>
      </c>
      <c r="I1015">
        <f t="shared" si="91"/>
        <v>5</v>
      </c>
      <c r="J1015" s="1">
        <v>3757.25</v>
      </c>
      <c r="K1015" s="1">
        <v>3794.82</v>
      </c>
      <c r="L1015" s="1">
        <v>3757.25</v>
      </c>
      <c r="M1015" s="1">
        <v>3794.82</v>
      </c>
      <c r="N1015" s="1">
        <v>3757.25</v>
      </c>
      <c r="O1015" s="1">
        <v>3757.25</v>
      </c>
      <c r="P1015" s="1">
        <v>2025.45</v>
      </c>
      <c r="Q1015" s="1">
        <v>2086.21</v>
      </c>
      <c r="R1015" s="1">
        <v>2148.8000000000002</v>
      </c>
      <c r="S1015" s="1">
        <v>2471.12</v>
      </c>
      <c r="T1015" s="1">
        <v>2693.52</v>
      </c>
      <c r="U1015" s="1">
        <v>2424.17</v>
      </c>
      <c r="V1015" s="1">
        <f t="shared" si="92"/>
        <v>3769.7733333333331</v>
      </c>
      <c r="W1015" s="1">
        <f t="shared" si="93"/>
        <v>22618.639999999999</v>
      </c>
      <c r="X1015" s="1">
        <f t="shared" si="94"/>
        <v>13849.27</v>
      </c>
      <c r="Y1015" s="1">
        <f t="shared" si="95"/>
        <v>8769.369999999999</v>
      </c>
      <c r="Z1015" s="44">
        <f t="shared" si="96"/>
        <v>14393.546311</v>
      </c>
    </row>
    <row r="1016" spans="1:26" x14ac:dyDescent="0.3">
      <c r="A1016" s="2">
        <v>3458</v>
      </c>
      <c r="B1016" t="s">
        <v>6</v>
      </c>
      <c r="C1016" t="s">
        <v>9</v>
      </c>
      <c r="D1016" t="s">
        <v>11</v>
      </c>
      <c r="E1016" t="s">
        <v>23</v>
      </c>
      <c r="F1016" t="s">
        <v>14</v>
      </c>
      <c r="G1016">
        <v>1</v>
      </c>
      <c r="H1016">
        <v>1</v>
      </c>
      <c r="I1016">
        <f t="shared" si="91"/>
        <v>2</v>
      </c>
      <c r="J1016" s="1">
        <v>1269.25</v>
      </c>
      <c r="K1016" s="1">
        <v>1358.1</v>
      </c>
      <c r="L1016" s="1">
        <v>1396.18</v>
      </c>
      <c r="M1016" s="1">
        <v>951.94</v>
      </c>
      <c r="N1016" s="1">
        <v>1345.41</v>
      </c>
      <c r="O1016" s="1">
        <v>1345.41</v>
      </c>
      <c r="P1016" s="1">
        <v>735.53</v>
      </c>
      <c r="Q1016" s="1">
        <v>559</v>
      </c>
      <c r="R1016" s="1">
        <v>531.04999999999995</v>
      </c>
      <c r="S1016" s="1">
        <v>552.29</v>
      </c>
      <c r="T1016" s="1">
        <v>530.20000000000005</v>
      </c>
      <c r="U1016" s="1">
        <v>487.78</v>
      </c>
      <c r="V1016" s="1">
        <f t="shared" si="92"/>
        <v>1277.7149999999999</v>
      </c>
      <c r="W1016" s="1">
        <f t="shared" si="93"/>
        <v>7666.2899999999991</v>
      </c>
      <c r="X1016" s="1">
        <f t="shared" si="94"/>
        <v>3395.8499999999995</v>
      </c>
      <c r="Y1016" s="1">
        <f t="shared" si="95"/>
        <v>4270.4399999999996</v>
      </c>
      <c r="Z1016" s="44">
        <f t="shared" si="96"/>
        <v>3529.3069049999995</v>
      </c>
    </row>
    <row r="1017" spans="1:26" x14ac:dyDescent="0.3">
      <c r="A1017" s="2">
        <v>3459</v>
      </c>
      <c r="B1017" t="s">
        <v>6</v>
      </c>
      <c r="C1017" t="s">
        <v>9</v>
      </c>
      <c r="D1017" t="s">
        <v>11</v>
      </c>
      <c r="E1017" t="s">
        <v>23</v>
      </c>
      <c r="F1017" t="s">
        <v>18</v>
      </c>
      <c r="G1017">
        <v>1</v>
      </c>
      <c r="H1017">
        <v>1</v>
      </c>
      <c r="I1017">
        <f t="shared" si="91"/>
        <v>2</v>
      </c>
      <c r="J1017" s="1">
        <v>886.55</v>
      </c>
      <c r="K1017" s="1">
        <v>1108.19</v>
      </c>
      <c r="L1017" s="1">
        <v>1019.53</v>
      </c>
      <c r="M1017" s="1">
        <v>948.61</v>
      </c>
      <c r="N1017" s="1">
        <v>735.84</v>
      </c>
      <c r="O1017" s="1">
        <v>922.01</v>
      </c>
      <c r="P1017" s="1">
        <v>1738.2</v>
      </c>
      <c r="Q1017" s="1">
        <v>1407.94</v>
      </c>
      <c r="R1017" s="1">
        <v>1224.9100000000001</v>
      </c>
      <c r="S1017" s="1">
        <v>1188.1600000000001</v>
      </c>
      <c r="T1017" s="1">
        <v>1152.52</v>
      </c>
      <c r="U1017" s="1">
        <v>1210.1500000000001</v>
      </c>
      <c r="V1017" s="1">
        <f t="shared" si="92"/>
        <v>936.78833333333341</v>
      </c>
      <c r="W1017" s="1">
        <f t="shared" si="93"/>
        <v>5620.7300000000005</v>
      </c>
      <c r="X1017" s="1">
        <f t="shared" si="94"/>
        <v>7921.8799999999992</v>
      </c>
      <c r="Y1017" s="1">
        <f t="shared" si="95"/>
        <v>-2301.1499999999987</v>
      </c>
      <c r="Z1017" s="44">
        <f t="shared" si="96"/>
        <v>8233.2098839999999</v>
      </c>
    </row>
    <row r="1018" spans="1:26" x14ac:dyDescent="0.3">
      <c r="A1018" s="2">
        <v>3460</v>
      </c>
      <c r="B1018" t="s">
        <v>4</v>
      </c>
      <c r="C1018" t="s">
        <v>10</v>
      </c>
      <c r="D1018" t="s">
        <v>12</v>
      </c>
      <c r="E1018" t="s">
        <v>24</v>
      </c>
      <c r="F1018" t="s">
        <v>56</v>
      </c>
      <c r="G1018">
        <v>1</v>
      </c>
      <c r="H1018">
        <v>2</v>
      </c>
      <c r="I1018">
        <f t="shared" si="91"/>
        <v>3</v>
      </c>
      <c r="J1018" s="1">
        <v>2846.5</v>
      </c>
      <c r="K1018" s="1">
        <v>2846.5</v>
      </c>
      <c r="L1018" s="1">
        <v>2846.5</v>
      </c>
      <c r="M1018" s="1">
        <v>2874.97</v>
      </c>
      <c r="N1018" s="1">
        <v>2874.97</v>
      </c>
      <c r="O1018" s="1">
        <v>2846.5</v>
      </c>
      <c r="P1018" s="1">
        <v>2278.25</v>
      </c>
      <c r="Q1018" s="1">
        <v>2209.9</v>
      </c>
      <c r="R1018" s="1">
        <v>2497.19</v>
      </c>
      <c r="S1018" s="1">
        <v>2322.39</v>
      </c>
      <c r="T1018" s="1">
        <v>2229.4899999999998</v>
      </c>
      <c r="U1018" s="1">
        <v>2563.91</v>
      </c>
      <c r="V1018" s="1">
        <f t="shared" si="92"/>
        <v>2855.99</v>
      </c>
      <c r="W1018" s="1">
        <f t="shared" si="93"/>
        <v>17135.939999999999</v>
      </c>
      <c r="X1018" s="1">
        <f t="shared" si="94"/>
        <v>14101.13</v>
      </c>
      <c r="Y1018" s="1">
        <f t="shared" si="95"/>
        <v>3034.8099999999995</v>
      </c>
      <c r="Z1018" s="44">
        <f t="shared" si="96"/>
        <v>14655.304408999998</v>
      </c>
    </row>
    <row r="1019" spans="1:26" x14ac:dyDescent="0.3">
      <c r="A1019" s="2">
        <v>3462</v>
      </c>
      <c r="B1019" t="s">
        <v>4</v>
      </c>
      <c r="C1019" t="s">
        <v>10</v>
      </c>
      <c r="D1019" t="s">
        <v>12</v>
      </c>
      <c r="E1019" t="s">
        <v>24</v>
      </c>
      <c r="F1019" t="s">
        <v>21</v>
      </c>
      <c r="G1019">
        <v>1</v>
      </c>
      <c r="H1019">
        <v>1</v>
      </c>
      <c r="I1019">
        <f t="shared" si="91"/>
        <v>2</v>
      </c>
      <c r="J1019" s="1">
        <v>4032.6</v>
      </c>
      <c r="K1019" s="1">
        <v>4435.8599999999997</v>
      </c>
      <c r="L1019" s="1">
        <v>3306.73</v>
      </c>
      <c r="M1019" s="1">
        <v>3911.62</v>
      </c>
      <c r="N1019" s="1">
        <v>4677.82</v>
      </c>
      <c r="O1019" s="1">
        <v>3709.99</v>
      </c>
      <c r="P1019" s="1">
        <v>3114.25</v>
      </c>
      <c r="Q1019" s="1">
        <v>2958.54</v>
      </c>
      <c r="R1019" s="1">
        <v>2514.7600000000002</v>
      </c>
      <c r="S1019" s="1">
        <v>2665.65</v>
      </c>
      <c r="T1019" s="1">
        <v>3198.78</v>
      </c>
      <c r="U1019" s="1">
        <v>3070.83</v>
      </c>
      <c r="V1019" s="1">
        <f t="shared" si="92"/>
        <v>4012.436666666666</v>
      </c>
      <c r="W1019" s="1">
        <f t="shared" si="93"/>
        <v>24074.619999999995</v>
      </c>
      <c r="X1019" s="1">
        <f t="shared" si="94"/>
        <v>17522.809999999998</v>
      </c>
      <c r="Y1019" s="1">
        <f t="shared" si="95"/>
        <v>6551.8099999999977</v>
      </c>
      <c r="Z1019" s="44">
        <f t="shared" si="96"/>
        <v>18211.456432999999</v>
      </c>
    </row>
    <row r="1020" spans="1:26" x14ac:dyDescent="0.3">
      <c r="A1020" s="2">
        <v>3471</v>
      </c>
      <c r="B1020" t="s">
        <v>4</v>
      </c>
      <c r="C1020" t="s">
        <v>10</v>
      </c>
      <c r="D1020" t="s">
        <v>12</v>
      </c>
      <c r="E1020" t="s">
        <v>24</v>
      </c>
      <c r="F1020" t="s">
        <v>16</v>
      </c>
      <c r="G1020">
        <v>2</v>
      </c>
      <c r="H1020">
        <v>3</v>
      </c>
      <c r="I1020">
        <f t="shared" si="91"/>
        <v>5</v>
      </c>
      <c r="J1020" s="1">
        <v>5924.95</v>
      </c>
      <c r="K1020" s="1">
        <v>5036.21</v>
      </c>
      <c r="L1020" s="1">
        <v>5865.7</v>
      </c>
      <c r="M1020" s="1">
        <v>4502.96</v>
      </c>
      <c r="N1020" s="1">
        <v>6932.19</v>
      </c>
      <c r="O1020" s="1">
        <v>4680.71</v>
      </c>
      <c r="P1020" s="1">
        <v>4181.17</v>
      </c>
      <c r="Q1020" s="1">
        <v>3888.49</v>
      </c>
      <c r="R1020" s="1">
        <v>4199.57</v>
      </c>
      <c r="S1020" s="1">
        <v>3947.6</v>
      </c>
      <c r="T1020" s="1">
        <v>4302.88</v>
      </c>
      <c r="U1020" s="1">
        <v>4216.82</v>
      </c>
      <c r="V1020" s="1">
        <f t="shared" si="92"/>
        <v>5490.4533333333338</v>
      </c>
      <c r="W1020" s="1">
        <f t="shared" si="93"/>
        <v>32942.720000000001</v>
      </c>
      <c r="X1020" s="1">
        <f t="shared" si="94"/>
        <v>24736.53</v>
      </c>
      <c r="Y1020" s="1">
        <f t="shared" si="95"/>
        <v>8206.1900000000023</v>
      </c>
      <c r="Z1020" s="44">
        <f t="shared" si="96"/>
        <v>25708.675628999998</v>
      </c>
    </row>
    <row r="1021" spans="1:26" x14ac:dyDescent="0.3">
      <c r="A1021" s="2">
        <v>3472</v>
      </c>
      <c r="B1021" t="s">
        <v>4</v>
      </c>
      <c r="C1021" t="s">
        <v>10</v>
      </c>
      <c r="D1021" t="s">
        <v>12</v>
      </c>
      <c r="E1021" t="s">
        <v>23</v>
      </c>
      <c r="F1021" t="s">
        <v>14</v>
      </c>
      <c r="G1021">
        <v>1</v>
      </c>
      <c r="H1021">
        <v>1</v>
      </c>
      <c r="I1021">
        <f t="shared" si="91"/>
        <v>2</v>
      </c>
      <c r="J1021" s="1">
        <v>2760.55</v>
      </c>
      <c r="K1021" s="1">
        <v>2760.55</v>
      </c>
      <c r="L1021" s="1">
        <v>2760.55</v>
      </c>
      <c r="M1021" s="1">
        <v>2788.16</v>
      </c>
      <c r="N1021" s="1">
        <v>2760.55</v>
      </c>
      <c r="O1021" s="1">
        <v>2760.55</v>
      </c>
      <c r="P1021" s="1">
        <v>1046.74</v>
      </c>
      <c r="Q1021" s="1">
        <v>889.73</v>
      </c>
      <c r="R1021" s="1">
        <v>880.83</v>
      </c>
      <c r="S1021" s="1">
        <v>942.49</v>
      </c>
      <c r="T1021" s="1">
        <v>867.09</v>
      </c>
      <c r="U1021" s="1">
        <v>1031.8399999999999</v>
      </c>
      <c r="V1021" s="1">
        <f t="shared" si="92"/>
        <v>2765.1516666666666</v>
      </c>
      <c r="W1021" s="1">
        <f t="shared" si="93"/>
        <v>16590.91</v>
      </c>
      <c r="X1021" s="1">
        <f t="shared" si="94"/>
        <v>5658.72</v>
      </c>
      <c r="Y1021" s="1">
        <f t="shared" si="95"/>
        <v>10932.189999999999</v>
      </c>
      <c r="Z1021" s="44">
        <f t="shared" si="96"/>
        <v>5881.107696</v>
      </c>
    </row>
    <row r="1022" spans="1:26" x14ac:dyDescent="0.3">
      <c r="A1022" s="2">
        <v>3474</v>
      </c>
      <c r="B1022" t="s">
        <v>4</v>
      </c>
      <c r="C1022" t="s">
        <v>7</v>
      </c>
      <c r="D1022" t="s">
        <v>11</v>
      </c>
      <c r="E1022" t="s">
        <v>23</v>
      </c>
      <c r="F1022" t="s">
        <v>14</v>
      </c>
      <c r="G1022">
        <v>2</v>
      </c>
      <c r="H1022">
        <v>1</v>
      </c>
      <c r="I1022">
        <f t="shared" si="91"/>
        <v>3</v>
      </c>
      <c r="J1022" s="1">
        <v>1834.4</v>
      </c>
      <c r="K1022" s="1">
        <v>1852.74</v>
      </c>
      <c r="L1022" s="1">
        <v>1834.4</v>
      </c>
      <c r="M1022" s="1">
        <v>1834.4</v>
      </c>
      <c r="N1022" s="1">
        <v>1834.4</v>
      </c>
      <c r="O1022" s="1">
        <v>1834.4</v>
      </c>
      <c r="P1022" s="1">
        <v>1869.6</v>
      </c>
      <c r="Q1022" s="1">
        <v>1981.78</v>
      </c>
      <c r="R1022" s="1">
        <v>2259.23</v>
      </c>
      <c r="S1022" s="1">
        <v>2259.23</v>
      </c>
      <c r="T1022" s="1">
        <v>2575.52</v>
      </c>
      <c r="U1022" s="1">
        <v>2292.21</v>
      </c>
      <c r="V1022" s="1">
        <f t="shared" si="92"/>
        <v>1837.4566666666667</v>
      </c>
      <c r="W1022" s="1">
        <f t="shared" si="93"/>
        <v>11024.74</v>
      </c>
      <c r="X1022" s="1">
        <f t="shared" si="94"/>
        <v>13237.57</v>
      </c>
      <c r="Y1022" s="1">
        <f t="shared" si="95"/>
        <v>-2212.83</v>
      </c>
      <c r="Z1022" s="44">
        <f t="shared" si="96"/>
        <v>13757.806500999999</v>
      </c>
    </row>
    <row r="1023" spans="1:26" x14ac:dyDescent="0.3">
      <c r="A1023" s="2">
        <v>3476</v>
      </c>
      <c r="B1023" t="s">
        <v>4</v>
      </c>
      <c r="C1023" t="s">
        <v>7</v>
      </c>
      <c r="D1023" t="s">
        <v>12</v>
      </c>
      <c r="E1023" t="s">
        <v>23</v>
      </c>
      <c r="F1023" t="s">
        <v>21</v>
      </c>
      <c r="G1023">
        <v>2</v>
      </c>
      <c r="H1023">
        <v>3</v>
      </c>
      <c r="I1023">
        <f t="shared" si="91"/>
        <v>5</v>
      </c>
      <c r="J1023" s="1">
        <v>3748.15</v>
      </c>
      <c r="K1023" s="1">
        <v>3748.15</v>
      </c>
      <c r="L1023" s="1">
        <v>3748.15</v>
      </c>
      <c r="M1023" s="1">
        <v>3748.15</v>
      </c>
      <c r="N1023" s="1">
        <v>3785.63</v>
      </c>
      <c r="O1023" s="1">
        <v>3748.15</v>
      </c>
      <c r="P1023" s="1">
        <v>5135.41</v>
      </c>
      <c r="Q1023" s="1">
        <v>5340.83</v>
      </c>
      <c r="R1023" s="1">
        <v>6088.55</v>
      </c>
      <c r="S1023" s="1">
        <v>7306.26</v>
      </c>
      <c r="T1023" s="1">
        <v>7087.07</v>
      </c>
      <c r="U1023" s="1">
        <v>6024.01</v>
      </c>
      <c r="V1023" s="1">
        <f t="shared" si="92"/>
        <v>3754.396666666667</v>
      </c>
      <c r="W1023" s="1">
        <f t="shared" si="93"/>
        <v>22526.38</v>
      </c>
      <c r="X1023" s="1">
        <f t="shared" si="94"/>
        <v>36982.130000000005</v>
      </c>
      <c r="Y1023" s="1">
        <f t="shared" si="95"/>
        <v>-14455.750000000004</v>
      </c>
      <c r="Z1023" s="44">
        <f t="shared" si="96"/>
        <v>38435.527709000002</v>
      </c>
    </row>
    <row r="1024" spans="1:26" x14ac:dyDescent="0.3">
      <c r="A1024" s="2">
        <v>3481</v>
      </c>
      <c r="B1024" t="s">
        <v>6</v>
      </c>
      <c r="C1024" t="s">
        <v>9</v>
      </c>
      <c r="D1024" t="s">
        <v>12</v>
      </c>
      <c r="E1024" t="s">
        <v>24</v>
      </c>
      <c r="F1024" t="s">
        <v>56</v>
      </c>
      <c r="G1024">
        <v>1</v>
      </c>
      <c r="H1024">
        <v>1</v>
      </c>
      <c r="I1024">
        <f t="shared" si="91"/>
        <v>2</v>
      </c>
      <c r="J1024" s="1">
        <v>2626.46</v>
      </c>
      <c r="K1024" s="1">
        <v>3230.55</v>
      </c>
      <c r="L1024" s="1">
        <v>2731.52</v>
      </c>
      <c r="M1024" s="1">
        <v>2836.58</v>
      </c>
      <c r="N1024" s="1">
        <v>2731.52</v>
      </c>
      <c r="O1024" s="1">
        <v>2652.72</v>
      </c>
      <c r="P1024" s="1">
        <v>2025.23</v>
      </c>
      <c r="Q1024" s="1">
        <v>2106.2399999999998</v>
      </c>
      <c r="R1024" s="1">
        <v>2169.4299999999998</v>
      </c>
      <c r="S1024" s="1">
        <v>2169.4299999999998</v>
      </c>
      <c r="T1024" s="1">
        <v>2603.3200000000002</v>
      </c>
      <c r="U1024" s="1">
        <v>2525.2199999999998</v>
      </c>
      <c r="V1024" s="1">
        <f t="shared" si="92"/>
        <v>2801.5583333333338</v>
      </c>
      <c r="W1024" s="1">
        <f t="shared" si="93"/>
        <v>16809.350000000002</v>
      </c>
      <c r="X1024" s="1">
        <f t="shared" si="94"/>
        <v>13598.869999999999</v>
      </c>
      <c r="Y1024" s="1">
        <f t="shared" si="95"/>
        <v>3210.4800000000032</v>
      </c>
      <c r="Z1024" s="44">
        <f t="shared" si="96"/>
        <v>14133.305590999998</v>
      </c>
    </row>
    <row r="1025" spans="1:26" x14ac:dyDescent="0.3">
      <c r="A1025" s="2">
        <v>3485</v>
      </c>
      <c r="B1025" t="s">
        <v>4</v>
      </c>
      <c r="C1025" t="s">
        <v>7</v>
      </c>
      <c r="D1025" t="s">
        <v>12</v>
      </c>
      <c r="E1025" t="s">
        <v>23</v>
      </c>
      <c r="F1025" t="s">
        <v>14</v>
      </c>
      <c r="G1025">
        <v>2</v>
      </c>
      <c r="H1025">
        <v>3</v>
      </c>
      <c r="I1025">
        <f t="shared" si="91"/>
        <v>5</v>
      </c>
      <c r="J1025" s="1">
        <v>2939.2000000000003</v>
      </c>
      <c r="K1025" s="1">
        <v>2968.59</v>
      </c>
      <c r="L1025" s="1">
        <v>2968.59</v>
      </c>
      <c r="M1025" s="1">
        <v>2968.59</v>
      </c>
      <c r="N1025" s="1">
        <v>2939.2</v>
      </c>
      <c r="O1025" s="1">
        <v>2968.59</v>
      </c>
      <c r="P1025" s="1">
        <v>2867.36</v>
      </c>
      <c r="Q1025" s="1">
        <v>2494.6</v>
      </c>
      <c r="R1025" s="1">
        <v>2444.71</v>
      </c>
      <c r="S1025" s="1">
        <v>2566.9499999999998</v>
      </c>
      <c r="T1025" s="1">
        <v>3080.34</v>
      </c>
      <c r="U1025" s="1">
        <v>2926.32</v>
      </c>
      <c r="V1025" s="1">
        <f t="shared" si="92"/>
        <v>2958.7933333333335</v>
      </c>
      <c r="W1025" s="1">
        <f t="shared" si="93"/>
        <v>17752.760000000002</v>
      </c>
      <c r="X1025" s="1">
        <f t="shared" si="94"/>
        <v>16380.279999999999</v>
      </c>
      <c r="Y1025" s="1">
        <f t="shared" si="95"/>
        <v>1372.4800000000032</v>
      </c>
      <c r="Z1025" s="44">
        <f t="shared" si="96"/>
        <v>17024.025003999999</v>
      </c>
    </row>
    <row r="1026" spans="1:26" x14ac:dyDescent="0.3">
      <c r="A1026" s="2">
        <v>3486</v>
      </c>
      <c r="B1026" t="s">
        <v>6</v>
      </c>
      <c r="C1026" t="s">
        <v>9</v>
      </c>
      <c r="D1026" t="s">
        <v>12</v>
      </c>
      <c r="E1026" t="s">
        <v>24</v>
      </c>
      <c r="F1026" t="s">
        <v>18</v>
      </c>
      <c r="G1026">
        <v>2</v>
      </c>
      <c r="H1026">
        <v>1</v>
      </c>
      <c r="I1026">
        <f t="shared" si="91"/>
        <v>3</v>
      </c>
      <c r="J1026" s="1">
        <v>2969.645</v>
      </c>
      <c r="K1026" s="1">
        <v>2732.07</v>
      </c>
      <c r="L1026" s="1">
        <v>2672.68</v>
      </c>
      <c r="M1026" s="1">
        <v>2346.02</v>
      </c>
      <c r="N1026" s="1">
        <v>3533.88</v>
      </c>
      <c r="O1026" s="1">
        <v>3236.91</v>
      </c>
      <c r="P1026" s="1">
        <v>5875</v>
      </c>
      <c r="Q1026" s="1">
        <v>5640</v>
      </c>
      <c r="R1026" s="1">
        <v>4794</v>
      </c>
      <c r="S1026" s="1">
        <v>5561.04</v>
      </c>
      <c r="T1026" s="1">
        <v>4782.49</v>
      </c>
      <c r="U1026" s="1">
        <v>5165.09</v>
      </c>
      <c r="V1026" s="1">
        <f t="shared" si="92"/>
        <v>2915.2008333333338</v>
      </c>
      <c r="W1026" s="1">
        <f t="shared" si="93"/>
        <v>17491.205000000002</v>
      </c>
      <c r="X1026" s="1">
        <f t="shared" si="94"/>
        <v>31817.62</v>
      </c>
      <c r="Y1026" s="1">
        <f t="shared" si="95"/>
        <v>-14326.414999999997</v>
      </c>
      <c r="Z1026" s="44">
        <f t="shared" si="96"/>
        <v>33068.052466000001</v>
      </c>
    </row>
    <row r="1027" spans="1:26" x14ac:dyDescent="0.3">
      <c r="A1027" s="2">
        <v>3491</v>
      </c>
      <c r="B1027" t="s">
        <v>6</v>
      </c>
      <c r="C1027" t="s">
        <v>9</v>
      </c>
      <c r="D1027" t="s">
        <v>12</v>
      </c>
      <c r="E1027" t="s">
        <v>23</v>
      </c>
      <c r="F1027" t="s">
        <v>21</v>
      </c>
      <c r="G1027">
        <v>2</v>
      </c>
      <c r="H1027">
        <v>1</v>
      </c>
      <c r="I1027">
        <f t="shared" si="91"/>
        <v>3</v>
      </c>
      <c r="J1027" s="1">
        <v>2324.02</v>
      </c>
      <c r="K1027" s="1">
        <v>2207.8200000000002</v>
      </c>
      <c r="L1027" s="1">
        <v>2486.6999999999998</v>
      </c>
      <c r="M1027" s="1">
        <v>2858.54</v>
      </c>
      <c r="N1027" s="1">
        <v>2579.66</v>
      </c>
      <c r="O1027" s="1">
        <v>1998.66</v>
      </c>
      <c r="P1027" s="1">
        <v>1500.47</v>
      </c>
      <c r="Q1027" s="1">
        <v>1200.3800000000001</v>
      </c>
      <c r="R1027" s="1">
        <v>1440.46</v>
      </c>
      <c r="S1027" s="1">
        <v>1512.48</v>
      </c>
      <c r="T1027" s="1">
        <v>1784.73</v>
      </c>
      <c r="U1027" s="1">
        <v>1873.97</v>
      </c>
      <c r="V1027" s="1">
        <f t="shared" si="92"/>
        <v>2409.2333333333331</v>
      </c>
      <c r="W1027" s="1">
        <f t="shared" si="93"/>
        <v>14455.4</v>
      </c>
      <c r="X1027" s="1">
        <f t="shared" si="94"/>
        <v>9312.49</v>
      </c>
      <c r="Y1027" s="1">
        <f t="shared" si="95"/>
        <v>5142.91</v>
      </c>
      <c r="Z1027" s="44">
        <f t="shared" si="96"/>
        <v>9678.4708570000003</v>
      </c>
    </row>
    <row r="1028" spans="1:26" x14ac:dyDescent="0.3">
      <c r="A1028" s="2">
        <v>3494</v>
      </c>
      <c r="B1028" t="s">
        <v>6</v>
      </c>
      <c r="C1028" t="s">
        <v>9</v>
      </c>
      <c r="D1028" t="s">
        <v>12</v>
      </c>
      <c r="E1028" t="s">
        <v>24</v>
      </c>
      <c r="F1028" t="s">
        <v>14</v>
      </c>
      <c r="G1028">
        <v>1</v>
      </c>
      <c r="H1028">
        <v>1</v>
      </c>
      <c r="I1028">
        <f t="shared" si="91"/>
        <v>2</v>
      </c>
      <c r="J1028" s="1">
        <v>777.67250000000001</v>
      </c>
      <c r="K1028" s="1">
        <v>902.1</v>
      </c>
      <c r="L1028" s="1">
        <v>746.57</v>
      </c>
      <c r="M1028" s="1">
        <v>816.56</v>
      </c>
      <c r="N1028" s="1">
        <v>614.36</v>
      </c>
      <c r="O1028" s="1">
        <v>972.09</v>
      </c>
      <c r="P1028" s="1">
        <v>610.62</v>
      </c>
      <c r="Q1028" s="1">
        <v>598.41</v>
      </c>
      <c r="R1028" s="1">
        <v>526.6</v>
      </c>
      <c r="S1028" s="1">
        <v>610.86</v>
      </c>
      <c r="T1028" s="1">
        <v>733.03</v>
      </c>
      <c r="U1028" s="1">
        <v>740.36</v>
      </c>
      <c r="V1028" s="1">
        <f t="shared" si="92"/>
        <v>804.89208333333329</v>
      </c>
      <c r="W1028" s="1">
        <f t="shared" si="93"/>
        <v>4829.3525</v>
      </c>
      <c r="X1028" s="1">
        <f t="shared" si="94"/>
        <v>3819.8800000000006</v>
      </c>
      <c r="Y1028" s="1">
        <f t="shared" si="95"/>
        <v>1009.4724999999994</v>
      </c>
      <c r="Z1028" s="44">
        <f t="shared" si="96"/>
        <v>3970.0012840000004</v>
      </c>
    </row>
    <row r="1029" spans="1:26" x14ac:dyDescent="0.3">
      <c r="A1029" s="2">
        <v>3499</v>
      </c>
      <c r="B1029" t="s">
        <v>6</v>
      </c>
      <c r="C1029" t="s">
        <v>9</v>
      </c>
      <c r="D1029" t="s">
        <v>11</v>
      </c>
      <c r="E1029" t="s">
        <v>23</v>
      </c>
      <c r="F1029" t="s">
        <v>20</v>
      </c>
      <c r="G1029">
        <v>2</v>
      </c>
      <c r="H1029">
        <v>1</v>
      </c>
      <c r="I1029">
        <f t="shared" si="91"/>
        <v>3</v>
      </c>
      <c r="J1029" s="1">
        <v>1651.75</v>
      </c>
      <c r="K1029" s="1">
        <v>1255.33</v>
      </c>
      <c r="L1029" s="1">
        <v>1569.16</v>
      </c>
      <c r="M1029" s="1">
        <v>1998.62</v>
      </c>
      <c r="N1029" s="1">
        <v>2048.17</v>
      </c>
      <c r="O1029" s="1">
        <v>1536.13</v>
      </c>
      <c r="P1029" s="1">
        <v>1194.53</v>
      </c>
      <c r="Q1029" s="1">
        <v>1110.9100000000001</v>
      </c>
      <c r="R1029" s="1">
        <v>1277.55</v>
      </c>
      <c r="S1029" s="1">
        <v>1200.9000000000001</v>
      </c>
      <c r="T1029" s="1">
        <v>1056.79</v>
      </c>
      <c r="U1029" s="1">
        <v>1035.6500000000001</v>
      </c>
      <c r="V1029" s="1">
        <f t="shared" si="92"/>
        <v>1676.5266666666666</v>
      </c>
      <c r="W1029" s="1">
        <f t="shared" si="93"/>
        <v>10059.16</v>
      </c>
      <c r="X1029" s="1">
        <f t="shared" si="94"/>
        <v>6876.33</v>
      </c>
      <c r="Y1029" s="1">
        <f t="shared" si="95"/>
        <v>3182.83</v>
      </c>
      <c r="Z1029" s="44">
        <f t="shared" si="96"/>
        <v>7146.5697689999997</v>
      </c>
    </row>
    <row r="1030" spans="1:26" x14ac:dyDescent="0.3">
      <c r="A1030" s="2">
        <v>3501</v>
      </c>
      <c r="B1030" t="s">
        <v>4</v>
      </c>
      <c r="C1030" t="s">
        <v>10</v>
      </c>
      <c r="D1030" t="s">
        <v>12</v>
      </c>
      <c r="E1030" t="s">
        <v>23</v>
      </c>
      <c r="F1030" t="s">
        <v>19</v>
      </c>
      <c r="G1030">
        <v>2</v>
      </c>
      <c r="H1030">
        <v>1</v>
      </c>
      <c r="I1030">
        <f t="shared" ref="I1030:I1093" si="97">H1030+G1030</f>
        <v>3</v>
      </c>
      <c r="J1030" s="1">
        <v>5924.95</v>
      </c>
      <c r="K1030" s="1">
        <v>6635.94</v>
      </c>
      <c r="L1030" s="1">
        <v>6458.2</v>
      </c>
      <c r="M1030" s="1">
        <v>5924.95</v>
      </c>
      <c r="N1030" s="1">
        <v>6517.45</v>
      </c>
      <c r="O1030" s="1">
        <v>5747.2</v>
      </c>
      <c r="P1030" s="1">
        <v>4769.8500000000004</v>
      </c>
      <c r="Q1030" s="1">
        <v>3911.28</v>
      </c>
      <c r="R1030" s="1">
        <v>4576.2</v>
      </c>
      <c r="S1030" s="1">
        <v>4484.68</v>
      </c>
      <c r="T1030" s="1">
        <v>4305.29</v>
      </c>
      <c r="U1030" s="1">
        <v>5123.3</v>
      </c>
      <c r="V1030" s="1">
        <f t="shared" ref="V1030:V1093" si="98">AVERAGE(J1030:O1030)</f>
        <v>6201.4483333333337</v>
      </c>
      <c r="W1030" s="1">
        <f t="shared" ref="W1030:W1093" si="99">SUM(J1030:O1030)</f>
        <v>37208.69</v>
      </c>
      <c r="X1030" s="1">
        <f t="shared" ref="X1030:X1093" si="100">SUM(P1030:U1030)</f>
        <v>27170.600000000002</v>
      </c>
      <c r="Y1030" s="1">
        <f t="shared" ref="Y1030:Y1093" si="101">W1030-X1030</f>
        <v>10038.09</v>
      </c>
      <c r="Z1030" s="44">
        <f t="shared" ref="Z1030:Z1093" si="102">X1030*$Z$2+X1030</f>
        <v>28238.404580000002</v>
      </c>
    </row>
    <row r="1031" spans="1:26" x14ac:dyDescent="0.3">
      <c r="A1031" s="2">
        <v>3504</v>
      </c>
      <c r="B1031" t="s">
        <v>4</v>
      </c>
      <c r="C1031" t="s">
        <v>10</v>
      </c>
      <c r="D1031" t="s">
        <v>11</v>
      </c>
      <c r="E1031" t="s">
        <v>23</v>
      </c>
      <c r="F1031" t="s">
        <v>18</v>
      </c>
      <c r="G1031">
        <v>3</v>
      </c>
      <c r="H1031">
        <v>3</v>
      </c>
      <c r="I1031">
        <f t="shared" si="97"/>
        <v>6</v>
      </c>
      <c r="J1031" s="1">
        <v>5924.95</v>
      </c>
      <c r="K1031" s="1">
        <v>4502.96</v>
      </c>
      <c r="L1031" s="1">
        <v>6813.69</v>
      </c>
      <c r="M1031" s="1">
        <v>4680.71</v>
      </c>
      <c r="N1031" s="1">
        <v>5273.21</v>
      </c>
      <c r="O1031" s="1">
        <v>6991.44</v>
      </c>
      <c r="P1031" s="1">
        <v>4682.5200000000004</v>
      </c>
      <c r="Q1031" s="1">
        <v>3511.89</v>
      </c>
      <c r="R1031" s="1">
        <v>3722.6</v>
      </c>
      <c r="S1031" s="1">
        <v>3201.44</v>
      </c>
      <c r="T1031" s="1">
        <v>2753.24</v>
      </c>
      <c r="U1031" s="1">
        <v>3028.56</v>
      </c>
      <c r="V1031" s="1">
        <f t="shared" si="98"/>
        <v>5697.8266666666668</v>
      </c>
      <c r="W1031" s="1">
        <f t="shared" si="99"/>
        <v>34186.959999999999</v>
      </c>
      <c r="X1031" s="1">
        <f t="shared" si="100"/>
        <v>20900.250000000004</v>
      </c>
      <c r="Y1031" s="1">
        <f t="shared" si="101"/>
        <v>13286.709999999995</v>
      </c>
      <c r="Z1031" s="44">
        <f t="shared" si="102"/>
        <v>21721.629825000004</v>
      </c>
    </row>
    <row r="1032" spans="1:26" x14ac:dyDescent="0.3">
      <c r="A1032" s="2">
        <v>3505</v>
      </c>
      <c r="B1032" t="s">
        <v>5</v>
      </c>
      <c r="C1032" t="s">
        <v>7</v>
      </c>
      <c r="D1032" t="s">
        <v>12</v>
      </c>
      <c r="E1032" t="s">
        <v>23</v>
      </c>
      <c r="F1032" t="s">
        <v>19</v>
      </c>
      <c r="G1032">
        <v>2</v>
      </c>
      <c r="H1032">
        <v>1</v>
      </c>
      <c r="I1032">
        <f t="shared" si="97"/>
        <v>3</v>
      </c>
      <c r="J1032" s="1">
        <v>3969.8</v>
      </c>
      <c r="K1032" s="1">
        <v>3731.61</v>
      </c>
      <c r="L1032" s="1">
        <v>4684.3599999999997</v>
      </c>
      <c r="M1032" s="1">
        <v>3890.4</v>
      </c>
      <c r="N1032" s="1">
        <v>3890.4</v>
      </c>
      <c r="O1032" s="1">
        <v>3294.93</v>
      </c>
      <c r="P1032" s="1">
        <v>2776.91</v>
      </c>
      <c r="Q1032" s="1">
        <v>2360.37</v>
      </c>
      <c r="R1032" s="1">
        <v>2431.1799999999998</v>
      </c>
      <c r="S1032" s="1">
        <v>2090.81</v>
      </c>
      <c r="T1032" s="1">
        <v>2341.71</v>
      </c>
      <c r="U1032" s="1">
        <v>2365.13</v>
      </c>
      <c r="V1032" s="1">
        <f t="shared" si="98"/>
        <v>3910.25</v>
      </c>
      <c r="W1032" s="1">
        <f t="shared" si="99"/>
        <v>23461.5</v>
      </c>
      <c r="X1032" s="1">
        <f t="shared" si="100"/>
        <v>14366.11</v>
      </c>
      <c r="Y1032" s="1">
        <f t="shared" si="101"/>
        <v>9095.39</v>
      </c>
      <c r="Z1032" s="44">
        <f t="shared" si="102"/>
        <v>14930.698123</v>
      </c>
    </row>
    <row r="1033" spans="1:26" x14ac:dyDescent="0.3">
      <c r="A1033" s="2">
        <v>3507</v>
      </c>
      <c r="B1033" t="s">
        <v>37</v>
      </c>
      <c r="C1033" t="s">
        <v>7</v>
      </c>
      <c r="D1033" t="s">
        <v>11</v>
      </c>
      <c r="E1033" t="s">
        <v>23</v>
      </c>
      <c r="F1033" t="s">
        <v>56</v>
      </c>
      <c r="G1033">
        <v>4</v>
      </c>
      <c r="H1033">
        <v>1</v>
      </c>
      <c r="I1033">
        <f t="shared" si="97"/>
        <v>5</v>
      </c>
      <c r="J1033" s="1">
        <v>1703.85</v>
      </c>
      <c r="K1033" s="1">
        <v>1618.66</v>
      </c>
      <c r="L1033" s="1">
        <v>1942.39</v>
      </c>
      <c r="M1033" s="1">
        <v>1720.89</v>
      </c>
      <c r="N1033" s="1">
        <v>1703.85</v>
      </c>
      <c r="O1033" s="1">
        <v>1840.16</v>
      </c>
      <c r="P1033" s="1">
        <v>1364.38</v>
      </c>
      <c r="Q1033" s="1">
        <v>1296.1600000000001</v>
      </c>
      <c r="R1033" s="1">
        <v>1322.08</v>
      </c>
      <c r="S1033" s="1">
        <v>1123.77</v>
      </c>
      <c r="T1033" s="1">
        <v>1326.05</v>
      </c>
      <c r="U1033" s="1">
        <v>1498.44</v>
      </c>
      <c r="V1033" s="1">
        <f t="shared" si="98"/>
        <v>1754.9666666666669</v>
      </c>
      <c r="W1033" s="1">
        <f t="shared" si="99"/>
        <v>10529.800000000001</v>
      </c>
      <c r="X1033" s="1">
        <f t="shared" si="100"/>
        <v>7930.8799999999992</v>
      </c>
      <c r="Y1033" s="1">
        <f t="shared" si="101"/>
        <v>2598.9200000000019</v>
      </c>
      <c r="Z1033" s="44">
        <f t="shared" si="102"/>
        <v>8242.5635839999995</v>
      </c>
    </row>
    <row r="1034" spans="1:26" x14ac:dyDescent="0.3">
      <c r="A1034" s="2">
        <v>3510</v>
      </c>
      <c r="B1034" t="s">
        <v>6</v>
      </c>
      <c r="C1034" t="s">
        <v>9</v>
      </c>
      <c r="D1034" t="s">
        <v>12</v>
      </c>
      <c r="E1034" t="s">
        <v>24</v>
      </c>
      <c r="F1034" t="s">
        <v>56</v>
      </c>
      <c r="G1034">
        <v>2</v>
      </c>
      <c r="H1034">
        <v>1</v>
      </c>
      <c r="I1034">
        <f t="shared" si="97"/>
        <v>3</v>
      </c>
      <c r="J1034" s="1">
        <v>1475.25</v>
      </c>
      <c r="K1034" s="1">
        <v>1593.27</v>
      </c>
      <c r="L1034" s="1">
        <v>1416.24</v>
      </c>
      <c r="M1034" s="1">
        <v>1150.7</v>
      </c>
      <c r="N1034" s="1">
        <v>1829.31</v>
      </c>
      <c r="O1034" s="1">
        <v>1726.04</v>
      </c>
      <c r="P1034" s="1">
        <v>1450.06</v>
      </c>
      <c r="Q1034" s="1">
        <v>1290.55</v>
      </c>
      <c r="R1034" s="1">
        <v>1200.21</v>
      </c>
      <c r="S1034" s="1">
        <v>1272.22</v>
      </c>
      <c r="T1034" s="1">
        <v>1106.83</v>
      </c>
      <c r="U1034" s="1">
        <v>1283.92</v>
      </c>
      <c r="V1034" s="1">
        <f t="shared" si="98"/>
        <v>1531.801666666667</v>
      </c>
      <c r="W1034" s="1">
        <f t="shared" si="99"/>
        <v>9190.8100000000013</v>
      </c>
      <c r="X1034" s="1">
        <f t="shared" si="100"/>
        <v>7603.79</v>
      </c>
      <c r="Y1034" s="1">
        <f t="shared" si="101"/>
        <v>1587.0200000000013</v>
      </c>
      <c r="Z1034" s="44">
        <f t="shared" si="102"/>
        <v>7902.6189469999999</v>
      </c>
    </row>
    <row r="1035" spans="1:26" x14ac:dyDescent="0.3">
      <c r="A1035" s="2">
        <v>3512</v>
      </c>
      <c r="B1035" t="s">
        <v>4</v>
      </c>
      <c r="C1035" t="s">
        <v>7</v>
      </c>
      <c r="D1035" t="s">
        <v>11</v>
      </c>
      <c r="E1035" t="s">
        <v>24</v>
      </c>
      <c r="F1035" t="s">
        <v>13</v>
      </c>
      <c r="G1035">
        <v>1</v>
      </c>
      <c r="H1035">
        <v>3</v>
      </c>
      <c r="I1035">
        <f t="shared" si="97"/>
        <v>4</v>
      </c>
      <c r="J1035" s="1">
        <v>1803.8999999999999</v>
      </c>
      <c r="K1035" s="1">
        <v>1803.9</v>
      </c>
      <c r="L1035" s="1">
        <v>1821.94</v>
      </c>
      <c r="M1035" s="1">
        <v>1821.94</v>
      </c>
      <c r="N1035" s="1">
        <v>1821.94</v>
      </c>
      <c r="O1035" s="1">
        <v>1803.9</v>
      </c>
      <c r="P1035" s="1">
        <v>3652.82</v>
      </c>
      <c r="Q1035" s="1">
        <v>3908.52</v>
      </c>
      <c r="R1035" s="1">
        <v>4143.03</v>
      </c>
      <c r="S1035" s="1">
        <v>4681.62</v>
      </c>
      <c r="T1035" s="1">
        <v>5056.1499999999996</v>
      </c>
      <c r="U1035" s="1">
        <v>4651.66</v>
      </c>
      <c r="V1035" s="1">
        <f t="shared" si="98"/>
        <v>1812.92</v>
      </c>
      <c r="W1035" s="1">
        <f t="shared" si="99"/>
        <v>10877.52</v>
      </c>
      <c r="X1035" s="1">
        <f t="shared" si="100"/>
        <v>26093.8</v>
      </c>
      <c r="Y1035" s="1">
        <f t="shared" si="101"/>
        <v>-15216.279999999999</v>
      </c>
      <c r="Z1035" s="44">
        <f t="shared" si="102"/>
        <v>27119.286339999999</v>
      </c>
    </row>
    <row r="1036" spans="1:26" x14ac:dyDescent="0.3">
      <c r="A1036" s="2">
        <v>3514</v>
      </c>
      <c r="B1036" t="s">
        <v>4</v>
      </c>
      <c r="C1036" t="s">
        <v>42</v>
      </c>
      <c r="D1036" t="s">
        <v>12</v>
      </c>
      <c r="E1036" t="s">
        <v>23</v>
      </c>
      <c r="F1036" t="s">
        <v>19</v>
      </c>
      <c r="G1036">
        <v>2</v>
      </c>
      <c r="H1036">
        <v>2</v>
      </c>
      <c r="I1036">
        <f t="shared" si="97"/>
        <v>4</v>
      </c>
      <c r="J1036" s="1">
        <v>5124.0999999999995</v>
      </c>
      <c r="K1036" s="1">
        <v>3894.32</v>
      </c>
      <c r="L1036" s="1">
        <v>4867.8999999999996</v>
      </c>
      <c r="M1036" s="1">
        <v>5482.79</v>
      </c>
      <c r="N1036" s="1">
        <v>5534.03</v>
      </c>
      <c r="O1036" s="1">
        <v>5431.55</v>
      </c>
      <c r="P1036" s="1">
        <v>2648.33</v>
      </c>
      <c r="Q1036" s="1">
        <v>2224.6</v>
      </c>
      <c r="R1036" s="1">
        <v>2113.37</v>
      </c>
      <c r="S1036" s="1">
        <v>1880.9</v>
      </c>
      <c r="T1036" s="1">
        <v>1749.24</v>
      </c>
      <c r="U1036" s="1">
        <v>1924.16</v>
      </c>
      <c r="V1036" s="1">
        <f t="shared" si="98"/>
        <v>5055.7816666666668</v>
      </c>
      <c r="W1036" s="1">
        <f t="shared" si="99"/>
        <v>30334.69</v>
      </c>
      <c r="X1036" s="1">
        <f t="shared" si="100"/>
        <v>12540.6</v>
      </c>
      <c r="Y1036" s="1">
        <f t="shared" si="101"/>
        <v>17794.089999999997</v>
      </c>
      <c r="Z1036" s="44">
        <f t="shared" si="102"/>
        <v>13033.44558</v>
      </c>
    </row>
    <row r="1037" spans="1:26" x14ac:dyDescent="0.3">
      <c r="A1037" s="2">
        <v>3519</v>
      </c>
      <c r="B1037" t="s">
        <v>4</v>
      </c>
      <c r="C1037" t="s">
        <v>10</v>
      </c>
      <c r="D1037" t="s">
        <v>12</v>
      </c>
      <c r="E1037" t="s">
        <v>23</v>
      </c>
      <c r="F1037" t="s">
        <v>18</v>
      </c>
      <c r="G1037">
        <v>2</v>
      </c>
      <c r="H1037">
        <v>2</v>
      </c>
      <c r="I1037">
        <f t="shared" si="97"/>
        <v>4</v>
      </c>
      <c r="J1037" s="1">
        <v>5924.95</v>
      </c>
      <c r="K1037" s="1">
        <v>6161.95</v>
      </c>
      <c r="L1037" s="1">
        <v>4562.21</v>
      </c>
      <c r="M1037" s="1">
        <v>4858.46</v>
      </c>
      <c r="N1037" s="1">
        <v>4502.96</v>
      </c>
      <c r="O1037" s="1">
        <v>5332.46</v>
      </c>
      <c r="P1037" s="1">
        <v>5875</v>
      </c>
      <c r="Q1037" s="1">
        <v>4465</v>
      </c>
      <c r="R1037" s="1">
        <v>3884.55</v>
      </c>
      <c r="S1037" s="1">
        <v>3845.7</v>
      </c>
      <c r="T1037" s="1">
        <v>4037.99</v>
      </c>
      <c r="U1037" s="1">
        <v>4078.37</v>
      </c>
      <c r="V1037" s="1">
        <f t="shared" si="98"/>
        <v>5223.831666666666</v>
      </c>
      <c r="W1037" s="1">
        <f t="shared" si="99"/>
        <v>31342.989999999998</v>
      </c>
      <c r="X1037" s="1">
        <f t="shared" si="100"/>
        <v>26186.609999999997</v>
      </c>
      <c r="Y1037" s="1">
        <f t="shared" si="101"/>
        <v>5156.380000000001</v>
      </c>
      <c r="Z1037" s="44">
        <f t="shared" si="102"/>
        <v>27215.743772999998</v>
      </c>
    </row>
    <row r="1038" spans="1:26" x14ac:dyDescent="0.3">
      <c r="A1038" s="2">
        <v>3521</v>
      </c>
      <c r="B1038" t="s">
        <v>6</v>
      </c>
      <c r="C1038" t="s">
        <v>9</v>
      </c>
      <c r="D1038" t="s">
        <v>11</v>
      </c>
      <c r="E1038" t="s">
        <v>24</v>
      </c>
      <c r="F1038" t="s">
        <v>22</v>
      </c>
      <c r="G1038">
        <v>1</v>
      </c>
      <c r="H1038">
        <v>3</v>
      </c>
      <c r="I1038">
        <f t="shared" si="97"/>
        <v>4</v>
      </c>
      <c r="J1038" s="1">
        <v>985.125</v>
      </c>
      <c r="K1038" s="1">
        <v>926.02</v>
      </c>
      <c r="L1038" s="1">
        <v>985.13</v>
      </c>
      <c r="M1038" s="1">
        <v>758.55</v>
      </c>
      <c r="N1038" s="1">
        <v>1201.8499999999999</v>
      </c>
      <c r="O1038" s="1">
        <v>817.65</v>
      </c>
      <c r="P1038" s="1">
        <v>665.63</v>
      </c>
      <c r="Q1038" s="1">
        <v>612.38</v>
      </c>
      <c r="R1038" s="1">
        <v>600.13</v>
      </c>
      <c r="S1038" s="1">
        <v>594.13</v>
      </c>
      <c r="T1038" s="1">
        <v>695.13</v>
      </c>
      <c r="U1038" s="1">
        <v>764.64</v>
      </c>
      <c r="V1038" s="1">
        <f t="shared" si="98"/>
        <v>945.72083333333319</v>
      </c>
      <c r="W1038" s="1">
        <f t="shared" si="99"/>
        <v>5674.3249999999989</v>
      </c>
      <c r="X1038" s="1">
        <f t="shared" si="100"/>
        <v>3932.04</v>
      </c>
      <c r="Y1038" s="1">
        <f t="shared" si="101"/>
        <v>1742.2849999999989</v>
      </c>
      <c r="Z1038" s="44">
        <f t="shared" si="102"/>
        <v>4086.569172</v>
      </c>
    </row>
    <row r="1039" spans="1:26" x14ac:dyDescent="0.3">
      <c r="A1039" s="2">
        <v>3522</v>
      </c>
      <c r="B1039" t="s">
        <v>6</v>
      </c>
      <c r="C1039" t="s">
        <v>9</v>
      </c>
      <c r="D1039" t="s">
        <v>12</v>
      </c>
      <c r="E1039" t="s">
        <v>24</v>
      </c>
      <c r="F1039" t="s">
        <v>16</v>
      </c>
      <c r="G1039">
        <v>1</v>
      </c>
      <c r="H1039">
        <v>1</v>
      </c>
      <c r="I1039">
        <f t="shared" si="97"/>
        <v>2</v>
      </c>
      <c r="J1039" s="1">
        <v>1286.9100000000001</v>
      </c>
      <c r="K1039" s="1">
        <v>1145.3499999999999</v>
      </c>
      <c r="L1039" s="1">
        <v>1183.96</v>
      </c>
      <c r="M1039" s="1">
        <v>965.18</v>
      </c>
      <c r="N1039" s="1">
        <v>1338.39</v>
      </c>
      <c r="O1039" s="1">
        <v>1428.47</v>
      </c>
      <c r="P1039" s="1">
        <v>843.83</v>
      </c>
      <c r="Q1039" s="1">
        <v>767.89</v>
      </c>
      <c r="R1039" s="1">
        <v>683.42</v>
      </c>
      <c r="S1039" s="1">
        <v>587.74</v>
      </c>
      <c r="T1039" s="1">
        <v>511.33</v>
      </c>
      <c r="U1039" s="1">
        <v>531.78</v>
      </c>
      <c r="V1039" s="1">
        <f t="shared" si="98"/>
        <v>1224.7100000000003</v>
      </c>
      <c r="W1039" s="1">
        <f t="shared" si="99"/>
        <v>7348.2600000000011</v>
      </c>
      <c r="X1039" s="1">
        <f t="shared" si="100"/>
        <v>3925.99</v>
      </c>
      <c r="Y1039" s="1">
        <f t="shared" si="101"/>
        <v>3422.2700000000013</v>
      </c>
      <c r="Z1039" s="44">
        <f t="shared" si="102"/>
        <v>4080.2814069999999</v>
      </c>
    </row>
    <row r="1040" spans="1:26" x14ac:dyDescent="0.3">
      <c r="A1040" s="2">
        <v>3525</v>
      </c>
      <c r="B1040" t="s">
        <v>4</v>
      </c>
      <c r="C1040" t="s">
        <v>10</v>
      </c>
      <c r="D1040" t="s">
        <v>12</v>
      </c>
      <c r="E1040" t="s">
        <v>24</v>
      </c>
      <c r="F1040" t="s">
        <v>19</v>
      </c>
      <c r="G1040">
        <v>2</v>
      </c>
      <c r="H1040">
        <v>3</v>
      </c>
      <c r="I1040">
        <f t="shared" si="97"/>
        <v>5</v>
      </c>
      <c r="J1040" s="1">
        <v>5924.95</v>
      </c>
      <c r="K1040" s="1">
        <v>6043.45</v>
      </c>
      <c r="L1040" s="1">
        <v>4858.46</v>
      </c>
      <c r="M1040" s="1">
        <v>6221.2</v>
      </c>
      <c r="N1040" s="1">
        <v>7169.19</v>
      </c>
      <c r="O1040" s="1">
        <v>5569.45</v>
      </c>
      <c r="P1040" s="1">
        <v>4117.4399999999996</v>
      </c>
      <c r="Q1040" s="1">
        <v>4446.84</v>
      </c>
      <c r="R1040" s="1">
        <v>4713.6499999999996</v>
      </c>
      <c r="S1040" s="1">
        <v>4760.79</v>
      </c>
      <c r="T1040" s="1">
        <v>4237.1000000000004</v>
      </c>
      <c r="U1040" s="1">
        <v>4957.41</v>
      </c>
      <c r="V1040" s="1">
        <f t="shared" si="98"/>
        <v>5964.45</v>
      </c>
      <c r="W1040" s="1">
        <f t="shared" si="99"/>
        <v>35786.699999999997</v>
      </c>
      <c r="X1040" s="1">
        <f t="shared" si="100"/>
        <v>27233.23</v>
      </c>
      <c r="Y1040" s="1">
        <f t="shared" si="101"/>
        <v>8553.4699999999975</v>
      </c>
      <c r="Z1040" s="44">
        <f t="shared" si="102"/>
        <v>28303.495939</v>
      </c>
    </row>
    <row r="1041" spans="1:26" x14ac:dyDescent="0.3">
      <c r="A1041" s="2">
        <v>3528</v>
      </c>
      <c r="B1041" t="s">
        <v>4</v>
      </c>
      <c r="C1041" t="s">
        <v>7</v>
      </c>
      <c r="D1041" t="s">
        <v>11</v>
      </c>
      <c r="E1041" t="s">
        <v>23</v>
      </c>
      <c r="F1041" t="s">
        <v>16</v>
      </c>
      <c r="G1041">
        <v>2</v>
      </c>
      <c r="H1041">
        <v>3</v>
      </c>
      <c r="I1041">
        <f t="shared" si="97"/>
        <v>5</v>
      </c>
      <c r="J1041" s="1">
        <v>4430.1000000000004</v>
      </c>
      <c r="K1041" s="1">
        <v>3455.48</v>
      </c>
      <c r="L1041" s="1">
        <v>4695.91</v>
      </c>
      <c r="M1041" s="1">
        <v>3499.78</v>
      </c>
      <c r="N1041" s="1">
        <v>3499.78</v>
      </c>
      <c r="O1041" s="1">
        <v>5360.42</v>
      </c>
      <c r="P1041" s="1">
        <v>2103.3000000000002</v>
      </c>
      <c r="Q1041" s="1">
        <v>1577.48</v>
      </c>
      <c r="R1041" s="1">
        <v>1751</v>
      </c>
      <c r="S1041" s="1">
        <v>1873.57</v>
      </c>
      <c r="T1041" s="1">
        <v>1779.89</v>
      </c>
      <c r="U1041" s="1">
        <v>1815.49</v>
      </c>
      <c r="V1041" s="1">
        <f t="shared" si="98"/>
        <v>4156.9116666666669</v>
      </c>
      <c r="W1041" s="1">
        <f t="shared" si="99"/>
        <v>24941.47</v>
      </c>
      <c r="X1041" s="1">
        <f t="shared" si="100"/>
        <v>10900.73</v>
      </c>
      <c r="Y1041" s="1">
        <f t="shared" si="101"/>
        <v>14040.740000000002</v>
      </c>
      <c r="Z1041" s="44">
        <f t="shared" si="102"/>
        <v>11329.128688999999</v>
      </c>
    </row>
    <row r="1042" spans="1:26" x14ac:dyDescent="0.3">
      <c r="A1042" s="2">
        <v>3530</v>
      </c>
      <c r="B1042" t="s">
        <v>6</v>
      </c>
      <c r="C1042" t="s">
        <v>7</v>
      </c>
      <c r="D1042" t="s">
        <v>11</v>
      </c>
      <c r="E1042" t="s">
        <v>24</v>
      </c>
      <c r="F1042" t="s">
        <v>18</v>
      </c>
      <c r="G1042">
        <v>2</v>
      </c>
      <c r="H1042">
        <v>3</v>
      </c>
      <c r="I1042">
        <f t="shared" si="97"/>
        <v>5</v>
      </c>
      <c r="J1042" s="1">
        <v>4011.2</v>
      </c>
      <c r="K1042" s="1">
        <v>3329.3</v>
      </c>
      <c r="L1042" s="1">
        <v>4733.22</v>
      </c>
      <c r="M1042" s="1">
        <v>4091.42</v>
      </c>
      <c r="N1042" s="1">
        <v>3850.75</v>
      </c>
      <c r="O1042" s="1">
        <v>4532.66</v>
      </c>
      <c r="P1042" s="1">
        <v>2101.15</v>
      </c>
      <c r="Q1042" s="1">
        <v>1659.91</v>
      </c>
      <c r="R1042" s="1">
        <v>1543.72</v>
      </c>
      <c r="S1042" s="1">
        <v>1343.04</v>
      </c>
      <c r="T1042" s="1">
        <v>1383.33</v>
      </c>
      <c r="U1042" s="1">
        <v>1452.5</v>
      </c>
      <c r="V1042" s="1">
        <f t="shared" si="98"/>
        <v>4091.4249999999997</v>
      </c>
      <c r="W1042" s="1">
        <f t="shared" si="99"/>
        <v>24548.55</v>
      </c>
      <c r="X1042" s="1">
        <f t="shared" si="100"/>
        <v>9483.6500000000015</v>
      </c>
      <c r="Y1042" s="1">
        <f t="shared" si="101"/>
        <v>15064.899999999998</v>
      </c>
      <c r="Z1042" s="44">
        <f t="shared" si="102"/>
        <v>9856.3574450000015</v>
      </c>
    </row>
    <row r="1043" spans="1:26" x14ac:dyDescent="0.3">
      <c r="A1043" s="2">
        <v>3531</v>
      </c>
      <c r="B1043" t="s">
        <v>4</v>
      </c>
      <c r="C1043" t="s">
        <v>10</v>
      </c>
      <c r="D1043" t="s">
        <v>12</v>
      </c>
      <c r="E1043" t="s">
        <v>23</v>
      </c>
      <c r="F1043" t="s">
        <v>19</v>
      </c>
      <c r="G1043">
        <v>2</v>
      </c>
      <c r="H1043">
        <v>1</v>
      </c>
      <c r="I1043">
        <f t="shared" si="97"/>
        <v>3</v>
      </c>
      <c r="J1043" s="1">
        <v>1777.75</v>
      </c>
      <c r="K1043" s="1">
        <v>1795.53</v>
      </c>
      <c r="L1043" s="1">
        <v>1777.75</v>
      </c>
      <c r="M1043" s="1">
        <v>1795.53</v>
      </c>
      <c r="N1043" s="1">
        <v>1795.53</v>
      </c>
      <c r="O1043" s="1">
        <v>1777.75</v>
      </c>
      <c r="P1043" s="1">
        <v>2180.0700000000002</v>
      </c>
      <c r="Q1043" s="1">
        <v>2310.87</v>
      </c>
      <c r="R1043" s="1">
        <v>2102.89</v>
      </c>
      <c r="S1043" s="1">
        <v>1829.51</v>
      </c>
      <c r="T1043" s="1">
        <v>2122.23</v>
      </c>
      <c r="U1043" s="1">
        <v>1888.78</v>
      </c>
      <c r="V1043" s="1">
        <f t="shared" si="98"/>
        <v>1786.64</v>
      </c>
      <c r="W1043" s="1">
        <f t="shared" si="99"/>
        <v>10719.84</v>
      </c>
      <c r="X1043" s="1">
        <f t="shared" si="100"/>
        <v>12434.35</v>
      </c>
      <c r="Y1043" s="1">
        <f t="shared" si="101"/>
        <v>-1714.5100000000002</v>
      </c>
      <c r="Z1043" s="44">
        <f t="shared" si="102"/>
        <v>12923.019955</v>
      </c>
    </row>
    <row r="1044" spans="1:26" x14ac:dyDescent="0.3">
      <c r="A1044" s="2">
        <v>3536</v>
      </c>
      <c r="B1044" t="s">
        <v>6</v>
      </c>
      <c r="C1044" t="s">
        <v>9</v>
      </c>
      <c r="D1044" t="s">
        <v>11</v>
      </c>
      <c r="E1044" t="s">
        <v>23</v>
      </c>
      <c r="F1044" t="s">
        <v>21</v>
      </c>
      <c r="G1044">
        <v>1</v>
      </c>
      <c r="H1044">
        <v>1</v>
      </c>
      <c r="I1044">
        <f t="shared" si="97"/>
        <v>2</v>
      </c>
      <c r="J1044" s="1">
        <v>1255.21</v>
      </c>
      <c r="K1044" s="1">
        <v>991.62</v>
      </c>
      <c r="L1044" s="1">
        <v>1192.45</v>
      </c>
      <c r="M1044" s="1">
        <v>1029.27</v>
      </c>
      <c r="N1044" s="1">
        <v>1154.79</v>
      </c>
      <c r="O1044" s="1">
        <v>1355.63</v>
      </c>
      <c r="P1044" s="1">
        <v>479.32</v>
      </c>
      <c r="Q1044" s="1">
        <v>407.42</v>
      </c>
      <c r="R1044" s="1">
        <v>431.87</v>
      </c>
      <c r="S1044" s="1">
        <v>410.28</v>
      </c>
      <c r="T1044" s="1">
        <v>414.38</v>
      </c>
      <c r="U1044" s="1">
        <v>364.65</v>
      </c>
      <c r="V1044" s="1">
        <f t="shared" si="98"/>
        <v>1163.1616666666666</v>
      </c>
      <c r="W1044" s="1">
        <f t="shared" si="99"/>
        <v>6978.9699999999993</v>
      </c>
      <c r="X1044" s="1">
        <f t="shared" si="100"/>
        <v>2507.92</v>
      </c>
      <c r="Y1044" s="1">
        <f t="shared" si="101"/>
        <v>4471.0499999999993</v>
      </c>
      <c r="Z1044" s="44">
        <f t="shared" si="102"/>
        <v>2606.481256</v>
      </c>
    </row>
    <row r="1045" spans="1:26" x14ac:dyDescent="0.3">
      <c r="A1045" s="2">
        <v>3540</v>
      </c>
      <c r="B1045" t="s">
        <v>37</v>
      </c>
      <c r="C1045" t="s">
        <v>8</v>
      </c>
      <c r="D1045" t="s">
        <v>11</v>
      </c>
      <c r="E1045" t="s">
        <v>24</v>
      </c>
      <c r="F1045" t="s">
        <v>56</v>
      </c>
      <c r="G1045">
        <v>1</v>
      </c>
      <c r="H1045">
        <v>1</v>
      </c>
      <c r="I1045">
        <f t="shared" si="97"/>
        <v>2</v>
      </c>
      <c r="J1045" s="1">
        <v>312.48750000000001</v>
      </c>
      <c r="K1045" s="1">
        <v>371.86</v>
      </c>
      <c r="L1045" s="1">
        <v>246.87</v>
      </c>
      <c r="M1045" s="1">
        <v>359.36</v>
      </c>
      <c r="N1045" s="1">
        <v>315.61</v>
      </c>
      <c r="O1045" s="1">
        <v>318.74</v>
      </c>
      <c r="P1045" s="1">
        <v>1129</v>
      </c>
      <c r="Q1045" s="1">
        <v>1196.74</v>
      </c>
      <c r="R1045" s="1">
        <v>1256.58</v>
      </c>
      <c r="S1045" s="1">
        <v>1206.32</v>
      </c>
      <c r="T1045" s="1">
        <v>1230.45</v>
      </c>
      <c r="U1045" s="1">
        <v>1242.75</v>
      </c>
      <c r="V1045" s="1">
        <f t="shared" si="98"/>
        <v>320.82125000000002</v>
      </c>
      <c r="W1045" s="1">
        <f t="shared" si="99"/>
        <v>1924.9275</v>
      </c>
      <c r="X1045" s="1">
        <f t="shared" si="100"/>
        <v>7261.8399999999992</v>
      </c>
      <c r="Y1045" s="1">
        <f t="shared" si="101"/>
        <v>-5336.9124999999995</v>
      </c>
      <c r="Z1045" s="44">
        <f t="shared" si="102"/>
        <v>7547.2303119999997</v>
      </c>
    </row>
    <row r="1046" spans="1:26" x14ac:dyDescent="0.3">
      <c r="A1046" s="2">
        <v>3542</v>
      </c>
      <c r="B1046" t="s">
        <v>4</v>
      </c>
      <c r="C1046" t="s">
        <v>10</v>
      </c>
      <c r="D1046" t="s">
        <v>12</v>
      </c>
      <c r="E1046" t="s">
        <v>24</v>
      </c>
      <c r="F1046" t="s">
        <v>15</v>
      </c>
      <c r="G1046">
        <v>2</v>
      </c>
      <c r="H1046">
        <v>2</v>
      </c>
      <c r="I1046">
        <f t="shared" si="97"/>
        <v>4</v>
      </c>
      <c r="J1046" s="1">
        <v>5924.95</v>
      </c>
      <c r="K1046" s="1">
        <v>7346.94</v>
      </c>
      <c r="L1046" s="1">
        <v>6872.94</v>
      </c>
      <c r="M1046" s="1">
        <v>5865.7</v>
      </c>
      <c r="N1046" s="1">
        <v>4502.96</v>
      </c>
      <c r="O1046" s="1">
        <v>5154.71</v>
      </c>
      <c r="P1046" s="1">
        <v>2199.6799999999998</v>
      </c>
      <c r="Q1046" s="1">
        <v>2309.66</v>
      </c>
      <c r="R1046" s="1">
        <v>2494.4299999999998</v>
      </c>
      <c r="S1046" s="1">
        <v>2319.8200000000002</v>
      </c>
      <c r="T1046" s="1">
        <v>2343.02</v>
      </c>
      <c r="U1046" s="1">
        <v>2343.02</v>
      </c>
      <c r="V1046" s="1">
        <f t="shared" si="98"/>
        <v>5944.7</v>
      </c>
      <c r="W1046" s="1">
        <f t="shared" si="99"/>
        <v>35668.199999999997</v>
      </c>
      <c r="X1046" s="1">
        <f t="shared" si="100"/>
        <v>14009.630000000001</v>
      </c>
      <c r="Y1046" s="1">
        <f t="shared" si="101"/>
        <v>21658.569999999996</v>
      </c>
      <c r="Z1046" s="44">
        <f t="shared" si="102"/>
        <v>14560.208459000001</v>
      </c>
    </row>
    <row r="1047" spans="1:26" x14ac:dyDescent="0.3">
      <c r="A1047" s="2">
        <v>3543</v>
      </c>
      <c r="B1047" t="s">
        <v>6</v>
      </c>
      <c r="C1047" t="s">
        <v>10</v>
      </c>
      <c r="D1047" t="s">
        <v>12</v>
      </c>
      <c r="E1047" t="s">
        <v>23</v>
      </c>
      <c r="F1047" t="s">
        <v>56</v>
      </c>
      <c r="G1047">
        <v>1</v>
      </c>
      <c r="H1047">
        <v>1</v>
      </c>
      <c r="I1047">
        <f t="shared" si="97"/>
        <v>2</v>
      </c>
      <c r="J1047" s="1">
        <v>2326.9499999999998</v>
      </c>
      <c r="K1047" s="1">
        <v>2350.2199999999998</v>
      </c>
      <c r="L1047" s="1">
        <v>2489.84</v>
      </c>
      <c r="M1047" s="1">
        <v>2489.84</v>
      </c>
      <c r="N1047" s="1">
        <v>1861.56</v>
      </c>
      <c r="O1047" s="1">
        <v>2722.53</v>
      </c>
      <c r="P1047" s="1">
        <v>2012.71</v>
      </c>
      <c r="Q1047" s="1">
        <v>1972.46</v>
      </c>
      <c r="R1047" s="1">
        <v>2169.71</v>
      </c>
      <c r="S1047" s="1">
        <v>2581.9499999999998</v>
      </c>
      <c r="T1047" s="1">
        <v>2711.05</v>
      </c>
      <c r="U1047" s="1">
        <v>2385.7199999999998</v>
      </c>
      <c r="V1047" s="1">
        <f t="shared" si="98"/>
        <v>2373.4900000000002</v>
      </c>
      <c r="W1047" s="1">
        <f t="shared" si="99"/>
        <v>14240.94</v>
      </c>
      <c r="X1047" s="1">
        <f t="shared" si="100"/>
        <v>13833.6</v>
      </c>
      <c r="Y1047" s="1">
        <f t="shared" si="101"/>
        <v>407.34000000000015</v>
      </c>
      <c r="Z1047" s="44">
        <f t="shared" si="102"/>
        <v>14377.260480000001</v>
      </c>
    </row>
    <row r="1048" spans="1:26" x14ac:dyDescent="0.3">
      <c r="A1048" s="2">
        <v>3545</v>
      </c>
      <c r="B1048" t="s">
        <v>4</v>
      </c>
      <c r="C1048" t="s">
        <v>7</v>
      </c>
      <c r="D1048" t="s">
        <v>12</v>
      </c>
      <c r="E1048" t="s">
        <v>23</v>
      </c>
      <c r="F1048" t="s">
        <v>20</v>
      </c>
      <c r="G1048">
        <v>1</v>
      </c>
      <c r="H1048">
        <v>1</v>
      </c>
      <c r="I1048">
        <f t="shared" si="97"/>
        <v>2</v>
      </c>
      <c r="J1048" s="1">
        <v>2546.3999999999996</v>
      </c>
      <c r="K1048" s="1">
        <v>2571.86</v>
      </c>
      <c r="L1048" s="1">
        <v>2546.4</v>
      </c>
      <c r="M1048" s="1">
        <v>2571.86</v>
      </c>
      <c r="N1048" s="1">
        <v>2546.4</v>
      </c>
      <c r="O1048" s="1">
        <v>2571.86</v>
      </c>
      <c r="P1048" s="1">
        <v>494.65</v>
      </c>
      <c r="Q1048" s="1">
        <v>395.72</v>
      </c>
      <c r="R1048" s="1">
        <v>368.02</v>
      </c>
      <c r="S1048" s="1">
        <v>426.9</v>
      </c>
      <c r="T1048" s="1">
        <v>503.74</v>
      </c>
      <c r="U1048" s="1">
        <v>574.26</v>
      </c>
      <c r="V1048" s="1">
        <f t="shared" si="98"/>
        <v>2559.13</v>
      </c>
      <c r="W1048" s="1">
        <f t="shared" si="99"/>
        <v>15354.78</v>
      </c>
      <c r="X1048" s="1">
        <f t="shared" si="100"/>
        <v>2763.29</v>
      </c>
      <c r="Y1048" s="1">
        <f t="shared" si="101"/>
        <v>12591.490000000002</v>
      </c>
      <c r="Z1048" s="44">
        <f t="shared" si="102"/>
        <v>2871.8872969999998</v>
      </c>
    </row>
    <row r="1049" spans="1:26" x14ac:dyDescent="0.3">
      <c r="A1049" s="2">
        <v>3547</v>
      </c>
      <c r="B1049" t="s">
        <v>6</v>
      </c>
      <c r="C1049" t="s">
        <v>9</v>
      </c>
      <c r="D1049" t="s">
        <v>12</v>
      </c>
      <c r="E1049" t="s">
        <v>23</v>
      </c>
      <c r="F1049" t="s">
        <v>21</v>
      </c>
      <c r="G1049">
        <v>2</v>
      </c>
      <c r="H1049">
        <v>1</v>
      </c>
      <c r="I1049">
        <f t="shared" si="97"/>
        <v>3</v>
      </c>
      <c r="J1049" s="1">
        <v>3244.7575000000002</v>
      </c>
      <c r="K1049" s="1">
        <v>2920.28</v>
      </c>
      <c r="L1049" s="1">
        <v>2595.81</v>
      </c>
      <c r="M1049" s="1">
        <v>3017.62</v>
      </c>
      <c r="N1049" s="1">
        <v>2660.7</v>
      </c>
      <c r="O1049" s="1">
        <v>3601.68</v>
      </c>
      <c r="P1049" s="1">
        <v>2458.91</v>
      </c>
      <c r="Q1049" s="1">
        <v>1868.77</v>
      </c>
      <c r="R1049" s="1">
        <v>1625.83</v>
      </c>
      <c r="S1049" s="1">
        <v>1642.09</v>
      </c>
      <c r="T1049" s="1">
        <v>1559.99</v>
      </c>
      <c r="U1049" s="1">
        <v>1793.99</v>
      </c>
      <c r="V1049" s="1">
        <f t="shared" si="98"/>
        <v>3006.8079166666666</v>
      </c>
      <c r="W1049" s="1">
        <f t="shared" si="99"/>
        <v>18040.8475</v>
      </c>
      <c r="X1049" s="1">
        <f t="shared" si="100"/>
        <v>10949.58</v>
      </c>
      <c r="Y1049" s="1">
        <f t="shared" si="101"/>
        <v>7091.2674999999999</v>
      </c>
      <c r="Z1049" s="44">
        <f t="shared" si="102"/>
        <v>11379.898493999999</v>
      </c>
    </row>
    <row r="1050" spans="1:26" x14ac:dyDescent="0.3">
      <c r="A1050" s="2">
        <v>3548</v>
      </c>
      <c r="B1050" t="s">
        <v>6</v>
      </c>
      <c r="C1050" t="s">
        <v>9</v>
      </c>
      <c r="D1050" t="s">
        <v>12</v>
      </c>
      <c r="E1050" t="s">
        <v>23</v>
      </c>
      <c r="F1050" t="s">
        <v>18</v>
      </c>
      <c r="G1050">
        <v>4</v>
      </c>
      <c r="H1050">
        <v>1</v>
      </c>
      <c r="I1050">
        <f t="shared" si="97"/>
        <v>5</v>
      </c>
      <c r="J1050" s="1">
        <v>5924.95</v>
      </c>
      <c r="K1050" s="1">
        <v>5332.46</v>
      </c>
      <c r="L1050" s="1">
        <v>7169.19</v>
      </c>
      <c r="M1050" s="1">
        <v>5984.2</v>
      </c>
      <c r="N1050" s="1">
        <v>6161.95</v>
      </c>
      <c r="O1050" s="1">
        <v>6872.94</v>
      </c>
      <c r="P1050" s="1">
        <v>5875</v>
      </c>
      <c r="Q1050" s="1">
        <v>5111.25</v>
      </c>
      <c r="R1050" s="1">
        <v>6031.28</v>
      </c>
      <c r="S1050" s="1">
        <v>6212.22</v>
      </c>
      <c r="T1050" s="1">
        <v>5591</v>
      </c>
      <c r="U1050" s="1">
        <v>5982.37</v>
      </c>
      <c r="V1050" s="1">
        <f t="shared" si="98"/>
        <v>6240.9483333333337</v>
      </c>
      <c r="W1050" s="1">
        <f t="shared" si="99"/>
        <v>37445.69</v>
      </c>
      <c r="X1050" s="1">
        <f t="shared" si="100"/>
        <v>34803.120000000003</v>
      </c>
      <c r="Y1050" s="1">
        <f t="shared" si="101"/>
        <v>2642.5699999999997</v>
      </c>
      <c r="Z1050" s="44">
        <f t="shared" si="102"/>
        <v>36170.882616000003</v>
      </c>
    </row>
    <row r="1051" spans="1:26" x14ac:dyDescent="0.3">
      <c r="A1051" s="2">
        <v>3551</v>
      </c>
      <c r="B1051" t="s">
        <v>6</v>
      </c>
      <c r="C1051" t="s">
        <v>9</v>
      </c>
      <c r="D1051" t="s">
        <v>12</v>
      </c>
      <c r="E1051" t="s">
        <v>23</v>
      </c>
      <c r="F1051" t="s">
        <v>18</v>
      </c>
      <c r="G1051">
        <v>2</v>
      </c>
      <c r="H1051">
        <v>1</v>
      </c>
      <c r="I1051">
        <f t="shared" si="97"/>
        <v>3</v>
      </c>
      <c r="J1051" s="1">
        <v>1094.2</v>
      </c>
      <c r="K1051" s="1">
        <v>831.59</v>
      </c>
      <c r="L1051" s="1">
        <v>1313.04</v>
      </c>
      <c r="M1051" s="1">
        <v>886.3</v>
      </c>
      <c r="N1051" s="1">
        <v>1039.49</v>
      </c>
      <c r="O1051" s="1">
        <v>1291.1600000000001</v>
      </c>
      <c r="P1051" s="1">
        <v>1150.6500000000001</v>
      </c>
      <c r="Q1051" s="1">
        <v>1150.6500000000001</v>
      </c>
      <c r="R1051" s="1">
        <v>1024.08</v>
      </c>
      <c r="S1051" s="1">
        <v>972.88</v>
      </c>
      <c r="T1051" s="1">
        <v>1148</v>
      </c>
      <c r="U1051" s="1">
        <v>1090.5999999999999</v>
      </c>
      <c r="V1051" s="1">
        <f t="shared" si="98"/>
        <v>1075.9633333333334</v>
      </c>
      <c r="W1051" s="1">
        <f t="shared" si="99"/>
        <v>6455.78</v>
      </c>
      <c r="X1051" s="1">
        <f t="shared" si="100"/>
        <v>6536.8600000000006</v>
      </c>
      <c r="Y1051" s="1">
        <f t="shared" si="101"/>
        <v>-81.080000000000837</v>
      </c>
      <c r="Z1051" s="44">
        <f t="shared" si="102"/>
        <v>6793.7585980000003</v>
      </c>
    </row>
    <row r="1052" spans="1:26" x14ac:dyDescent="0.3">
      <c r="A1052" s="2">
        <v>3553</v>
      </c>
      <c r="B1052" t="s">
        <v>6</v>
      </c>
      <c r="C1052" t="s">
        <v>7</v>
      </c>
      <c r="D1052" t="s">
        <v>11</v>
      </c>
      <c r="E1052" t="s">
        <v>23</v>
      </c>
      <c r="F1052" t="s">
        <v>56</v>
      </c>
      <c r="G1052">
        <v>3</v>
      </c>
      <c r="H1052">
        <v>2</v>
      </c>
      <c r="I1052">
        <f t="shared" si="97"/>
        <v>5</v>
      </c>
      <c r="J1052" s="1">
        <v>1176.25</v>
      </c>
      <c r="K1052" s="1">
        <v>976.29</v>
      </c>
      <c r="L1052" s="1">
        <v>1199.78</v>
      </c>
      <c r="M1052" s="1">
        <v>1082.1500000000001</v>
      </c>
      <c r="N1052" s="1">
        <v>1376.21</v>
      </c>
      <c r="O1052" s="1">
        <v>1035.0999999999999</v>
      </c>
      <c r="P1052" s="1">
        <v>1025.7</v>
      </c>
      <c r="Q1052" s="1">
        <v>769.28</v>
      </c>
      <c r="R1052" s="1">
        <v>746.2</v>
      </c>
      <c r="S1052" s="1">
        <v>790.97</v>
      </c>
      <c r="T1052" s="1">
        <v>877.98</v>
      </c>
      <c r="U1052" s="1">
        <v>798.96</v>
      </c>
      <c r="V1052" s="1">
        <f t="shared" si="98"/>
        <v>1140.9633333333331</v>
      </c>
      <c r="W1052" s="1">
        <f t="shared" si="99"/>
        <v>6845.7799999999988</v>
      </c>
      <c r="X1052" s="1">
        <f t="shared" si="100"/>
        <v>5009.0900000000011</v>
      </c>
      <c r="Y1052" s="1">
        <f t="shared" si="101"/>
        <v>1836.6899999999978</v>
      </c>
      <c r="Z1052" s="44">
        <f t="shared" si="102"/>
        <v>5205.9472370000012</v>
      </c>
    </row>
    <row r="1053" spans="1:26" x14ac:dyDescent="0.3">
      <c r="A1053" s="2">
        <v>3554</v>
      </c>
      <c r="B1053" t="s">
        <v>5</v>
      </c>
      <c r="C1053" t="s">
        <v>7</v>
      </c>
      <c r="D1053" t="s">
        <v>11</v>
      </c>
      <c r="E1053" t="s">
        <v>24</v>
      </c>
      <c r="F1053" t="s">
        <v>18</v>
      </c>
      <c r="G1053">
        <v>1</v>
      </c>
      <c r="H1053">
        <v>1</v>
      </c>
      <c r="I1053">
        <f t="shared" si="97"/>
        <v>2</v>
      </c>
      <c r="J1053" s="1">
        <v>702.4</v>
      </c>
      <c r="K1053" s="1">
        <v>547.87</v>
      </c>
      <c r="L1053" s="1">
        <v>561.91999999999996</v>
      </c>
      <c r="M1053" s="1">
        <v>625.14</v>
      </c>
      <c r="N1053" s="1">
        <v>646.21</v>
      </c>
      <c r="O1053" s="1">
        <v>863.95</v>
      </c>
      <c r="P1053" s="1">
        <v>578.83000000000004</v>
      </c>
      <c r="Q1053" s="1">
        <v>497.79</v>
      </c>
      <c r="R1053" s="1">
        <v>537.61</v>
      </c>
      <c r="S1053" s="1">
        <v>516.11</v>
      </c>
      <c r="T1053" s="1">
        <v>572.88</v>
      </c>
      <c r="U1053" s="1">
        <v>687.46</v>
      </c>
      <c r="V1053" s="1">
        <f t="shared" si="98"/>
        <v>657.91499999999996</v>
      </c>
      <c r="W1053" s="1">
        <f t="shared" si="99"/>
        <v>3947.49</v>
      </c>
      <c r="X1053" s="1">
        <f t="shared" si="100"/>
        <v>3390.6800000000003</v>
      </c>
      <c r="Y1053" s="1">
        <f t="shared" si="101"/>
        <v>556.80999999999949</v>
      </c>
      <c r="Z1053" s="44">
        <f t="shared" si="102"/>
        <v>3523.9337240000004</v>
      </c>
    </row>
    <row r="1054" spans="1:26" x14ac:dyDescent="0.3">
      <c r="A1054" s="2">
        <v>3555</v>
      </c>
      <c r="B1054" t="s">
        <v>4</v>
      </c>
      <c r="C1054" t="s">
        <v>7</v>
      </c>
      <c r="D1054" t="s">
        <v>12</v>
      </c>
      <c r="E1054" t="s">
        <v>23</v>
      </c>
      <c r="F1054" t="s">
        <v>19</v>
      </c>
      <c r="G1054">
        <v>2</v>
      </c>
      <c r="H1054">
        <v>3</v>
      </c>
      <c r="I1054">
        <f t="shared" si="97"/>
        <v>5</v>
      </c>
      <c r="J1054" s="1">
        <v>3503.85</v>
      </c>
      <c r="K1054" s="1">
        <v>3538.89</v>
      </c>
      <c r="L1054" s="1">
        <v>3538.89</v>
      </c>
      <c r="M1054" s="1">
        <v>3503.85</v>
      </c>
      <c r="N1054" s="1">
        <v>3538.89</v>
      </c>
      <c r="O1054" s="1">
        <v>3538.89</v>
      </c>
      <c r="P1054" s="1">
        <v>2879.49</v>
      </c>
      <c r="Q1054" s="1">
        <v>2706.72</v>
      </c>
      <c r="R1054" s="1">
        <v>3004.46</v>
      </c>
      <c r="S1054" s="1">
        <v>3334.95</v>
      </c>
      <c r="T1054" s="1">
        <v>3735.14</v>
      </c>
      <c r="U1054" s="1">
        <v>3212.22</v>
      </c>
      <c r="V1054" s="1">
        <f t="shared" si="98"/>
        <v>3527.2099999999996</v>
      </c>
      <c r="W1054" s="1">
        <f t="shared" si="99"/>
        <v>21163.26</v>
      </c>
      <c r="X1054" s="1">
        <f t="shared" si="100"/>
        <v>18872.98</v>
      </c>
      <c r="Y1054" s="1">
        <f t="shared" si="101"/>
        <v>2290.2799999999988</v>
      </c>
      <c r="Z1054" s="44">
        <f t="shared" si="102"/>
        <v>19614.688114</v>
      </c>
    </row>
    <row r="1055" spans="1:26" x14ac:dyDescent="0.3">
      <c r="A1055" s="2">
        <v>3560</v>
      </c>
      <c r="B1055" t="s">
        <v>6</v>
      </c>
      <c r="C1055" t="s">
        <v>9</v>
      </c>
      <c r="D1055" t="s">
        <v>12</v>
      </c>
      <c r="E1055" t="s">
        <v>24</v>
      </c>
      <c r="F1055" t="s">
        <v>13</v>
      </c>
      <c r="G1055">
        <v>2</v>
      </c>
      <c r="H1055">
        <v>2</v>
      </c>
      <c r="I1055">
        <f t="shared" si="97"/>
        <v>4</v>
      </c>
      <c r="J1055" s="1">
        <v>4627</v>
      </c>
      <c r="K1055" s="1">
        <v>5089.7</v>
      </c>
      <c r="L1055" s="1">
        <v>5135.97</v>
      </c>
      <c r="M1055" s="1">
        <v>4441.92</v>
      </c>
      <c r="N1055" s="1">
        <v>4673.2700000000004</v>
      </c>
      <c r="O1055" s="1">
        <v>3840.41</v>
      </c>
      <c r="P1055" s="1">
        <v>5097.3100000000004</v>
      </c>
      <c r="Q1055" s="1">
        <v>4740.5</v>
      </c>
      <c r="R1055" s="1">
        <v>5404.17</v>
      </c>
      <c r="S1055" s="1">
        <v>5025.88</v>
      </c>
      <c r="T1055" s="1">
        <v>5427.95</v>
      </c>
      <c r="U1055" s="1">
        <v>5862.19</v>
      </c>
      <c r="V1055" s="1">
        <f t="shared" si="98"/>
        <v>4634.711666666667</v>
      </c>
      <c r="W1055" s="1">
        <f t="shared" si="99"/>
        <v>27808.270000000004</v>
      </c>
      <c r="X1055" s="1">
        <f t="shared" si="100"/>
        <v>31558</v>
      </c>
      <c r="Y1055" s="1">
        <f t="shared" si="101"/>
        <v>-3749.7299999999959</v>
      </c>
      <c r="Z1055" s="44">
        <f t="shared" si="102"/>
        <v>32798.229399999997</v>
      </c>
    </row>
    <row r="1056" spans="1:26" x14ac:dyDescent="0.3">
      <c r="A1056" s="2">
        <v>3561</v>
      </c>
      <c r="B1056" t="s">
        <v>4</v>
      </c>
      <c r="C1056" t="s">
        <v>10</v>
      </c>
      <c r="D1056" t="s">
        <v>11</v>
      </c>
      <c r="E1056" t="s">
        <v>24</v>
      </c>
      <c r="F1056" t="s">
        <v>21</v>
      </c>
      <c r="G1056">
        <v>3</v>
      </c>
      <c r="H1056">
        <v>1</v>
      </c>
      <c r="I1056">
        <f t="shared" si="97"/>
        <v>4</v>
      </c>
      <c r="J1056" s="1">
        <v>3077.2000000000003</v>
      </c>
      <c r="K1056" s="1">
        <v>3077.2</v>
      </c>
      <c r="L1056" s="1">
        <v>3107.97</v>
      </c>
      <c r="M1056" s="1">
        <v>3077.2</v>
      </c>
      <c r="N1056" s="1">
        <v>3107.97</v>
      </c>
      <c r="O1056" s="1">
        <v>3077.2</v>
      </c>
      <c r="P1056" s="1">
        <v>2165.96</v>
      </c>
      <c r="Q1056" s="1">
        <v>1884.39</v>
      </c>
      <c r="R1056" s="1">
        <v>1809.01</v>
      </c>
      <c r="S1056" s="1">
        <v>1790.92</v>
      </c>
      <c r="T1056" s="1">
        <v>1629.74</v>
      </c>
      <c r="U1056" s="1">
        <v>1466.77</v>
      </c>
      <c r="V1056" s="1">
        <f t="shared" si="98"/>
        <v>3087.4566666666665</v>
      </c>
      <c r="W1056" s="1">
        <f t="shared" si="99"/>
        <v>18524.739999999998</v>
      </c>
      <c r="X1056" s="1">
        <f t="shared" si="100"/>
        <v>10746.79</v>
      </c>
      <c r="Y1056" s="1">
        <f t="shared" si="101"/>
        <v>7777.9499999999971</v>
      </c>
      <c r="Z1056" s="44">
        <f t="shared" si="102"/>
        <v>11169.138847</v>
      </c>
    </row>
    <row r="1057" spans="1:26" x14ac:dyDescent="0.3">
      <c r="A1057" s="2">
        <v>3562</v>
      </c>
      <c r="B1057" t="s">
        <v>4</v>
      </c>
      <c r="C1057" t="s">
        <v>7</v>
      </c>
      <c r="D1057" t="s">
        <v>12</v>
      </c>
      <c r="E1057" t="s">
        <v>24</v>
      </c>
      <c r="F1057" t="s">
        <v>18</v>
      </c>
      <c r="G1057">
        <v>2</v>
      </c>
      <c r="H1057">
        <v>1</v>
      </c>
      <c r="I1057">
        <f t="shared" si="97"/>
        <v>3</v>
      </c>
      <c r="J1057" s="1">
        <v>4779.45</v>
      </c>
      <c r="K1057" s="1">
        <v>4110.33</v>
      </c>
      <c r="L1057" s="1">
        <v>5639.75</v>
      </c>
      <c r="M1057" s="1">
        <v>4062.53</v>
      </c>
      <c r="N1057" s="1">
        <v>3919.15</v>
      </c>
      <c r="O1057" s="1">
        <v>4158.12</v>
      </c>
      <c r="P1057" s="1">
        <v>2284.65</v>
      </c>
      <c r="Q1057" s="1">
        <v>1713.49</v>
      </c>
      <c r="R1057" s="1">
        <v>1525.01</v>
      </c>
      <c r="S1057" s="1">
        <v>1692.76</v>
      </c>
      <c r="T1057" s="1">
        <v>1929.75</v>
      </c>
      <c r="U1057" s="1">
        <v>1929.75</v>
      </c>
      <c r="V1057" s="1">
        <f t="shared" si="98"/>
        <v>4444.8883333333333</v>
      </c>
      <c r="W1057" s="1">
        <f t="shared" si="99"/>
        <v>26669.329999999998</v>
      </c>
      <c r="X1057" s="1">
        <f t="shared" si="100"/>
        <v>11075.41</v>
      </c>
      <c r="Y1057" s="1">
        <f t="shared" si="101"/>
        <v>15593.919999999998</v>
      </c>
      <c r="Z1057" s="44">
        <f t="shared" si="102"/>
        <v>11510.673612999999</v>
      </c>
    </row>
    <row r="1058" spans="1:26" x14ac:dyDescent="0.3">
      <c r="A1058" s="2">
        <v>3567</v>
      </c>
      <c r="B1058" t="s">
        <v>4</v>
      </c>
      <c r="C1058" t="s">
        <v>7</v>
      </c>
      <c r="D1058" t="s">
        <v>12</v>
      </c>
      <c r="E1058" t="s">
        <v>24</v>
      </c>
      <c r="F1058" t="s">
        <v>18</v>
      </c>
      <c r="G1058">
        <v>2</v>
      </c>
      <c r="H1058">
        <v>1</v>
      </c>
      <c r="I1058">
        <f t="shared" si="97"/>
        <v>3</v>
      </c>
      <c r="J1058" s="1">
        <v>1476.25</v>
      </c>
      <c r="K1058" s="1">
        <v>1491.01</v>
      </c>
      <c r="L1058" s="1">
        <v>1491.01</v>
      </c>
      <c r="M1058" s="1">
        <v>1491.01</v>
      </c>
      <c r="N1058" s="1">
        <v>1476.25</v>
      </c>
      <c r="O1058" s="1">
        <v>1491.01</v>
      </c>
      <c r="P1058" s="1">
        <v>1105.44</v>
      </c>
      <c r="Q1058" s="1">
        <v>1028.06</v>
      </c>
      <c r="R1058" s="1">
        <v>1213.1099999999999</v>
      </c>
      <c r="S1058" s="1">
        <v>1370.81</v>
      </c>
      <c r="T1058" s="1">
        <v>1206.31</v>
      </c>
      <c r="U1058" s="1">
        <v>1278.69</v>
      </c>
      <c r="V1058" s="1">
        <f t="shared" si="98"/>
        <v>1486.0900000000001</v>
      </c>
      <c r="W1058" s="1">
        <f t="shared" si="99"/>
        <v>8916.5400000000009</v>
      </c>
      <c r="X1058" s="1">
        <f t="shared" si="100"/>
        <v>7202.42</v>
      </c>
      <c r="Y1058" s="1">
        <f t="shared" si="101"/>
        <v>1714.1200000000008</v>
      </c>
      <c r="Z1058" s="44">
        <f t="shared" si="102"/>
        <v>7485.4751059999999</v>
      </c>
    </row>
    <row r="1059" spans="1:26" x14ac:dyDescent="0.3">
      <c r="A1059" s="2">
        <v>3570</v>
      </c>
      <c r="B1059" t="s">
        <v>4</v>
      </c>
      <c r="C1059" t="s">
        <v>10</v>
      </c>
      <c r="D1059" t="s">
        <v>12</v>
      </c>
      <c r="E1059" t="s">
        <v>23</v>
      </c>
      <c r="F1059" t="s">
        <v>56</v>
      </c>
      <c r="G1059">
        <v>4</v>
      </c>
      <c r="H1059">
        <v>1</v>
      </c>
      <c r="I1059">
        <f t="shared" si="97"/>
        <v>5</v>
      </c>
      <c r="J1059" s="1">
        <v>5924.95</v>
      </c>
      <c r="K1059" s="1">
        <v>5569.45</v>
      </c>
      <c r="L1059" s="1">
        <v>4917.71</v>
      </c>
      <c r="M1059" s="1">
        <v>4443.71</v>
      </c>
      <c r="N1059" s="1">
        <v>6221.2</v>
      </c>
      <c r="O1059" s="1">
        <v>6813.69</v>
      </c>
      <c r="P1059" s="1">
        <v>2247.6999999999998</v>
      </c>
      <c r="Q1059" s="1">
        <v>1977.98</v>
      </c>
      <c r="R1059" s="1">
        <v>2373.58</v>
      </c>
      <c r="S1059" s="1">
        <v>2563.4699999999998</v>
      </c>
      <c r="T1059" s="1">
        <v>2999.26</v>
      </c>
      <c r="U1059" s="1">
        <v>3359.17</v>
      </c>
      <c r="V1059" s="1">
        <f t="shared" si="98"/>
        <v>5648.4516666666668</v>
      </c>
      <c r="W1059" s="1">
        <f t="shared" si="99"/>
        <v>33890.71</v>
      </c>
      <c r="X1059" s="1">
        <f t="shared" si="100"/>
        <v>15521.16</v>
      </c>
      <c r="Y1059" s="1">
        <f t="shared" si="101"/>
        <v>18369.55</v>
      </c>
      <c r="Z1059" s="44">
        <f t="shared" si="102"/>
        <v>16131.141588</v>
      </c>
    </row>
    <row r="1060" spans="1:26" x14ac:dyDescent="0.3">
      <c r="A1060" s="2">
        <v>3571</v>
      </c>
      <c r="B1060" t="s">
        <v>4</v>
      </c>
      <c r="C1060" t="s">
        <v>42</v>
      </c>
      <c r="D1060" t="s">
        <v>11</v>
      </c>
      <c r="E1060" t="s">
        <v>23</v>
      </c>
      <c r="F1060" t="s">
        <v>17</v>
      </c>
      <c r="G1060">
        <v>4</v>
      </c>
      <c r="H1060">
        <v>2</v>
      </c>
      <c r="I1060">
        <f t="shared" si="97"/>
        <v>6</v>
      </c>
      <c r="J1060" s="1">
        <v>3477.5</v>
      </c>
      <c r="K1060" s="1">
        <v>3512.28</v>
      </c>
      <c r="L1060" s="1">
        <v>3477.5</v>
      </c>
      <c r="M1060" s="1">
        <v>3512.28</v>
      </c>
      <c r="N1060" s="1">
        <v>3512.28</v>
      </c>
      <c r="O1060" s="1">
        <v>3512.28</v>
      </c>
      <c r="P1060" s="1">
        <v>5875</v>
      </c>
      <c r="Q1060" s="1">
        <v>5463.75</v>
      </c>
      <c r="R1060" s="1">
        <v>5463.75</v>
      </c>
      <c r="S1060" s="1">
        <v>5081.29</v>
      </c>
      <c r="T1060" s="1">
        <v>5741.86</v>
      </c>
      <c r="U1060" s="1">
        <v>5397.35</v>
      </c>
      <c r="V1060" s="1">
        <f t="shared" si="98"/>
        <v>3500.6866666666665</v>
      </c>
      <c r="W1060" s="1">
        <f t="shared" si="99"/>
        <v>21004.12</v>
      </c>
      <c r="X1060" s="1">
        <f t="shared" si="100"/>
        <v>33023</v>
      </c>
      <c r="Y1060" s="1">
        <f t="shared" si="101"/>
        <v>-12018.880000000001</v>
      </c>
      <c r="Z1060" s="44">
        <f t="shared" si="102"/>
        <v>34320.803899999999</v>
      </c>
    </row>
    <row r="1061" spans="1:26" x14ac:dyDescent="0.3">
      <c r="A1061" s="2">
        <v>3572</v>
      </c>
      <c r="B1061" t="s">
        <v>4</v>
      </c>
      <c r="C1061" t="s">
        <v>10</v>
      </c>
      <c r="D1061" t="s">
        <v>12</v>
      </c>
      <c r="E1061" t="s">
        <v>23</v>
      </c>
      <c r="F1061" t="s">
        <v>15</v>
      </c>
      <c r="G1061">
        <v>2</v>
      </c>
      <c r="H1061">
        <v>2</v>
      </c>
      <c r="I1061">
        <f t="shared" si="97"/>
        <v>4</v>
      </c>
      <c r="J1061" s="1">
        <v>3128.25</v>
      </c>
      <c r="K1061" s="1">
        <v>3159.53</v>
      </c>
      <c r="L1061" s="1">
        <v>3159.53</v>
      </c>
      <c r="M1061" s="1">
        <v>3159.53</v>
      </c>
      <c r="N1061" s="1">
        <v>3128.25</v>
      </c>
      <c r="O1061" s="1">
        <v>3159.53</v>
      </c>
      <c r="P1061" s="1">
        <v>3507.93</v>
      </c>
      <c r="Q1061" s="1">
        <v>2876.5</v>
      </c>
      <c r="R1061" s="1">
        <v>3336.74</v>
      </c>
      <c r="S1061" s="1">
        <v>2869.6</v>
      </c>
      <c r="T1061" s="1">
        <v>3271.34</v>
      </c>
      <c r="U1061" s="1">
        <v>3238.63</v>
      </c>
      <c r="V1061" s="1">
        <f t="shared" si="98"/>
        <v>3149.1033333333339</v>
      </c>
      <c r="W1061" s="1">
        <f t="shared" si="99"/>
        <v>18894.620000000003</v>
      </c>
      <c r="X1061" s="1">
        <f t="shared" si="100"/>
        <v>19100.740000000002</v>
      </c>
      <c r="Y1061" s="1">
        <f t="shared" si="101"/>
        <v>-206.11999999999898</v>
      </c>
      <c r="Z1061" s="44">
        <f t="shared" si="102"/>
        <v>19851.399082000004</v>
      </c>
    </row>
    <row r="1062" spans="1:26" x14ac:dyDescent="0.3">
      <c r="A1062" s="2">
        <v>3576</v>
      </c>
      <c r="B1062" t="s">
        <v>6</v>
      </c>
      <c r="C1062" t="s">
        <v>9</v>
      </c>
      <c r="D1062" t="s">
        <v>11</v>
      </c>
      <c r="E1062" t="s">
        <v>24</v>
      </c>
      <c r="F1062" t="s">
        <v>16</v>
      </c>
      <c r="G1062">
        <v>2</v>
      </c>
      <c r="H1062">
        <v>1</v>
      </c>
      <c r="I1062">
        <f t="shared" si="97"/>
        <v>3</v>
      </c>
      <c r="J1062" s="1">
        <v>1690.96</v>
      </c>
      <c r="K1062" s="1">
        <v>1876.97</v>
      </c>
      <c r="L1062" s="1">
        <v>2079.88</v>
      </c>
      <c r="M1062" s="1">
        <v>1978.42</v>
      </c>
      <c r="N1062" s="1">
        <v>1927.69</v>
      </c>
      <c r="O1062" s="1">
        <v>1826.24</v>
      </c>
      <c r="P1062" s="1">
        <v>1457.07</v>
      </c>
      <c r="Q1062" s="1">
        <v>1413.36</v>
      </c>
      <c r="R1062" s="1">
        <v>1611.23</v>
      </c>
      <c r="S1062" s="1">
        <v>1433.99</v>
      </c>
      <c r="T1062" s="1">
        <v>1218.8900000000001</v>
      </c>
      <c r="U1062" s="1">
        <v>1401.72</v>
      </c>
      <c r="V1062" s="1">
        <f t="shared" si="98"/>
        <v>1896.6933333333334</v>
      </c>
      <c r="W1062" s="1">
        <f t="shared" si="99"/>
        <v>11380.16</v>
      </c>
      <c r="X1062" s="1">
        <f t="shared" si="100"/>
        <v>8536.26</v>
      </c>
      <c r="Y1062" s="1">
        <f t="shared" si="101"/>
        <v>2843.8999999999996</v>
      </c>
      <c r="Z1062" s="44">
        <f t="shared" si="102"/>
        <v>8871.7350179999994</v>
      </c>
    </row>
    <row r="1063" spans="1:26" x14ac:dyDescent="0.3">
      <c r="A1063" s="2">
        <v>3579</v>
      </c>
      <c r="B1063" t="s">
        <v>4</v>
      </c>
      <c r="C1063" t="s">
        <v>10</v>
      </c>
      <c r="D1063" t="s">
        <v>12</v>
      </c>
      <c r="E1063" t="s">
        <v>23</v>
      </c>
      <c r="F1063" t="s">
        <v>19</v>
      </c>
      <c r="G1063">
        <v>1</v>
      </c>
      <c r="H1063">
        <v>1</v>
      </c>
      <c r="I1063">
        <f t="shared" si="97"/>
        <v>2</v>
      </c>
      <c r="J1063" s="1">
        <v>1569.3375000000001</v>
      </c>
      <c r="K1063" s="1">
        <v>1585.03</v>
      </c>
      <c r="L1063" s="1">
        <v>1569.34</v>
      </c>
      <c r="M1063" s="1">
        <v>1569.34</v>
      </c>
      <c r="N1063" s="1">
        <v>1585.03</v>
      </c>
      <c r="O1063" s="1">
        <v>1569.34</v>
      </c>
      <c r="P1063" s="1">
        <v>1734.07</v>
      </c>
      <c r="Q1063" s="1">
        <v>1525.98</v>
      </c>
      <c r="R1063" s="1">
        <v>1617.54</v>
      </c>
      <c r="S1063" s="1">
        <v>1860.17</v>
      </c>
      <c r="T1063" s="1">
        <v>2176.4</v>
      </c>
      <c r="U1063" s="1">
        <v>2372.2800000000002</v>
      </c>
      <c r="V1063" s="1">
        <f t="shared" si="98"/>
        <v>1574.5695833333332</v>
      </c>
      <c r="W1063" s="1">
        <f t="shared" si="99"/>
        <v>9447.4174999999996</v>
      </c>
      <c r="X1063" s="1">
        <f t="shared" si="100"/>
        <v>11286.44</v>
      </c>
      <c r="Y1063" s="1">
        <f t="shared" si="101"/>
        <v>-1839.0225000000009</v>
      </c>
      <c r="Z1063" s="44">
        <f t="shared" si="102"/>
        <v>11729.997092000001</v>
      </c>
    </row>
    <row r="1064" spans="1:26" x14ac:dyDescent="0.3">
      <c r="A1064" s="2">
        <v>3581</v>
      </c>
      <c r="B1064" t="s">
        <v>6</v>
      </c>
      <c r="C1064" t="s">
        <v>9</v>
      </c>
      <c r="D1064" t="s">
        <v>11</v>
      </c>
      <c r="E1064" t="s">
        <v>23</v>
      </c>
      <c r="F1064" t="s">
        <v>14</v>
      </c>
      <c r="G1064">
        <v>1</v>
      </c>
      <c r="H1064">
        <v>1</v>
      </c>
      <c r="I1064">
        <f t="shared" si="97"/>
        <v>2</v>
      </c>
      <c r="J1064" s="1">
        <v>906.61</v>
      </c>
      <c r="K1064" s="1">
        <v>979.14</v>
      </c>
      <c r="L1064" s="1">
        <v>1115.1300000000001</v>
      </c>
      <c r="M1064" s="1">
        <v>997.27</v>
      </c>
      <c r="N1064" s="1">
        <v>761.55</v>
      </c>
      <c r="O1064" s="1">
        <v>761.55</v>
      </c>
      <c r="P1064" s="1">
        <v>664.69</v>
      </c>
      <c r="Q1064" s="1">
        <v>671.34</v>
      </c>
      <c r="R1064" s="1">
        <v>758.61</v>
      </c>
      <c r="S1064" s="1">
        <v>811.71</v>
      </c>
      <c r="T1064" s="1">
        <v>714.3</v>
      </c>
      <c r="U1064" s="1">
        <v>785.73</v>
      </c>
      <c r="V1064" s="1">
        <f t="shared" si="98"/>
        <v>920.20833333333337</v>
      </c>
      <c r="W1064" s="1">
        <f t="shared" si="99"/>
        <v>5521.25</v>
      </c>
      <c r="X1064" s="1">
        <f t="shared" si="100"/>
        <v>4406.380000000001</v>
      </c>
      <c r="Y1064" s="1">
        <f t="shared" si="101"/>
        <v>1114.869999999999</v>
      </c>
      <c r="Z1064" s="44">
        <f t="shared" si="102"/>
        <v>4579.5507340000013</v>
      </c>
    </row>
    <row r="1065" spans="1:26" x14ac:dyDescent="0.3">
      <c r="A1065" s="2">
        <v>3582</v>
      </c>
      <c r="B1065" t="s">
        <v>6</v>
      </c>
      <c r="C1065" t="s">
        <v>9</v>
      </c>
      <c r="D1065" t="s">
        <v>12</v>
      </c>
      <c r="E1065" t="s">
        <v>23</v>
      </c>
      <c r="F1065" t="s">
        <v>21</v>
      </c>
      <c r="G1065">
        <v>2</v>
      </c>
      <c r="H1065">
        <v>1</v>
      </c>
      <c r="I1065">
        <f t="shared" si="97"/>
        <v>3</v>
      </c>
      <c r="J1065" s="1">
        <v>2937.7999999999997</v>
      </c>
      <c r="K1065" s="1">
        <v>2262.11</v>
      </c>
      <c r="L1065" s="1">
        <v>2879.04</v>
      </c>
      <c r="M1065" s="1">
        <v>2908.42</v>
      </c>
      <c r="N1065" s="1">
        <v>2291.48</v>
      </c>
      <c r="O1065" s="1">
        <v>2996.56</v>
      </c>
      <c r="P1065" s="1">
        <v>2114.67</v>
      </c>
      <c r="Q1065" s="1">
        <v>2135.8200000000002</v>
      </c>
      <c r="R1065" s="1">
        <v>2285.33</v>
      </c>
      <c r="S1065" s="1">
        <v>2628.13</v>
      </c>
      <c r="T1065" s="1">
        <v>2339.04</v>
      </c>
      <c r="U1065" s="1">
        <v>2362.4299999999998</v>
      </c>
      <c r="V1065" s="1">
        <f t="shared" si="98"/>
        <v>2712.5683333333332</v>
      </c>
      <c r="W1065" s="1">
        <f t="shared" si="99"/>
        <v>16275.409999999998</v>
      </c>
      <c r="X1065" s="1">
        <f t="shared" si="100"/>
        <v>13865.420000000002</v>
      </c>
      <c r="Y1065" s="1">
        <f t="shared" si="101"/>
        <v>2409.9899999999961</v>
      </c>
      <c r="Z1065" s="44">
        <f t="shared" si="102"/>
        <v>14410.331006000002</v>
      </c>
    </row>
    <row r="1066" spans="1:26" x14ac:dyDescent="0.3">
      <c r="A1066" s="2">
        <v>3583</v>
      </c>
      <c r="B1066" t="s">
        <v>6</v>
      </c>
      <c r="C1066" t="s">
        <v>9</v>
      </c>
      <c r="D1066" t="s">
        <v>11</v>
      </c>
      <c r="E1066" t="s">
        <v>24</v>
      </c>
      <c r="F1066" t="s">
        <v>14</v>
      </c>
      <c r="G1066">
        <v>1</v>
      </c>
      <c r="H1066">
        <v>1</v>
      </c>
      <c r="I1066">
        <f t="shared" si="97"/>
        <v>2</v>
      </c>
      <c r="J1066" s="1">
        <v>1325.76</v>
      </c>
      <c r="K1066" s="1">
        <v>1246.21</v>
      </c>
      <c r="L1066" s="1">
        <v>1272.73</v>
      </c>
      <c r="M1066" s="1">
        <v>1087.1199999999999</v>
      </c>
      <c r="N1066" s="1">
        <v>1498.11</v>
      </c>
      <c r="O1066" s="1">
        <v>1352.28</v>
      </c>
      <c r="P1066" s="1">
        <v>1080.3800000000001</v>
      </c>
      <c r="Q1066" s="1">
        <v>842.7</v>
      </c>
      <c r="R1066" s="1">
        <v>792.14</v>
      </c>
      <c r="S1066" s="1">
        <v>792.14</v>
      </c>
      <c r="T1066" s="1">
        <v>847.59</v>
      </c>
      <c r="U1066" s="1">
        <v>779.78</v>
      </c>
      <c r="V1066" s="1">
        <f t="shared" si="98"/>
        <v>1297.0349999999999</v>
      </c>
      <c r="W1066" s="1">
        <f t="shared" si="99"/>
        <v>7782.2099999999991</v>
      </c>
      <c r="X1066" s="1">
        <f t="shared" si="100"/>
        <v>5134.7299999999996</v>
      </c>
      <c r="Y1066" s="1">
        <f t="shared" si="101"/>
        <v>2647.4799999999996</v>
      </c>
      <c r="Z1066" s="44">
        <f t="shared" si="102"/>
        <v>5336.5248889999993</v>
      </c>
    </row>
    <row r="1067" spans="1:26" x14ac:dyDescent="0.3">
      <c r="A1067" s="2">
        <v>3584</v>
      </c>
      <c r="B1067" t="s">
        <v>6</v>
      </c>
      <c r="C1067" t="s">
        <v>9</v>
      </c>
      <c r="D1067" t="s">
        <v>12</v>
      </c>
      <c r="E1067" t="s">
        <v>24</v>
      </c>
      <c r="F1067" t="s">
        <v>16</v>
      </c>
      <c r="G1067">
        <v>2</v>
      </c>
      <c r="H1067">
        <v>1</v>
      </c>
      <c r="I1067">
        <f t="shared" si="97"/>
        <v>3</v>
      </c>
      <c r="J1067" s="1">
        <v>1775.6075000000001</v>
      </c>
      <c r="K1067" s="1">
        <v>2059.6999999999998</v>
      </c>
      <c r="L1067" s="1">
        <v>1846.63</v>
      </c>
      <c r="M1067" s="1">
        <v>1598.05</v>
      </c>
      <c r="N1067" s="1">
        <v>2148.4899999999998</v>
      </c>
      <c r="O1067" s="1">
        <v>1864.39</v>
      </c>
      <c r="P1067" s="1">
        <v>2803.86</v>
      </c>
      <c r="Q1067" s="1">
        <v>2635.63</v>
      </c>
      <c r="R1067" s="1">
        <v>3110.04</v>
      </c>
      <c r="S1067" s="1">
        <v>3265.54</v>
      </c>
      <c r="T1067" s="1">
        <v>3690.06</v>
      </c>
      <c r="U1067" s="1">
        <v>4354.2700000000004</v>
      </c>
      <c r="V1067" s="1">
        <f t="shared" si="98"/>
        <v>1882.1445833333335</v>
      </c>
      <c r="W1067" s="1">
        <f t="shared" si="99"/>
        <v>11292.8675</v>
      </c>
      <c r="X1067" s="1">
        <f t="shared" si="100"/>
        <v>19859.400000000001</v>
      </c>
      <c r="Y1067" s="1">
        <f t="shared" si="101"/>
        <v>-8566.5325000000012</v>
      </c>
      <c r="Z1067" s="44">
        <f t="shared" si="102"/>
        <v>20639.87442</v>
      </c>
    </row>
    <row r="1068" spans="1:26" x14ac:dyDescent="0.3">
      <c r="A1068" s="2">
        <v>3586</v>
      </c>
      <c r="B1068" t="s">
        <v>4</v>
      </c>
      <c r="C1068" t="s">
        <v>42</v>
      </c>
      <c r="D1068" t="s">
        <v>11</v>
      </c>
      <c r="E1068" t="s">
        <v>24</v>
      </c>
      <c r="F1068" t="s">
        <v>18</v>
      </c>
      <c r="G1068">
        <v>2</v>
      </c>
      <c r="H1068">
        <v>1</v>
      </c>
      <c r="I1068">
        <f t="shared" si="97"/>
        <v>3</v>
      </c>
      <c r="J1068" s="1">
        <v>5151.75</v>
      </c>
      <c r="K1068" s="1">
        <v>4636.58</v>
      </c>
      <c r="L1068" s="1">
        <v>5357.82</v>
      </c>
      <c r="M1068" s="1">
        <v>5769.96</v>
      </c>
      <c r="N1068" s="1">
        <v>5512.37</v>
      </c>
      <c r="O1068" s="1">
        <v>5615.41</v>
      </c>
      <c r="P1068" s="1">
        <v>2929.91</v>
      </c>
      <c r="Q1068" s="1">
        <v>2812.71</v>
      </c>
      <c r="R1068" s="1">
        <v>3319</v>
      </c>
      <c r="S1068" s="1">
        <v>2854.34</v>
      </c>
      <c r="T1068" s="1">
        <v>2768.71</v>
      </c>
      <c r="U1068" s="1">
        <v>2519.5300000000002</v>
      </c>
      <c r="V1068" s="1">
        <f t="shared" si="98"/>
        <v>5340.6483333333335</v>
      </c>
      <c r="W1068" s="1">
        <f t="shared" si="99"/>
        <v>32043.89</v>
      </c>
      <c r="X1068" s="1">
        <f t="shared" si="100"/>
        <v>17204.199999999997</v>
      </c>
      <c r="Y1068" s="1">
        <f t="shared" si="101"/>
        <v>14839.690000000002</v>
      </c>
      <c r="Z1068" s="44">
        <f t="shared" si="102"/>
        <v>17880.325059999996</v>
      </c>
    </row>
    <row r="1069" spans="1:26" x14ac:dyDescent="0.3">
      <c r="A1069" s="2">
        <v>3591</v>
      </c>
      <c r="B1069" t="s">
        <v>6</v>
      </c>
      <c r="C1069" t="s">
        <v>9</v>
      </c>
      <c r="D1069" t="s">
        <v>12</v>
      </c>
      <c r="E1069" t="s">
        <v>23</v>
      </c>
      <c r="F1069" t="s">
        <v>14</v>
      </c>
      <c r="G1069">
        <v>2</v>
      </c>
      <c r="H1069">
        <v>1</v>
      </c>
      <c r="I1069">
        <f t="shared" si="97"/>
        <v>3</v>
      </c>
      <c r="J1069" s="1">
        <v>3405.7200000000003</v>
      </c>
      <c r="K1069" s="1">
        <v>3576.01</v>
      </c>
      <c r="L1069" s="1">
        <v>3405.72</v>
      </c>
      <c r="M1069" s="1">
        <v>3099.21</v>
      </c>
      <c r="N1069" s="1">
        <v>4120.92</v>
      </c>
      <c r="O1069" s="1">
        <v>3712.23</v>
      </c>
      <c r="P1069" s="1">
        <v>2135.09</v>
      </c>
      <c r="Q1069" s="1">
        <v>1921.58</v>
      </c>
      <c r="R1069" s="1">
        <v>2286.6799999999998</v>
      </c>
      <c r="S1069" s="1">
        <v>2149.48</v>
      </c>
      <c r="T1069" s="1">
        <v>2042.01</v>
      </c>
      <c r="U1069" s="1">
        <v>2001.17</v>
      </c>
      <c r="V1069" s="1">
        <f t="shared" si="98"/>
        <v>3553.3016666666667</v>
      </c>
      <c r="W1069" s="1">
        <f t="shared" si="99"/>
        <v>21319.81</v>
      </c>
      <c r="X1069" s="1">
        <f t="shared" si="100"/>
        <v>12536.01</v>
      </c>
      <c r="Y1069" s="1">
        <f t="shared" si="101"/>
        <v>8783.8000000000011</v>
      </c>
      <c r="Z1069" s="44">
        <f t="shared" si="102"/>
        <v>13028.675193000001</v>
      </c>
    </row>
    <row r="1070" spans="1:26" x14ac:dyDescent="0.3">
      <c r="A1070" s="2">
        <v>3608</v>
      </c>
      <c r="B1070" t="s">
        <v>4</v>
      </c>
      <c r="C1070" t="s">
        <v>7</v>
      </c>
      <c r="D1070" t="s">
        <v>11</v>
      </c>
      <c r="E1070" t="s">
        <v>23</v>
      </c>
      <c r="F1070" t="s">
        <v>17</v>
      </c>
      <c r="G1070">
        <v>2</v>
      </c>
      <c r="H1070">
        <v>2</v>
      </c>
      <c r="I1070">
        <f t="shared" si="97"/>
        <v>4</v>
      </c>
      <c r="J1070" s="1">
        <v>4194.1500000000005</v>
      </c>
      <c r="K1070" s="1">
        <v>3523.09</v>
      </c>
      <c r="L1070" s="1">
        <v>3606.97</v>
      </c>
      <c r="M1070" s="1">
        <v>4739.3900000000003</v>
      </c>
      <c r="N1070" s="1">
        <v>4068.33</v>
      </c>
      <c r="O1070" s="1">
        <v>4278.03</v>
      </c>
      <c r="P1070" s="1">
        <v>3227.23</v>
      </c>
      <c r="Q1070" s="1">
        <v>3453.14</v>
      </c>
      <c r="R1070" s="1">
        <v>3211.42</v>
      </c>
      <c r="S1070" s="1">
        <v>3596.79</v>
      </c>
      <c r="T1070" s="1">
        <v>3812.6</v>
      </c>
      <c r="U1070" s="1">
        <v>4155.7299999999996</v>
      </c>
      <c r="V1070" s="1">
        <f t="shared" si="98"/>
        <v>4068.3266666666664</v>
      </c>
      <c r="W1070" s="1">
        <f t="shared" si="99"/>
        <v>24409.96</v>
      </c>
      <c r="X1070" s="1">
        <f t="shared" si="100"/>
        <v>21456.91</v>
      </c>
      <c r="Y1070" s="1">
        <f t="shared" si="101"/>
        <v>2953.0499999999993</v>
      </c>
      <c r="Z1070" s="44">
        <f t="shared" si="102"/>
        <v>22300.166562999999</v>
      </c>
    </row>
    <row r="1071" spans="1:26" x14ac:dyDescent="0.3">
      <c r="A1071" s="2">
        <v>3610</v>
      </c>
      <c r="B1071" t="s">
        <v>6</v>
      </c>
      <c r="C1071" t="s">
        <v>9</v>
      </c>
      <c r="D1071" t="s">
        <v>11</v>
      </c>
      <c r="E1071" t="s">
        <v>23</v>
      </c>
      <c r="F1071" t="s">
        <v>17</v>
      </c>
      <c r="G1071">
        <v>1</v>
      </c>
      <c r="H1071">
        <v>1</v>
      </c>
      <c r="I1071">
        <f t="shared" si="97"/>
        <v>2</v>
      </c>
      <c r="J1071" s="1">
        <v>753.85</v>
      </c>
      <c r="K1071" s="1">
        <v>753.85</v>
      </c>
      <c r="L1071" s="1">
        <v>882</v>
      </c>
      <c r="M1071" s="1">
        <v>768.93</v>
      </c>
      <c r="N1071" s="1">
        <v>580.46</v>
      </c>
      <c r="O1071" s="1">
        <v>565.39</v>
      </c>
      <c r="P1071" s="1">
        <v>437.93</v>
      </c>
      <c r="Q1071" s="1">
        <v>328.45</v>
      </c>
      <c r="R1071" s="1">
        <v>374.43</v>
      </c>
      <c r="S1071" s="1">
        <v>381.92</v>
      </c>
      <c r="T1071" s="1">
        <v>404.84</v>
      </c>
      <c r="U1071" s="1">
        <v>469.61</v>
      </c>
      <c r="V1071" s="1">
        <f t="shared" si="98"/>
        <v>717.4133333333333</v>
      </c>
      <c r="W1071" s="1">
        <f t="shared" si="99"/>
        <v>4304.4799999999996</v>
      </c>
      <c r="X1071" s="1">
        <f t="shared" si="100"/>
        <v>2397.1799999999998</v>
      </c>
      <c r="Y1071" s="1">
        <f t="shared" si="101"/>
        <v>1907.2999999999997</v>
      </c>
      <c r="Z1071" s="44">
        <f t="shared" si="102"/>
        <v>2491.3891739999999</v>
      </c>
    </row>
    <row r="1072" spans="1:26" x14ac:dyDescent="0.3">
      <c r="A1072" s="2">
        <v>3613</v>
      </c>
      <c r="B1072" t="s">
        <v>6</v>
      </c>
      <c r="C1072" t="s">
        <v>8</v>
      </c>
      <c r="D1072" t="s">
        <v>11</v>
      </c>
      <c r="E1072" t="s">
        <v>24</v>
      </c>
      <c r="F1072" t="s">
        <v>14</v>
      </c>
      <c r="G1072">
        <v>3</v>
      </c>
      <c r="H1072">
        <v>3</v>
      </c>
      <c r="I1072">
        <f t="shared" si="97"/>
        <v>6</v>
      </c>
      <c r="J1072" s="1">
        <v>1586.9</v>
      </c>
      <c r="K1072" s="1">
        <v>1475.82</v>
      </c>
      <c r="L1072" s="1">
        <v>1364.73</v>
      </c>
      <c r="M1072" s="1">
        <v>1634.51</v>
      </c>
      <c r="N1072" s="1">
        <v>1555.16</v>
      </c>
      <c r="O1072" s="1">
        <v>1221.9100000000001</v>
      </c>
      <c r="P1072" s="1">
        <v>2336.65</v>
      </c>
      <c r="Q1072" s="1">
        <v>2523.58</v>
      </c>
      <c r="R1072" s="1">
        <v>2649.76</v>
      </c>
      <c r="S1072" s="1">
        <v>3179.71</v>
      </c>
      <c r="T1072" s="1">
        <v>3306.9</v>
      </c>
      <c r="U1072" s="1">
        <v>3406.11</v>
      </c>
      <c r="V1072" s="1">
        <f t="shared" si="98"/>
        <v>1473.1716666666669</v>
      </c>
      <c r="W1072" s="1">
        <f t="shared" si="99"/>
        <v>8839.0300000000007</v>
      </c>
      <c r="X1072" s="1">
        <f t="shared" si="100"/>
        <v>17402.71</v>
      </c>
      <c r="Y1072" s="1">
        <f t="shared" si="101"/>
        <v>-8563.6799999999985</v>
      </c>
      <c r="Z1072" s="44">
        <f t="shared" si="102"/>
        <v>18086.636502999998</v>
      </c>
    </row>
    <row r="1073" spans="1:26" x14ac:dyDescent="0.3">
      <c r="A1073" s="2">
        <v>3622</v>
      </c>
      <c r="B1073" t="s">
        <v>4</v>
      </c>
      <c r="C1073" t="s">
        <v>42</v>
      </c>
      <c r="D1073" t="s">
        <v>12</v>
      </c>
      <c r="E1073" t="s">
        <v>23</v>
      </c>
      <c r="F1073" t="s">
        <v>19</v>
      </c>
      <c r="G1073">
        <v>1</v>
      </c>
      <c r="H1073">
        <v>1</v>
      </c>
      <c r="I1073">
        <f t="shared" si="97"/>
        <v>2</v>
      </c>
      <c r="J1073" s="1">
        <v>2470.6</v>
      </c>
      <c r="K1073" s="1">
        <v>2495.31</v>
      </c>
      <c r="L1073" s="1">
        <v>2495.31</v>
      </c>
      <c r="M1073" s="1">
        <v>2495.31</v>
      </c>
      <c r="N1073" s="1">
        <v>2495.31</v>
      </c>
      <c r="O1073" s="1">
        <v>2470.6</v>
      </c>
      <c r="P1073" s="1">
        <v>1321.96</v>
      </c>
      <c r="Q1073" s="1">
        <v>1031.1300000000001</v>
      </c>
      <c r="R1073" s="1">
        <v>1216.73</v>
      </c>
      <c r="S1073" s="1">
        <v>1265.4000000000001</v>
      </c>
      <c r="T1073" s="1">
        <v>1455.21</v>
      </c>
      <c r="U1073" s="1">
        <v>1571.63</v>
      </c>
      <c r="V1073" s="1">
        <f t="shared" si="98"/>
        <v>2487.0733333333333</v>
      </c>
      <c r="W1073" s="1">
        <f t="shared" si="99"/>
        <v>14922.439999999999</v>
      </c>
      <c r="X1073" s="1">
        <f t="shared" si="100"/>
        <v>7862.06</v>
      </c>
      <c r="Y1073" s="1">
        <f t="shared" si="101"/>
        <v>7060.3799999999983</v>
      </c>
      <c r="Z1073" s="44">
        <f t="shared" si="102"/>
        <v>8171.0389580000001</v>
      </c>
    </row>
    <row r="1074" spans="1:26" x14ac:dyDescent="0.3">
      <c r="A1074" s="2">
        <v>3629</v>
      </c>
      <c r="B1074" t="s">
        <v>6</v>
      </c>
      <c r="C1074" t="s">
        <v>9</v>
      </c>
      <c r="D1074" t="s">
        <v>11</v>
      </c>
      <c r="E1074" t="s">
        <v>24</v>
      </c>
      <c r="F1074" t="s">
        <v>56</v>
      </c>
      <c r="G1074">
        <v>1</v>
      </c>
      <c r="H1074">
        <v>3</v>
      </c>
      <c r="I1074">
        <f t="shared" si="97"/>
        <v>4</v>
      </c>
      <c r="J1074" s="1">
        <v>1980.2099999999998</v>
      </c>
      <c r="K1074" s="1">
        <v>2435.66</v>
      </c>
      <c r="L1074" s="1">
        <v>1485.16</v>
      </c>
      <c r="M1074" s="1">
        <v>2475.2600000000002</v>
      </c>
      <c r="N1074" s="1">
        <v>1544.56</v>
      </c>
      <c r="O1074" s="1">
        <v>1544.56</v>
      </c>
      <c r="P1074" s="1">
        <v>1789.28</v>
      </c>
      <c r="Q1074" s="1">
        <v>1467.21</v>
      </c>
      <c r="R1074" s="1">
        <v>1261.8</v>
      </c>
      <c r="S1074" s="1">
        <v>1299.6500000000001</v>
      </c>
      <c r="T1074" s="1">
        <v>1130.7</v>
      </c>
      <c r="U1074" s="1">
        <v>1255.08</v>
      </c>
      <c r="V1074" s="1">
        <f t="shared" si="98"/>
        <v>1910.9016666666666</v>
      </c>
      <c r="W1074" s="1">
        <f t="shared" si="99"/>
        <v>11465.41</v>
      </c>
      <c r="X1074" s="1">
        <f t="shared" si="100"/>
        <v>8203.7200000000012</v>
      </c>
      <c r="Y1074" s="1">
        <f t="shared" si="101"/>
        <v>3261.6899999999987</v>
      </c>
      <c r="Z1074" s="44">
        <f t="shared" si="102"/>
        <v>8526.1261960000011</v>
      </c>
    </row>
    <row r="1075" spans="1:26" x14ac:dyDescent="0.3">
      <c r="A1075" s="2">
        <v>3639</v>
      </c>
      <c r="B1075" t="s">
        <v>4</v>
      </c>
      <c r="C1075" t="s">
        <v>42</v>
      </c>
      <c r="D1075" t="s">
        <v>12</v>
      </c>
      <c r="E1075" t="s">
        <v>23</v>
      </c>
      <c r="F1075" t="s">
        <v>13</v>
      </c>
      <c r="G1075">
        <v>1</v>
      </c>
      <c r="H1075">
        <v>1</v>
      </c>
      <c r="I1075">
        <f t="shared" si="97"/>
        <v>2</v>
      </c>
      <c r="J1075" s="1">
        <v>3016.1000000000004</v>
      </c>
      <c r="K1075" s="1">
        <v>3016.1</v>
      </c>
      <c r="L1075" s="1">
        <v>3046.26</v>
      </c>
      <c r="M1075" s="1">
        <v>3016.1</v>
      </c>
      <c r="N1075" s="1">
        <v>3016.1</v>
      </c>
      <c r="O1075" s="1">
        <v>3016.1</v>
      </c>
      <c r="P1075" s="1">
        <v>1293.45</v>
      </c>
      <c r="Q1075" s="1">
        <v>1306.3800000000001</v>
      </c>
      <c r="R1075" s="1">
        <v>1149.6099999999999</v>
      </c>
      <c r="S1075" s="1">
        <v>1345.04</v>
      </c>
      <c r="T1075" s="1">
        <v>1385.39</v>
      </c>
      <c r="U1075" s="1">
        <v>1399.24</v>
      </c>
      <c r="V1075" s="1">
        <f t="shared" si="98"/>
        <v>3021.126666666667</v>
      </c>
      <c r="W1075" s="1">
        <f t="shared" si="99"/>
        <v>18126.760000000002</v>
      </c>
      <c r="X1075" s="1">
        <f t="shared" si="100"/>
        <v>7879.11</v>
      </c>
      <c r="Y1075" s="1">
        <f t="shared" si="101"/>
        <v>10247.650000000001</v>
      </c>
      <c r="Z1075" s="44">
        <f t="shared" si="102"/>
        <v>8188.7590229999996</v>
      </c>
    </row>
    <row r="1076" spans="1:26" x14ac:dyDescent="0.3">
      <c r="A1076" s="2">
        <v>3641</v>
      </c>
      <c r="B1076" t="s">
        <v>6</v>
      </c>
      <c r="C1076" t="s">
        <v>9</v>
      </c>
      <c r="D1076" t="s">
        <v>11</v>
      </c>
      <c r="E1076" t="s">
        <v>24</v>
      </c>
      <c r="F1076" t="s">
        <v>17</v>
      </c>
      <c r="G1076">
        <v>2</v>
      </c>
      <c r="H1076">
        <v>1</v>
      </c>
      <c r="I1076">
        <f t="shared" si="97"/>
        <v>3</v>
      </c>
      <c r="J1076" s="1">
        <v>3845.66</v>
      </c>
      <c r="K1076" s="1">
        <v>4076.4</v>
      </c>
      <c r="L1076" s="1">
        <v>3807.2</v>
      </c>
      <c r="M1076" s="1">
        <v>4422.51</v>
      </c>
      <c r="N1076" s="1">
        <v>3576.46</v>
      </c>
      <c r="O1076" s="1">
        <v>3268.81</v>
      </c>
      <c r="P1076" s="1">
        <v>2055.94</v>
      </c>
      <c r="Q1076" s="1">
        <v>1912.02</v>
      </c>
      <c r="R1076" s="1">
        <v>2026.74</v>
      </c>
      <c r="S1076" s="1">
        <v>1864.6</v>
      </c>
      <c r="T1076" s="1">
        <v>1752.72</v>
      </c>
      <c r="U1076" s="1">
        <v>1542.39</v>
      </c>
      <c r="V1076" s="1">
        <f t="shared" si="98"/>
        <v>3832.84</v>
      </c>
      <c r="W1076" s="1">
        <f t="shared" si="99"/>
        <v>22997.040000000001</v>
      </c>
      <c r="X1076" s="1">
        <f t="shared" si="100"/>
        <v>11154.409999999998</v>
      </c>
      <c r="Y1076" s="1">
        <f t="shared" si="101"/>
        <v>11842.630000000003</v>
      </c>
      <c r="Z1076" s="44">
        <f t="shared" si="102"/>
        <v>11592.778312999999</v>
      </c>
    </row>
    <row r="1077" spans="1:26" x14ac:dyDescent="0.3">
      <c r="A1077" s="2">
        <v>3644</v>
      </c>
      <c r="B1077" t="s">
        <v>6</v>
      </c>
      <c r="C1077" t="s">
        <v>10</v>
      </c>
      <c r="D1077" t="s">
        <v>12</v>
      </c>
      <c r="E1077" t="s">
        <v>24</v>
      </c>
      <c r="F1077" t="s">
        <v>22</v>
      </c>
      <c r="G1077">
        <v>3</v>
      </c>
      <c r="H1077">
        <v>1</v>
      </c>
      <c r="I1077">
        <f t="shared" si="97"/>
        <v>4</v>
      </c>
      <c r="J1077" s="1">
        <v>4629.25</v>
      </c>
      <c r="K1077" s="1">
        <v>3749.69</v>
      </c>
      <c r="L1077" s="1">
        <v>4073.74</v>
      </c>
      <c r="M1077" s="1">
        <v>4907.01</v>
      </c>
      <c r="N1077" s="1">
        <v>3795.99</v>
      </c>
      <c r="O1077" s="1">
        <v>3471.94</v>
      </c>
      <c r="P1077" s="1">
        <v>3628.3</v>
      </c>
      <c r="Q1077" s="1">
        <v>3846</v>
      </c>
      <c r="R1077" s="1">
        <v>4461.3599999999997</v>
      </c>
      <c r="S1077" s="1">
        <v>5041.34</v>
      </c>
      <c r="T1077" s="1">
        <v>4839.6899999999996</v>
      </c>
      <c r="U1077" s="1">
        <v>5372.06</v>
      </c>
      <c r="V1077" s="1">
        <f t="shared" si="98"/>
        <v>4104.6033333333335</v>
      </c>
      <c r="W1077" s="1">
        <f t="shared" si="99"/>
        <v>24627.62</v>
      </c>
      <c r="X1077" s="1">
        <f t="shared" si="100"/>
        <v>27188.75</v>
      </c>
      <c r="Y1077" s="1">
        <f t="shared" si="101"/>
        <v>-2561.130000000001</v>
      </c>
      <c r="Z1077" s="44">
        <f t="shared" si="102"/>
        <v>28257.267875000001</v>
      </c>
    </row>
    <row r="1078" spans="1:26" x14ac:dyDescent="0.3">
      <c r="A1078" s="2">
        <v>3649</v>
      </c>
      <c r="B1078" t="s">
        <v>4</v>
      </c>
      <c r="C1078" t="s">
        <v>7</v>
      </c>
      <c r="D1078" t="s">
        <v>11</v>
      </c>
      <c r="E1078" t="s">
        <v>23</v>
      </c>
      <c r="F1078" t="s">
        <v>16</v>
      </c>
      <c r="G1078">
        <v>4</v>
      </c>
      <c r="H1078">
        <v>2</v>
      </c>
      <c r="I1078">
        <f t="shared" si="97"/>
        <v>6</v>
      </c>
      <c r="J1078" s="1">
        <v>3417.5099999999998</v>
      </c>
      <c r="K1078" s="1">
        <v>3451.69</v>
      </c>
      <c r="L1078" s="1">
        <v>3451.69</v>
      </c>
      <c r="M1078" s="1">
        <v>3417.51</v>
      </c>
      <c r="N1078" s="1">
        <v>3451.69</v>
      </c>
      <c r="O1078" s="1">
        <v>3451.69</v>
      </c>
      <c r="P1078" s="1">
        <v>3421.62</v>
      </c>
      <c r="Q1078" s="1">
        <v>2908.38</v>
      </c>
      <c r="R1078" s="1">
        <v>3373.72</v>
      </c>
      <c r="S1078" s="1">
        <v>3744.83</v>
      </c>
      <c r="T1078" s="1">
        <v>3295.45</v>
      </c>
      <c r="U1078" s="1">
        <v>2900</v>
      </c>
      <c r="V1078" s="1">
        <f t="shared" si="98"/>
        <v>3440.2966666666666</v>
      </c>
      <c r="W1078" s="1">
        <f t="shared" si="99"/>
        <v>20641.78</v>
      </c>
      <c r="X1078" s="1">
        <f t="shared" si="100"/>
        <v>19644</v>
      </c>
      <c r="Y1078" s="1">
        <f t="shared" si="101"/>
        <v>997.77999999999884</v>
      </c>
      <c r="Z1078" s="44">
        <f t="shared" si="102"/>
        <v>20416.0092</v>
      </c>
    </row>
    <row r="1079" spans="1:26" x14ac:dyDescent="0.3">
      <c r="A1079" s="2">
        <v>3652</v>
      </c>
      <c r="B1079" t="s">
        <v>4</v>
      </c>
      <c r="C1079" t="s">
        <v>7</v>
      </c>
      <c r="D1079" t="s">
        <v>11</v>
      </c>
      <c r="E1079" t="s">
        <v>24</v>
      </c>
      <c r="F1079" t="s">
        <v>14</v>
      </c>
      <c r="G1079">
        <v>1</v>
      </c>
      <c r="H1079">
        <v>2</v>
      </c>
      <c r="I1079">
        <f t="shared" si="97"/>
        <v>3</v>
      </c>
      <c r="J1079" s="1">
        <v>1246.5</v>
      </c>
      <c r="K1079" s="1">
        <v>1246.5</v>
      </c>
      <c r="L1079" s="1">
        <v>1246.5</v>
      </c>
      <c r="M1079" s="1">
        <v>1258.97</v>
      </c>
      <c r="N1079" s="1">
        <v>1258.97</v>
      </c>
      <c r="O1079" s="1">
        <v>1246.5</v>
      </c>
      <c r="P1079" s="1">
        <v>1079.77</v>
      </c>
      <c r="Q1079" s="1">
        <v>842.22</v>
      </c>
      <c r="R1079" s="1">
        <v>867.49</v>
      </c>
      <c r="S1079" s="1">
        <v>858.82</v>
      </c>
      <c r="T1079" s="1">
        <v>1013.41</v>
      </c>
      <c r="U1079" s="1">
        <v>1094.48</v>
      </c>
      <c r="V1079" s="1">
        <f t="shared" si="98"/>
        <v>1250.6566666666668</v>
      </c>
      <c r="W1079" s="1">
        <f t="shared" si="99"/>
        <v>7503.9400000000005</v>
      </c>
      <c r="X1079" s="1">
        <f t="shared" si="100"/>
        <v>5756.1900000000005</v>
      </c>
      <c r="Y1079" s="1">
        <f t="shared" si="101"/>
        <v>1747.75</v>
      </c>
      <c r="Z1079" s="44">
        <f t="shared" si="102"/>
        <v>5982.4082670000007</v>
      </c>
    </row>
    <row r="1080" spans="1:26" x14ac:dyDescent="0.3">
      <c r="A1080" s="2">
        <v>3654</v>
      </c>
      <c r="B1080" t="s">
        <v>4</v>
      </c>
      <c r="C1080" t="s">
        <v>42</v>
      </c>
      <c r="D1080" t="s">
        <v>11</v>
      </c>
      <c r="E1080" t="s">
        <v>24</v>
      </c>
      <c r="F1080" t="s">
        <v>13</v>
      </c>
      <c r="G1080">
        <v>3</v>
      </c>
      <c r="H1080">
        <v>1</v>
      </c>
      <c r="I1080">
        <f t="shared" si="97"/>
        <v>4</v>
      </c>
      <c r="J1080" s="1">
        <v>3258.71</v>
      </c>
      <c r="K1080" s="1">
        <v>3258.71</v>
      </c>
      <c r="L1080" s="1">
        <v>3258.71</v>
      </c>
      <c r="M1080" s="1">
        <v>3258.71</v>
      </c>
      <c r="N1080" s="1">
        <v>3258.71</v>
      </c>
      <c r="O1080" s="1">
        <v>3291.3</v>
      </c>
      <c r="P1080" s="1">
        <v>2347.64</v>
      </c>
      <c r="Q1080" s="1">
        <v>2253.73</v>
      </c>
      <c r="R1080" s="1">
        <v>2569.25</v>
      </c>
      <c r="S1080" s="1">
        <v>2826.18</v>
      </c>
      <c r="T1080" s="1">
        <v>3250.11</v>
      </c>
      <c r="U1080" s="1">
        <v>3770.13</v>
      </c>
      <c r="V1080" s="1">
        <f t="shared" si="98"/>
        <v>3264.1416666666664</v>
      </c>
      <c r="W1080" s="1">
        <f t="shared" si="99"/>
        <v>19584.849999999999</v>
      </c>
      <c r="X1080" s="1">
        <f t="shared" si="100"/>
        <v>17017.04</v>
      </c>
      <c r="Y1080" s="1">
        <f t="shared" si="101"/>
        <v>2567.8099999999977</v>
      </c>
      <c r="Z1080" s="44">
        <f t="shared" si="102"/>
        <v>17685.809671999999</v>
      </c>
    </row>
    <row r="1081" spans="1:26" x14ac:dyDescent="0.3">
      <c r="A1081" s="2">
        <v>3656</v>
      </c>
      <c r="B1081" t="s">
        <v>6</v>
      </c>
      <c r="C1081" t="s">
        <v>9</v>
      </c>
      <c r="D1081" t="s">
        <v>11</v>
      </c>
      <c r="E1081" t="s">
        <v>23</v>
      </c>
      <c r="F1081" t="s">
        <v>56</v>
      </c>
      <c r="G1081">
        <v>1</v>
      </c>
      <c r="H1081">
        <v>1</v>
      </c>
      <c r="I1081">
        <f t="shared" si="97"/>
        <v>2</v>
      </c>
      <c r="J1081" s="1">
        <v>905.40000000000009</v>
      </c>
      <c r="K1081" s="1">
        <v>923.51</v>
      </c>
      <c r="L1081" s="1">
        <v>706.21</v>
      </c>
      <c r="M1081" s="1">
        <v>796.75</v>
      </c>
      <c r="N1081" s="1">
        <v>832.97</v>
      </c>
      <c r="O1081" s="1">
        <v>751.48</v>
      </c>
      <c r="P1081" s="1">
        <v>937.37</v>
      </c>
      <c r="Q1081" s="1">
        <v>740.52</v>
      </c>
      <c r="R1081" s="1">
        <v>718.3</v>
      </c>
      <c r="S1081" s="1">
        <v>826.05</v>
      </c>
      <c r="T1081" s="1">
        <v>925.18</v>
      </c>
      <c r="U1081" s="1">
        <v>980.69</v>
      </c>
      <c r="V1081" s="1">
        <f t="shared" si="98"/>
        <v>819.38666666666666</v>
      </c>
      <c r="W1081" s="1">
        <f t="shared" si="99"/>
        <v>4916.32</v>
      </c>
      <c r="X1081" s="1">
        <f t="shared" si="100"/>
        <v>5128.1100000000006</v>
      </c>
      <c r="Y1081" s="1">
        <f t="shared" si="101"/>
        <v>-211.79000000000087</v>
      </c>
      <c r="Z1081" s="44">
        <f t="shared" si="102"/>
        <v>5329.6447230000003</v>
      </c>
    </row>
    <row r="1082" spans="1:26" x14ac:dyDescent="0.3">
      <c r="A1082" s="2">
        <v>3664</v>
      </c>
      <c r="B1082" t="s">
        <v>4</v>
      </c>
      <c r="C1082" t="s">
        <v>7</v>
      </c>
      <c r="D1082" t="s">
        <v>12</v>
      </c>
      <c r="E1082" t="s">
        <v>23</v>
      </c>
      <c r="F1082" t="s">
        <v>20</v>
      </c>
      <c r="G1082">
        <v>2</v>
      </c>
      <c r="H1082">
        <v>3</v>
      </c>
      <c r="I1082">
        <f t="shared" si="97"/>
        <v>5</v>
      </c>
      <c r="J1082" s="1">
        <v>3742.0499999999997</v>
      </c>
      <c r="K1082" s="1">
        <v>3742.05</v>
      </c>
      <c r="L1082" s="1">
        <v>3742.05</v>
      </c>
      <c r="M1082" s="1">
        <v>3779.47</v>
      </c>
      <c r="N1082" s="1">
        <v>3779.47</v>
      </c>
      <c r="O1082" s="1">
        <v>3742.05</v>
      </c>
      <c r="P1082" s="1">
        <v>5172.3500000000004</v>
      </c>
      <c r="Q1082" s="1">
        <v>5017.18</v>
      </c>
      <c r="R1082" s="1">
        <v>4515.46</v>
      </c>
      <c r="S1082" s="1">
        <v>4921.8500000000004</v>
      </c>
      <c r="T1082" s="1">
        <v>4429.67</v>
      </c>
      <c r="U1082" s="1">
        <v>4739.75</v>
      </c>
      <c r="V1082" s="1">
        <f t="shared" si="98"/>
        <v>3754.5233333333331</v>
      </c>
      <c r="W1082" s="1">
        <f t="shared" si="99"/>
        <v>22527.14</v>
      </c>
      <c r="X1082" s="1">
        <f t="shared" si="100"/>
        <v>28796.260000000002</v>
      </c>
      <c r="Y1082" s="1">
        <f t="shared" si="101"/>
        <v>-6269.1200000000026</v>
      </c>
      <c r="Z1082" s="44">
        <f t="shared" si="102"/>
        <v>29927.953018000004</v>
      </c>
    </row>
    <row r="1083" spans="1:26" x14ac:dyDescent="0.3">
      <c r="A1083" s="2">
        <v>3667</v>
      </c>
      <c r="B1083" t="s">
        <v>6</v>
      </c>
      <c r="C1083" t="s">
        <v>42</v>
      </c>
      <c r="D1083" t="s">
        <v>12</v>
      </c>
      <c r="E1083" t="s">
        <v>23</v>
      </c>
      <c r="F1083" t="s">
        <v>14</v>
      </c>
      <c r="G1083">
        <v>1</v>
      </c>
      <c r="H1083">
        <v>3</v>
      </c>
      <c r="I1083">
        <f t="shared" si="97"/>
        <v>4</v>
      </c>
      <c r="J1083" s="1">
        <v>1465.05</v>
      </c>
      <c r="K1083" s="1">
        <v>1802.01</v>
      </c>
      <c r="L1083" s="1">
        <v>1215.99</v>
      </c>
      <c r="M1083" s="1">
        <v>1772.71</v>
      </c>
      <c r="N1083" s="1">
        <v>1670.16</v>
      </c>
      <c r="O1083" s="1">
        <v>1259.94</v>
      </c>
      <c r="P1083" s="1">
        <v>1600.8</v>
      </c>
      <c r="Q1083" s="1">
        <v>1616.81</v>
      </c>
      <c r="R1083" s="1">
        <v>1616.81</v>
      </c>
      <c r="S1083" s="1">
        <v>1568.31</v>
      </c>
      <c r="T1083" s="1">
        <v>1693.77</v>
      </c>
      <c r="U1083" s="1">
        <v>1727.65</v>
      </c>
      <c r="V1083" s="1">
        <f t="shared" si="98"/>
        <v>1530.9766666666667</v>
      </c>
      <c r="W1083" s="1">
        <f t="shared" si="99"/>
        <v>9185.86</v>
      </c>
      <c r="X1083" s="1">
        <f t="shared" si="100"/>
        <v>9824.15</v>
      </c>
      <c r="Y1083" s="1">
        <f t="shared" si="101"/>
        <v>-638.28999999999905</v>
      </c>
      <c r="Z1083" s="44">
        <f t="shared" si="102"/>
        <v>10210.239094999999</v>
      </c>
    </row>
    <row r="1084" spans="1:26" x14ac:dyDescent="0.3">
      <c r="A1084" s="2">
        <v>3669</v>
      </c>
      <c r="B1084" t="s">
        <v>4</v>
      </c>
      <c r="C1084" t="s">
        <v>10</v>
      </c>
      <c r="D1084" t="s">
        <v>12</v>
      </c>
      <c r="E1084" t="s">
        <v>23</v>
      </c>
      <c r="F1084" t="s">
        <v>56</v>
      </c>
      <c r="G1084">
        <v>2</v>
      </c>
      <c r="H1084">
        <v>1</v>
      </c>
      <c r="I1084">
        <f t="shared" si="97"/>
        <v>3</v>
      </c>
      <c r="J1084" s="1">
        <v>3971</v>
      </c>
      <c r="K1084" s="1">
        <v>3971</v>
      </c>
      <c r="L1084" s="1">
        <v>4010.71</v>
      </c>
      <c r="M1084" s="1">
        <v>3971</v>
      </c>
      <c r="N1084" s="1">
        <v>4010.71</v>
      </c>
      <c r="O1084" s="1">
        <v>4010.71</v>
      </c>
      <c r="P1084" s="1">
        <v>1249.79</v>
      </c>
      <c r="Q1084" s="1">
        <v>1049.82</v>
      </c>
      <c r="R1084" s="1">
        <v>976.33</v>
      </c>
      <c r="S1084" s="1">
        <v>1122.78</v>
      </c>
      <c r="T1084" s="1">
        <v>1347.34</v>
      </c>
      <c r="U1084" s="1">
        <v>1603.33</v>
      </c>
      <c r="V1084" s="1">
        <f t="shared" si="98"/>
        <v>3990.8549999999996</v>
      </c>
      <c r="W1084" s="1">
        <f t="shared" si="99"/>
        <v>23945.129999999997</v>
      </c>
      <c r="X1084" s="1">
        <f t="shared" si="100"/>
        <v>7349.3899999999994</v>
      </c>
      <c r="Y1084" s="1">
        <f t="shared" si="101"/>
        <v>16595.739999999998</v>
      </c>
      <c r="Z1084" s="44">
        <f t="shared" si="102"/>
        <v>7638.2210269999996</v>
      </c>
    </row>
    <row r="1085" spans="1:26" x14ac:dyDescent="0.3">
      <c r="A1085" s="2">
        <v>3670</v>
      </c>
      <c r="B1085" t="s">
        <v>4</v>
      </c>
      <c r="C1085" t="s">
        <v>42</v>
      </c>
      <c r="D1085" t="s">
        <v>12</v>
      </c>
      <c r="E1085" t="s">
        <v>23</v>
      </c>
      <c r="F1085" t="s">
        <v>16</v>
      </c>
      <c r="G1085">
        <v>2</v>
      </c>
      <c r="H1085">
        <v>2</v>
      </c>
      <c r="I1085">
        <f t="shared" si="97"/>
        <v>4</v>
      </c>
      <c r="J1085" s="1">
        <v>5802.75</v>
      </c>
      <c r="K1085" s="1">
        <v>4758.26</v>
      </c>
      <c r="L1085" s="1">
        <v>5454.59</v>
      </c>
      <c r="M1085" s="1">
        <v>7021.33</v>
      </c>
      <c r="N1085" s="1">
        <v>6441.05</v>
      </c>
      <c r="O1085" s="1">
        <v>5570.64</v>
      </c>
      <c r="P1085" s="1">
        <v>2882.83</v>
      </c>
      <c r="Q1085" s="1">
        <v>3026.97</v>
      </c>
      <c r="R1085" s="1">
        <v>2845.35</v>
      </c>
      <c r="S1085" s="1">
        <v>3016.07</v>
      </c>
      <c r="T1085" s="1">
        <v>3317.68</v>
      </c>
      <c r="U1085" s="1">
        <v>3881.69</v>
      </c>
      <c r="V1085" s="1">
        <f t="shared" si="98"/>
        <v>5841.4366666666674</v>
      </c>
      <c r="W1085" s="1">
        <f t="shared" si="99"/>
        <v>35048.620000000003</v>
      </c>
      <c r="X1085" s="1">
        <f t="shared" si="100"/>
        <v>18970.59</v>
      </c>
      <c r="Y1085" s="1">
        <f t="shared" si="101"/>
        <v>16078.030000000002</v>
      </c>
      <c r="Z1085" s="44">
        <f t="shared" si="102"/>
        <v>19716.134187</v>
      </c>
    </row>
    <row r="1086" spans="1:26" x14ac:dyDescent="0.3">
      <c r="A1086" s="2">
        <v>3674</v>
      </c>
      <c r="B1086" t="s">
        <v>6</v>
      </c>
      <c r="C1086" t="s">
        <v>9</v>
      </c>
      <c r="D1086" t="s">
        <v>11</v>
      </c>
      <c r="E1086" t="s">
        <v>24</v>
      </c>
      <c r="F1086" t="s">
        <v>18</v>
      </c>
      <c r="G1086">
        <v>2</v>
      </c>
      <c r="H1086">
        <v>1</v>
      </c>
      <c r="I1086">
        <f t="shared" si="97"/>
        <v>3</v>
      </c>
      <c r="J1086" s="1">
        <v>1928.87</v>
      </c>
      <c r="K1086" s="1">
        <v>1851.72</v>
      </c>
      <c r="L1086" s="1">
        <v>2391.8000000000002</v>
      </c>
      <c r="M1086" s="1">
        <v>1716.69</v>
      </c>
      <c r="N1086" s="1">
        <v>1871</v>
      </c>
      <c r="O1086" s="1">
        <v>1735.98</v>
      </c>
      <c r="P1086" s="1">
        <v>1232.81</v>
      </c>
      <c r="Q1086" s="1">
        <v>1060.22</v>
      </c>
      <c r="R1086" s="1">
        <v>1176.8399999999999</v>
      </c>
      <c r="S1086" s="1">
        <v>1188.6099999999999</v>
      </c>
      <c r="T1086" s="1">
        <v>1331.24</v>
      </c>
      <c r="U1086" s="1">
        <v>1570.86</v>
      </c>
      <c r="V1086" s="1">
        <f t="shared" si="98"/>
        <v>1916.01</v>
      </c>
      <c r="W1086" s="1">
        <f t="shared" si="99"/>
        <v>11496.06</v>
      </c>
      <c r="X1086" s="1">
        <f t="shared" si="100"/>
        <v>7560.579999999999</v>
      </c>
      <c r="Y1086" s="1">
        <f t="shared" si="101"/>
        <v>3935.4800000000005</v>
      </c>
      <c r="Z1086" s="44">
        <f t="shared" si="102"/>
        <v>7857.7107939999987</v>
      </c>
    </row>
    <row r="1087" spans="1:26" x14ac:dyDescent="0.3">
      <c r="A1087" s="2">
        <v>3683</v>
      </c>
      <c r="B1087" t="s">
        <v>4</v>
      </c>
      <c r="C1087" t="s">
        <v>10</v>
      </c>
      <c r="D1087" t="s">
        <v>12</v>
      </c>
      <c r="E1087" t="s">
        <v>23</v>
      </c>
      <c r="F1087" t="s">
        <v>18</v>
      </c>
      <c r="G1087">
        <v>2</v>
      </c>
      <c r="H1087">
        <v>3</v>
      </c>
      <c r="I1087">
        <f t="shared" si="97"/>
        <v>5</v>
      </c>
      <c r="J1087" s="1">
        <v>5924.95</v>
      </c>
      <c r="K1087" s="1">
        <v>5687.95</v>
      </c>
      <c r="L1087" s="1">
        <v>6991.44</v>
      </c>
      <c r="M1087" s="1">
        <v>5391.7</v>
      </c>
      <c r="N1087" s="1">
        <v>6398.95</v>
      </c>
      <c r="O1087" s="1">
        <v>5391.7</v>
      </c>
      <c r="P1087" s="1">
        <v>4784.04</v>
      </c>
      <c r="Q1087" s="1">
        <v>5166.76</v>
      </c>
      <c r="R1087" s="1">
        <v>5838.44</v>
      </c>
      <c r="S1087" s="1">
        <v>6597.44</v>
      </c>
      <c r="T1087" s="1">
        <v>6663.41</v>
      </c>
      <c r="U1087" s="1">
        <v>6996.58</v>
      </c>
      <c r="V1087" s="1">
        <f t="shared" si="98"/>
        <v>5964.4483333333337</v>
      </c>
      <c r="W1087" s="1">
        <f t="shared" si="99"/>
        <v>35786.69</v>
      </c>
      <c r="X1087" s="1">
        <f t="shared" si="100"/>
        <v>36046.67</v>
      </c>
      <c r="Y1087" s="1">
        <f t="shared" si="101"/>
        <v>-259.97999999999593</v>
      </c>
      <c r="Z1087" s="44">
        <f t="shared" si="102"/>
        <v>37463.304130999997</v>
      </c>
    </row>
    <row r="1088" spans="1:26" x14ac:dyDescent="0.3">
      <c r="A1088" s="2">
        <v>3684</v>
      </c>
      <c r="B1088" t="s">
        <v>4</v>
      </c>
      <c r="C1088" t="s">
        <v>42</v>
      </c>
      <c r="D1088" t="s">
        <v>12</v>
      </c>
      <c r="E1088" t="s">
        <v>23</v>
      </c>
      <c r="F1088" t="s">
        <v>22</v>
      </c>
      <c r="G1088">
        <v>3</v>
      </c>
      <c r="H1088">
        <v>1</v>
      </c>
      <c r="I1088">
        <f t="shared" si="97"/>
        <v>4</v>
      </c>
      <c r="J1088" s="1">
        <v>4880.9500000000007</v>
      </c>
      <c r="K1088" s="1">
        <v>5808.33</v>
      </c>
      <c r="L1088" s="1">
        <v>5417.85</v>
      </c>
      <c r="M1088" s="1">
        <v>5466.66</v>
      </c>
      <c r="N1088" s="1">
        <v>4734.5200000000004</v>
      </c>
      <c r="O1088" s="1">
        <v>6003.57</v>
      </c>
      <c r="P1088" s="1">
        <v>2527.33</v>
      </c>
      <c r="Q1088" s="1">
        <v>2552.6</v>
      </c>
      <c r="R1088" s="1">
        <v>2680.23</v>
      </c>
      <c r="S1088" s="1">
        <v>2385.4</v>
      </c>
      <c r="T1088" s="1">
        <v>2266.13</v>
      </c>
      <c r="U1088" s="1">
        <v>2062.1799999999998</v>
      </c>
      <c r="V1088" s="1">
        <f t="shared" si="98"/>
        <v>5385.3133333333335</v>
      </c>
      <c r="W1088" s="1">
        <f t="shared" si="99"/>
        <v>32311.88</v>
      </c>
      <c r="X1088" s="1">
        <f t="shared" si="100"/>
        <v>14473.869999999999</v>
      </c>
      <c r="Y1088" s="1">
        <f t="shared" si="101"/>
        <v>17838.010000000002</v>
      </c>
      <c r="Z1088" s="44">
        <f t="shared" si="102"/>
        <v>15042.693090999999</v>
      </c>
    </row>
    <row r="1089" spans="1:26" x14ac:dyDescent="0.3">
      <c r="A1089" s="2">
        <v>3686</v>
      </c>
      <c r="B1089" t="s">
        <v>4</v>
      </c>
      <c r="C1089" t="s">
        <v>42</v>
      </c>
      <c r="D1089" t="s">
        <v>12</v>
      </c>
      <c r="E1089" t="s">
        <v>24</v>
      </c>
      <c r="F1089" t="s">
        <v>56</v>
      </c>
      <c r="G1089">
        <v>2</v>
      </c>
      <c r="H1089">
        <v>1</v>
      </c>
      <c r="I1089">
        <f t="shared" si="97"/>
        <v>3</v>
      </c>
      <c r="J1089" s="1">
        <v>3716.4625000000001</v>
      </c>
      <c r="K1089" s="1">
        <v>3716.46</v>
      </c>
      <c r="L1089" s="1">
        <v>3753.63</v>
      </c>
      <c r="M1089" s="1">
        <v>3716.46</v>
      </c>
      <c r="N1089" s="1">
        <v>3716.46</v>
      </c>
      <c r="O1089" s="1">
        <v>3753.63</v>
      </c>
      <c r="P1089" s="1">
        <v>2933.62</v>
      </c>
      <c r="Q1089" s="1">
        <v>2640.26</v>
      </c>
      <c r="R1089" s="1">
        <v>2244.2199999999998</v>
      </c>
      <c r="S1089" s="1">
        <v>2109.5700000000002</v>
      </c>
      <c r="T1089" s="1">
        <v>2046.28</v>
      </c>
      <c r="U1089" s="1">
        <v>1882.58</v>
      </c>
      <c r="V1089" s="1">
        <f t="shared" si="98"/>
        <v>3728.8504166666667</v>
      </c>
      <c r="W1089" s="1">
        <f t="shared" si="99"/>
        <v>22373.102500000001</v>
      </c>
      <c r="X1089" s="1">
        <f t="shared" si="100"/>
        <v>13856.53</v>
      </c>
      <c r="Y1089" s="1">
        <f t="shared" si="101"/>
        <v>8516.5725000000002</v>
      </c>
      <c r="Z1089" s="44">
        <f t="shared" si="102"/>
        <v>14401.091629</v>
      </c>
    </row>
    <row r="1090" spans="1:26" x14ac:dyDescent="0.3">
      <c r="A1090" s="2">
        <v>3694</v>
      </c>
      <c r="B1090" t="s">
        <v>4</v>
      </c>
      <c r="C1090" t="s">
        <v>7</v>
      </c>
      <c r="D1090" t="s">
        <v>12</v>
      </c>
      <c r="E1090" t="s">
        <v>23</v>
      </c>
      <c r="F1090" t="s">
        <v>19</v>
      </c>
      <c r="G1090">
        <v>2</v>
      </c>
      <c r="H1090">
        <v>1</v>
      </c>
      <c r="I1090">
        <f t="shared" si="97"/>
        <v>3</v>
      </c>
      <c r="J1090" s="1">
        <v>5028.2250000000004</v>
      </c>
      <c r="K1090" s="1">
        <v>3922.02</v>
      </c>
      <c r="L1090" s="1">
        <v>4022.58</v>
      </c>
      <c r="M1090" s="1">
        <v>5229.3500000000004</v>
      </c>
      <c r="N1090" s="1">
        <v>5329.92</v>
      </c>
      <c r="O1090" s="1">
        <v>5380.2</v>
      </c>
      <c r="P1090" s="1">
        <v>3764.35</v>
      </c>
      <c r="Q1090" s="1">
        <v>2898.55</v>
      </c>
      <c r="R1090" s="1">
        <v>2956.52</v>
      </c>
      <c r="S1090" s="1">
        <v>3370.43</v>
      </c>
      <c r="T1090" s="1">
        <v>3370.43</v>
      </c>
      <c r="U1090" s="1">
        <v>3134.5</v>
      </c>
      <c r="V1090" s="1">
        <f t="shared" si="98"/>
        <v>4818.7158333333336</v>
      </c>
      <c r="W1090" s="1">
        <f t="shared" si="99"/>
        <v>28912.295000000002</v>
      </c>
      <c r="X1090" s="1">
        <f t="shared" si="100"/>
        <v>19494.78</v>
      </c>
      <c r="Y1090" s="1">
        <f t="shared" si="101"/>
        <v>9417.5150000000031</v>
      </c>
      <c r="Z1090" s="44">
        <f t="shared" si="102"/>
        <v>20260.924853999997</v>
      </c>
    </row>
    <row r="1091" spans="1:26" x14ac:dyDescent="0.3">
      <c r="A1091" s="2">
        <v>3695</v>
      </c>
      <c r="B1091" t="s">
        <v>6</v>
      </c>
      <c r="C1091" t="s">
        <v>42</v>
      </c>
      <c r="D1091" t="s">
        <v>12</v>
      </c>
      <c r="E1091" t="s">
        <v>24</v>
      </c>
      <c r="F1091" t="s">
        <v>21</v>
      </c>
      <c r="G1091">
        <v>2</v>
      </c>
      <c r="H1091">
        <v>3</v>
      </c>
      <c r="I1091">
        <f t="shared" si="97"/>
        <v>5</v>
      </c>
      <c r="J1091" s="1">
        <v>4076.7374999999997</v>
      </c>
      <c r="K1091" s="1">
        <v>3872.9</v>
      </c>
      <c r="L1091" s="1">
        <v>3220.62</v>
      </c>
      <c r="M1091" s="1">
        <v>3546.76</v>
      </c>
      <c r="N1091" s="1">
        <v>4362.1099999999997</v>
      </c>
      <c r="O1091" s="1">
        <v>4769.78</v>
      </c>
      <c r="P1091" s="1">
        <v>2507.2800000000002</v>
      </c>
      <c r="Q1091" s="1">
        <v>2457.13</v>
      </c>
      <c r="R1091" s="1">
        <v>2113.13</v>
      </c>
      <c r="S1091" s="1">
        <v>1965.21</v>
      </c>
      <c r="T1091" s="1">
        <v>1827.65</v>
      </c>
      <c r="U1091" s="1">
        <v>2193.1799999999998</v>
      </c>
      <c r="V1091" s="1">
        <f t="shared" si="98"/>
        <v>3974.8179166666664</v>
      </c>
      <c r="W1091" s="1">
        <f t="shared" si="99"/>
        <v>23848.907499999998</v>
      </c>
      <c r="X1091" s="1">
        <f t="shared" si="100"/>
        <v>13063.58</v>
      </c>
      <c r="Y1091" s="1">
        <f t="shared" si="101"/>
        <v>10785.327499999998</v>
      </c>
      <c r="Z1091" s="44">
        <f t="shared" si="102"/>
        <v>13576.978693999999</v>
      </c>
    </row>
    <row r="1092" spans="1:26" x14ac:dyDescent="0.3">
      <c r="A1092" s="2">
        <v>3696</v>
      </c>
      <c r="B1092" t="s">
        <v>6</v>
      </c>
      <c r="C1092" t="s">
        <v>9</v>
      </c>
      <c r="D1092" t="s">
        <v>11</v>
      </c>
      <c r="E1092" t="s">
        <v>23</v>
      </c>
      <c r="F1092" t="s">
        <v>17</v>
      </c>
      <c r="G1092">
        <v>1</v>
      </c>
      <c r="H1092">
        <v>1</v>
      </c>
      <c r="I1092">
        <f t="shared" si="97"/>
        <v>2</v>
      </c>
      <c r="J1092" s="1">
        <v>760.1</v>
      </c>
      <c r="K1092" s="1">
        <v>881.72</v>
      </c>
      <c r="L1092" s="1">
        <v>820.91</v>
      </c>
      <c r="M1092" s="1">
        <v>623.28</v>
      </c>
      <c r="N1092" s="1">
        <v>699.29</v>
      </c>
      <c r="O1092" s="1">
        <v>760.1</v>
      </c>
      <c r="P1092" s="1">
        <v>476.33</v>
      </c>
      <c r="Q1092" s="1">
        <v>476.33</v>
      </c>
      <c r="R1092" s="1">
        <v>447.75</v>
      </c>
      <c r="S1092" s="1">
        <v>501.48</v>
      </c>
      <c r="T1092" s="1">
        <v>531.57000000000005</v>
      </c>
      <c r="U1092" s="1">
        <v>451.83</v>
      </c>
      <c r="V1092" s="1">
        <f t="shared" si="98"/>
        <v>757.56666666666672</v>
      </c>
      <c r="W1092" s="1">
        <f t="shared" si="99"/>
        <v>4545.4000000000005</v>
      </c>
      <c r="X1092" s="1">
        <f t="shared" si="100"/>
        <v>2885.29</v>
      </c>
      <c r="Y1092" s="1">
        <f t="shared" si="101"/>
        <v>1660.1100000000006</v>
      </c>
      <c r="Z1092" s="44">
        <f t="shared" si="102"/>
        <v>2998.6818969999999</v>
      </c>
    </row>
    <row r="1093" spans="1:26" x14ac:dyDescent="0.3">
      <c r="A1093" s="2">
        <v>3700</v>
      </c>
      <c r="B1093" t="s">
        <v>4</v>
      </c>
      <c r="C1093" t="s">
        <v>7</v>
      </c>
      <c r="D1093" t="s">
        <v>12</v>
      </c>
      <c r="E1093" t="s">
        <v>23</v>
      </c>
      <c r="F1093" t="s">
        <v>56</v>
      </c>
      <c r="G1093">
        <v>2</v>
      </c>
      <c r="H1093">
        <v>1</v>
      </c>
      <c r="I1093">
        <f t="shared" si="97"/>
        <v>3</v>
      </c>
      <c r="J1093" s="1">
        <v>5924.95</v>
      </c>
      <c r="K1093" s="1">
        <v>6635.94</v>
      </c>
      <c r="L1093" s="1">
        <v>7169.19</v>
      </c>
      <c r="M1093" s="1">
        <v>6517.45</v>
      </c>
      <c r="N1093" s="1">
        <v>5569.45</v>
      </c>
      <c r="O1093" s="1">
        <v>5865.7</v>
      </c>
      <c r="P1093" s="1">
        <v>3351.75</v>
      </c>
      <c r="Q1093" s="1">
        <v>3016.58</v>
      </c>
      <c r="R1093" s="1">
        <v>3589.73</v>
      </c>
      <c r="S1093" s="1">
        <v>4128.1899999999996</v>
      </c>
      <c r="T1093" s="1">
        <v>4747.42</v>
      </c>
      <c r="U1093" s="1">
        <v>4510.05</v>
      </c>
      <c r="V1093" s="1">
        <f t="shared" si="98"/>
        <v>6280.4466666666667</v>
      </c>
      <c r="W1093" s="1">
        <f t="shared" si="99"/>
        <v>37682.68</v>
      </c>
      <c r="X1093" s="1">
        <f t="shared" si="100"/>
        <v>23343.719999999998</v>
      </c>
      <c r="Y1093" s="1">
        <f t="shared" si="101"/>
        <v>14338.960000000003</v>
      </c>
      <c r="Z1093" s="44">
        <f t="shared" si="102"/>
        <v>24261.128195999998</v>
      </c>
    </row>
    <row r="1094" spans="1:26" x14ac:dyDescent="0.3">
      <c r="A1094" s="2">
        <v>3701</v>
      </c>
      <c r="B1094" t="s">
        <v>5</v>
      </c>
      <c r="C1094" t="s">
        <v>7</v>
      </c>
      <c r="D1094" t="s">
        <v>11</v>
      </c>
      <c r="E1094" t="s">
        <v>24</v>
      </c>
      <c r="F1094" t="s">
        <v>14</v>
      </c>
      <c r="G1094">
        <v>1</v>
      </c>
      <c r="H1094">
        <v>2</v>
      </c>
      <c r="I1094">
        <f t="shared" ref="I1094:I1157" si="103">H1094+G1094</f>
        <v>3</v>
      </c>
      <c r="J1094" s="1">
        <v>1026.3</v>
      </c>
      <c r="K1094" s="1">
        <v>1087.8800000000001</v>
      </c>
      <c r="L1094" s="1">
        <v>1016.04</v>
      </c>
      <c r="M1094" s="1">
        <v>800.51</v>
      </c>
      <c r="N1094" s="1">
        <v>1077.6199999999999</v>
      </c>
      <c r="O1094" s="1">
        <v>862.09</v>
      </c>
      <c r="P1094" s="1">
        <v>1101.8599999999999</v>
      </c>
      <c r="Q1094" s="1">
        <v>1046.77</v>
      </c>
      <c r="R1094" s="1">
        <v>942.09</v>
      </c>
      <c r="S1094" s="1">
        <v>838.46</v>
      </c>
      <c r="T1094" s="1">
        <v>939.08</v>
      </c>
      <c r="U1094" s="1">
        <v>1014.21</v>
      </c>
      <c r="V1094" s="1">
        <f t="shared" ref="V1094:V1157" si="104">AVERAGE(J1094:O1094)</f>
        <v>978.40666666666675</v>
      </c>
      <c r="W1094" s="1">
        <f t="shared" ref="W1094:W1157" si="105">SUM(J1094:O1094)</f>
        <v>5870.4400000000005</v>
      </c>
      <c r="X1094" s="1">
        <f t="shared" ref="X1094:X1157" si="106">SUM(P1094:U1094)</f>
        <v>5882.47</v>
      </c>
      <c r="Y1094" s="1">
        <f t="shared" ref="Y1094:Y1157" si="107">W1094-X1094</f>
        <v>-12.029999999999745</v>
      </c>
      <c r="Z1094" s="44">
        <f t="shared" ref="Z1094:Z1157" si="108">X1094*$Z$2+X1094</f>
        <v>6113.6510710000002</v>
      </c>
    </row>
    <row r="1095" spans="1:26" x14ac:dyDescent="0.3">
      <c r="A1095" s="2">
        <v>3706</v>
      </c>
      <c r="B1095" t="s">
        <v>4</v>
      </c>
      <c r="C1095" t="s">
        <v>10</v>
      </c>
      <c r="D1095" t="s">
        <v>12</v>
      </c>
      <c r="E1095" t="s">
        <v>23</v>
      </c>
      <c r="F1095" t="s">
        <v>15</v>
      </c>
      <c r="G1095">
        <v>2</v>
      </c>
      <c r="H1095">
        <v>1</v>
      </c>
      <c r="I1095">
        <f t="shared" si="103"/>
        <v>3</v>
      </c>
      <c r="J1095" s="1">
        <v>5924.95</v>
      </c>
      <c r="K1095" s="1">
        <v>6161.95</v>
      </c>
      <c r="L1095" s="1">
        <v>4917.71</v>
      </c>
      <c r="M1095" s="1">
        <v>6102.7</v>
      </c>
      <c r="N1095" s="1">
        <v>4502.96</v>
      </c>
      <c r="O1095" s="1">
        <v>5154.71</v>
      </c>
      <c r="P1095" s="1">
        <v>3956.75</v>
      </c>
      <c r="Q1095" s="1">
        <v>3600.64</v>
      </c>
      <c r="R1095" s="1">
        <v>3960.7</v>
      </c>
      <c r="S1095" s="1">
        <v>4435.9799999999996</v>
      </c>
      <c r="T1095" s="1">
        <v>5278.82</v>
      </c>
      <c r="U1095" s="1">
        <v>6334.58</v>
      </c>
      <c r="V1095" s="1">
        <f t="shared" si="104"/>
        <v>5460.83</v>
      </c>
      <c r="W1095" s="1">
        <f t="shared" si="105"/>
        <v>32764.98</v>
      </c>
      <c r="X1095" s="1">
        <f t="shared" si="106"/>
        <v>27567.47</v>
      </c>
      <c r="Y1095" s="1">
        <f t="shared" si="107"/>
        <v>5197.5099999999984</v>
      </c>
      <c r="Z1095" s="44">
        <f t="shared" si="108"/>
        <v>28650.871571</v>
      </c>
    </row>
    <row r="1096" spans="1:26" x14ac:dyDescent="0.3">
      <c r="A1096" s="2">
        <v>3709</v>
      </c>
      <c r="B1096" t="s">
        <v>6</v>
      </c>
      <c r="C1096" t="s">
        <v>9</v>
      </c>
      <c r="D1096" t="s">
        <v>11</v>
      </c>
      <c r="E1096" t="s">
        <v>23</v>
      </c>
      <c r="F1096" t="s">
        <v>14</v>
      </c>
      <c r="G1096">
        <v>1</v>
      </c>
      <c r="H1096">
        <v>1</v>
      </c>
      <c r="I1096">
        <f t="shared" si="103"/>
        <v>2</v>
      </c>
      <c r="J1096" s="1">
        <v>1512.46</v>
      </c>
      <c r="K1096" s="1">
        <v>1784.7</v>
      </c>
      <c r="L1096" s="1">
        <v>1618.33</v>
      </c>
      <c r="M1096" s="1">
        <v>1693.96</v>
      </c>
      <c r="N1096" s="1">
        <v>1724.2</v>
      </c>
      <c r="O1096" s="1">
        <v>1497.34</v>
      </c>
      <c r="P1096" s="1">
        <v>539.98</v>
      </c>
      <c r="Q1096" s="1">
        <v>523.78</v>
      </c>
      <c r="R1096" s="1">
        <v>618.05999999999995</v>
      </c>
      <c r="S1096" s="1">
        <v>673.69</v>
      </c>
      <c r="T1096" s="1">
        <v>768.01</v>
      </c>
      <c r="U1096" s="1">
        <v>875.53</v>
      </c>
      <c r="V1096" s="1">
        <f t="shared" si="104"/>
        <v>1638.4983333333332</v>
      </c>
      <c r="W1096" s="1">
        <f t="shared" si="105"/>
        <v>9830.99</v>
      </c>
      <c r="X1096" s="1">
        <f t="shared" si="106"/>
        <v>3999.05</v>
      </c>
      <c r="Y1096" s="1">
        <f t="shared" si="107"/>
        <v>5831.94</v>
      </c>
      <c r="Z1096" s="44">
        <f t="shared" si="108"/>
        <v>4156.212665</v>
      </c>
    </row>
    <row r="1097" spans="1:26" x14ac:dyDescent="0.3">
      <c r="A1097" s="2">
        <v>3714</v>
      </c>
      <c r="B1097" t="s">
        <v>6</v>
      </c>
      <c r="C1097" t="s">
        <v>9</v>
      </c>
      <c r="D1097" t="s">
        <v>11</v>
      </c>
      <c r="E1097" t="s">
        <v>24</v>
      </c>
      <c r="F1097" t="s">
        <v>56</v>
      </c>
      <c r="G1097">
        <v>1</v>
      </c>
      <c r="H1097">
        <v>1</v>
      </c>
      <c r="I1097">
        <f t="shared" si="103"/>
        <v>2</v>
      </c>
      <c r="J1097" s="1">
        <v>955.1</v>
      </c>
      <c r="K1097" s="1">
        <v>1031.51</v>
      </c>
      <c r="L1097" s="1">
        <v>773.63</v>
      </c>
      <c r="M1097" s="1">
        <v>1088.81</v>
      </c>
      <c r="N1097" s="1">
        <v>888.24</v>
      </c>
      <c r="O1097" s="1">
        <v>764.08</v>
      </c>
      <c r="P1097" s="1">
        <v>846.2</v>
      </c>
      <c r="Q1097" s="1">
        <v>812.35</v>
      </c>
      <c r="R1097" s="1">
        <v>950.45</v>
      </c>
      <c r="S1097" s="1">
        <v>826.89</v>
      </c>
      <c r="T1097" s="1">
        <v>859.97</v>
      </c>
      <c r="U1097" s="1">
        <v>988.97</v>
      </c>
      <c r="V1097" s="1">
        <f t="shared" si="104"/>
        <v>916.89499999999998</v>
      </c>
      <c r="W1097" s="1">
        <f t="shared" si="105"/>
        <v>5501.37</v>
      </c>
      <c r="X1097" s="1">
        <f t="shared" si="106"/>
        <v>5284.83</v>
      </c>
      <c r="Y1097" s="1">
        <f t="shared" si="107"/>
        <v>216.53999999999996</v>
      </c>
      <c r="Z1097" s="44">
        <f t="shared" si="108"/>
        <v>5492.523819</v>
      </c>
    </row>
    <row r="1098" spans="1:26" x14ac:dyDescent="0.3">
      <c r="A1098" s="2">
        <v>3715</v>
      </c>
      <c r="B1098" t="s">
        <v>6</v>
      </c>
      <c r="C1098" t="s">
        <v>9</v>
      </c>
      <c r="D1098" t="s">
        <v>11</v>
      </c>
      <c r="E1098" t="s">
        <v>24</v>
      </c>
      <c r="F1098" t="s">
        <v>19</v>
      </c>
      <c r="G1098">
        <v>1</v>
      </c>
      <c r="H1098">
        <v>1</v>
      </c>
      <c r="I1098">
        <f t="shared" si="103"/>
        <v>2</v>
      </c>
      <c r="J1098" s="1">
        <v>1562.56</v>
      </c>
      <c r="K1098" s="1">
        <v>1750.07</v>
      </c>
      <c r="L1098" s="1">
        <v>1687.56</v>
      </c>
      <c r="M1098" s="1">
        <v>1296.92</v>
      </c>
      <c r="N1098" s="1">
        <v>1875.07</v>
      </c>
      <c r="O1098" s="1">
        <v>1359.43</v>
      </c>
      <c r="P1098" s="1">
        <v>486.17</v>
      </c>
      <c r="Q1098" s="1">
        <v>442.41</v>
      </c>
      <c r="R1098" s="1">
        <v>460.11</v>
      </c>
      <c r="S1098" s="1">
        <v>455.51</v>
      </c>
      <c r="T1098" s="1">
        <v>428.18</v>
      </c>
      <c r="U1098" s="1">
        <v>436.74</v>
      </c>
      <c r="V1098" s="1">
        <f t="shared" si="104"/>
        <v>1588.6016666666667</v>
      </c>
      <c r="W1098" s="1">
        <f t="shared" si="105"/>
        <v>9531.61</v>
      </c>
      <c r="X1098" s="1">
        <f t="shared" si="106"/>
        <v>2709.12</v>
      </c>
      <c r="Y1098" s="1">
        <f t="shared" si="107"/>
        <v>6822.4900000000007</v>
      </c>
      <c r="Z1098" s="44">
        <f t="shared" si="108"/>
        <v>2815.5884160000001</v>
      </c>
    </row>
    <row r="1099" spans="1:26" x14ac:dyDescent="0.3">
      <c r="A1099" s="2">
        <v>3716</v>
      </c>
      <c r="B1099" t="s">
        <v>4</v>
      </c>
      <c r="C1099" t="s">
        <v>10</v>
      </c>
      <c r="D1099" t="s">
        <v>11</v>
      </c>
      <c r="E1099" t="s">
        <v>23</v>
      </c>
      <c r="F1099" t="s">
        <v>14</v>
      </c>
      <c r="G1099">
        <v>1</v>
      </c>
      <c r="H1099">
        <v>1</v>
      </c>
      <c r="I1099">
        <f t="shared" si="103"/>
        <v>2</v>
      </c>
      <c r="J1099" s="1">
        <v>3057.2000000000003</v>
      </c>
      <c r="K1099" s="1">
        <v>3057.2</v>
      </c>
      <c r="L1099" s="1">
        <v>3057.2</v>
      </c>
      <c r="M1099" s="1">
        <v>3087.77</v>
      </c>
      <c r="N1099" s="1">
        <v>3087.77</v>
      </c>
      <c r="O1099" s="1">
        <v>3057.2</v>
      </c>
      <c r="P1099" s="1">
        <v>2929.31</v>
      </c>
      <c r="Q1099" s="1">
        <v>2431.33</v>
      </c>
      <c r="R1099" s="1">
        <v>2382.6999999999998</v>
      </c>
      <c r="S1099" s="1">
        <v>2215.91</v>
      </c>
      <c r="T1099" s="1">
        <v>2304.5500000000002</v>
      </c>
      <c r="U1099" s="1">
        <v>2281.5</v>
      </c>
      <c r="V1099" s="1">
        <f t="shared" si="104"/>
        <v>3067.39</v>
      </c>
      <c r="W1099" s="1">
        <f t="shared" si="105"/>
        <v>18404.34</v>
      </c>
      <c r="X1099" s="1">
        <f t="shared" si="106"/>
        <v>14545.3</v>
      </c>
      <c r="Y1099" s="1">
        <f t="shared" si="107"/>
        <v>3859.0400000000009</v>
      </c>
      <c r="Z1099" s="44">
        <f t="shared" si="108"/>
        <v>15116.930289999998</v>
      </c>
    </row>
    <row r="1100" spans="1:26" x14ac:dyDescent="0.3">
      <c r="A1100" s="2">
        <v>3717</v>
      </c>
      <c r="B1100" t="s">
        <v>6</v>
      </c>
      <c r="C1100" t="s">
        <v>9</v>
      </c>
      <c r="D1100" t="s">
        <v>12</v>
      </c>
      <c r="E1100" t="s">
        <v>23</v>
      </c>
      <c r="F1100" t="s">
        <v>14</v>
      </c>
      <c r="G1100">
        <v>1</v>
      </c>
      <c r="H1100">
        <v>1</v>
      </c>
      <c r="I1100">
        <f t="shared" si="103"/>
        <v>2</v>
      </c>
      <c r="J1100" s="1">
        <v>2283.6600000000003</v>
      </c>
      <c r="K1100" s="1">
        <v>2032.46</v>
      </c>
      <c r="L1100" s="1">
        <v>2009.62</v>
      </c>
      <c r="M1100" s="1">
        <v>2329.33</v>
      </c>
      <c r="N1100" s="1">
        <v>1804.09</v>
      </c>
      <c r="O1100" s="1">
        <v>2009.62</v>
      </c>
      <c r="P1100" s="1">
        <v>658.12</v>
      </c>
      <c r="Q1100" s="1">
        <v>513.33000000000004</v>
      </c>
      <c r="R1100" s="1">
        <v>487.66</v>
      </c>
      <c r="S1100" s="1">
        <v>438.89</v>
      </c>
      <c r="T1100" s="1">
        <v>377.45</v>
      </c>
      <c r="U1100" s="1">
        <v>422.74</v>
      </c>
      <c r="V1100" s="1">
        <f t="shared" si="104"/>
        <v>2078.1299999999997</v>
      </c>
      <c r="W1100" s="1">
        <f t="shared" si="105"/>
        <v>12468.779999999999</v>
      </c>
      <c r="X1100" s="1">
        <f t="shared" si="106"/>
        <v>2898.1899999999996</v>
      </c>
      <c r="Y1100" s="1">
        <f t="shared" si="107"/>
        <v>9570.59</v>
      </c>
      <c r="Z1100" s="44">
        <f t="shared" si="108"/>
        <v>3012.0888669999995</v>
      </c>
    </row>
    <row r="1101" spans="1:26" x14ac:dyDescent="0.3">
      <c r="A1101" s="2">
        <v>3723</v>
      </c>
      <c r="B1101" t="s">
        <v>4</v>
      </c>
      <c r="C1101" t="s">
        <v>10</v>
      </c>
      <c r="D1101" t="s">
        <v>11</v>
      </c>
      <c r="E1101" t="s">
        <v>23</v>
      </c>
      <c r="F1101" t="s">
        <v>13</v>
      </c>
      <c r="G1101">
        <v>4</v>
      </c>
      <c r="H1101">
        <v>1</v>
      </c>
      <c r="I1101">
        <f t="shared" si="103"/>
        <v>5</v>
      </c>
      <c r="J1101" s="1">
        <v>5924.95</v>
      </c>
      <c r="K1101" s="1">
        <v>7346.94</v>
      </c>
      <c r="L1101" s="1">
        <v>5687.95</v>
      </c>
      <c r="M1101" s="1">
        <v>6280.45</v>
      </c>
      <c r="N1101" s="1">
        <v>4739.96</v>
      </c>
      <c r="O1101" s="1">
        <v>5332.46</v>
      </c>
      <c r="P1101" s="1">
        <v>2543.35</v>
      </c>
      <c r="Q1101" s="1">
        <v>2161.85</v>
      </c>
      <c r="R1101" s="1">
        <v>1945.67</v>
      </c>
      <c r="S1101" s="1">
        <v>2023.5</v>
      </c>
      <c r="T1101" s="1">
        <v>2246.09</v>
      </c>
      <c r="U1101" s="1">
        <v>2583</v>
      </c>
      <c r="V1101" s="1">
        <f t="shared" si="104"/>
        <v>5885.4516666666668</v>
      </c>
      <c r="W1101" s="1">
        <f t="shared" si="105"/>
        <v>35312.71</v>
      </c>
      <c r="X1101" s="1">
        <f t="shared" si="106"/>
        <v>13503.46</v>
      </c>
      <c r="Y1101" s="1">
        <f t="shared" si="107"/>
        <v>21809.25</v>
      </c>
      <c r="Z1101" s="44">
        <f t="shared" si="108"/>
        <v>14034.145977999999</v>
      </c>
    </row>
    <row r="1102" spans="1:26" x14ac:dyDescent="0.3">
      <c r="A1102" s="2">
        <v>3724</v>
      </c>
      <c r="B1102" t="s">
        <v>4</v>
      </c>
      <c r="C1102" t="s">
        <v>7</v>
      </c>
      <c r="D1102" t="s">
        <v>11</v>
      </c>
      <c r="E1102" t="s">
        <v>23</v>
      </c>
      <c r="F1102" t="s">
        <v>18</v>
      </c>
      <c r="G1102">
        <v>2</v>
      </c>
      <c r="H1102">
        <v>3</v>
      </c>
      <c r="I1102">
        <f t="shared" si="103"/>
        <v>5</v>
      </c>
      <c r="J1102" s="1">
        <v>5924.95</v>
      </c>
      <c r="K1102" s="1">
        <v>5154.71</v>
      </c>
      <c r="L1102" s="1">
        <v>5391.7</v>
      </c>
      <c r="M1102" s="1">
        <v>5628.7</v>
      </c>
      <c r="N1102" s="1">
        <v>5036.21</v>
      </c>
      <c r="O1102" s="1">
        <v>6102.7</v>
      </c>
      <c r="P1102" s="1">
        <v>4159.87</v>
      </c>
      <c r="Q1102" s="1">
        <v>3910.28</v>
      </c>
      <c r="R1102" s="1">
        <v>3871.18</v>
      </c>
      <c r="S1102" s="1">
        <v>3445.35</v>
      </c>
      <c r="T1102" s="1">
        <v>2997.45</v>
      </c>
      <c r="U1102" s="1">
        <v>3267.22</v>
      </c>
      <c r="V1102" s="1">
        <f t="shared" si="104"/>
        <v>5539.8283333333338</v>
      </c>
      <c r="W1102" s="1">
        <f t="shared" si="105"/>
        <v>33238.97</v>
      </c>
      <c r="X1102" s="1">
        <f t="shared" si="106"/>
        <v>21651.350000000002</v>
      </c>
      <c r="Y1102" s="1">
        <f t="shared" si="107"/>
        <v>11587.619999999999</v>
      </c>
      <c r="Z1102" s="44">
        <f t="shared" si="108"/>
        <v>22502.248055000004</v>
      </c>
    </row>
    <row r="1103" spans="1:26" x14ac:dyDescent="0.3">
      <c r="A1103" s="2">
        <v>3729</v>
      </c>
      <c r="B1103" t="s">
        <v>6</v>
      </c>
      <c r="C1103" t="s">
        <v>9</v>
      </c>
      <c r="D1103" t="s">
        <v>11</v>
      </c>
      <c r="E1103" t="s">
        <v>24</v>
      </c>
      <c r="F1103" t="s">
        <v>20</v>
      </c>
      <c r="G1103">
        <v>1</v>
      </c>
      <c r="H1103">
        <v>1</v>
      </c>
      <c r="I1103">
        <f t="shared" si="103"/>
        <v>2</v>
      </c>
      <c r="J1103" s="1">
        <v>357.625</v>
      </c>
      <c r="K1103" s="1">
        <v>268.22000000000003</v>
      </c>
      <c r="L1103" s="1">
        <v>321.86</v>
      </c>
      <c r="M1103" s="1">
        <v>286.10000000000002</v>
      </c>
      <c r="N1103" s="1">
        <v>318.29000000000002</v>
      </c>
      <c r="O1103" s="1">
        <v>418.42</v>
      </c>
      <c r="P1103" s="1">
        <v>262.8</v>
      </c>
      <c r="Q1103" s="1">
        <v>207.61</v>
      </c>
      <c r="R1103" s="1">
        <v>191</v>
      </c>
      <c r="S1103" s="1">
        <v>219.65</v>
      </c>
      <c r="T1103" s="1">
        <v>208.67</v>
      </c>
      <c r="U1103" s="1">
        <v>189.89</v>
      </c>
      <c r="V1103" s="1">
        <f t="shared" si="104"/>
        <v>328.41916666666668</v>
      </c>
      <c r="W1103" s="1">
        <f t="shared" si="105"/>
        <v>1970.5150000000001</v>
      </c>
      <c r="X1103" s="1">
        <f t="shared" si="106"/>
        <v>1279.6199999999999</v>
      </c>
      <c r="Y1103" s="1">
        <f t="shared" si="107"/>
        <v>690.89500000000021</v>
      </c>
      <c r="Z1103" s="44">
        <f t="shared" si="108"/>
        <v>1329.9090659999999</v>
      </c>
    </row>
    <row r="1104" spans="1:26" x14ac:dyDescent="0.3">
      <c r="A1104" s="2">
        <v>3736</v>
      </c>
      <c r="B1104" t="s">
        <v>6</v>
      </c>
      <c r="C1104" t="s">
        <v>42</v>
      </c>
      <c r="D1104" t="s">
        <v>12</v>
      </c>
      <c r="E1104" t="s">
        <v>24</v>
      </c>
      <c r="F1104" t="s">
        <v>20</v>
      </c>
      <c r="G1104">
        <v>2</v>
      </c>
      <c r="H1104">
        <v>3</v>
      </c>
      <c r="I1104">
        <f t="shared" si="103"/>
        <v>5</v>
      </c>
      <c r="J1104" s="1">
        <v>2749.3</v>
      </c>
      <c r="K1104" s="1">
        <v>2556.85</v>
      </c>
      <c r="L1104" s="1">
        <v>2474.37</v>
      </c>
      <c r="M1104" s="1">
        <v>2804.29</v>
      </c>
      <c r="N1104" s="1">
        <v>3381.64</v>
      </c>
      <c r="O1104" s="1">
        <v>2721.81</v>
      </c>
      <c r="P1104" s="1">
        <v>2008.33</v>
      </c>
      <c r="Q1104" s="1">
        <v>1606.66</v>
      </c>
      <c r="R1104" s="1">
        <v>1847.66</v>
      </c>
      <c r="S1104" s="1">
        <v>2143.29</v>
      </c>
      <c r="T1104" s="1">
        <v>2400.48</v>
      </c>
      <c r="U1104" s="1">
        <v>2688.54</v>
      </c>
      <c r="V1104" s="1">
        <f t="shared" si="104"/>
        <v>2781.3766666666666</v>
      </c>
      <c r="W1104" s="1">
        <f t="shared" si="105"/>
        <v>16688.259999999998</v>
      </c>
      <c r="X1104" s="1">
        <f t="shared" si="106"/>
        <v>12694.96</v>
      </c>
      <c r="Y1104" s="1">
        <f t="shared" si="107"/>
        <v>3993.2999999999993</v>
      </c>
      <c r="Z1104" s="44">
        <f t="shared" si="108"/>
        <v>13193.871927999999</v>
      </c>
    </row>
    <row r="1105" spans="1:26" x14ac:dyDescent="0.3">
      <c r="A1105" s="2">
        <v>3743</v>
      </c>
      <c r="B1105" t="s">
        <v>6</v>
      </c>
      <c r="C1105" t="s">
        <v>9</v>
      </c>
      <c r="D1105" t="s">
        <v>12</v>
      </c>
      <c r="E1105" t="s">
        <v>23</v>
      </c>
      <c r="F1105" t="s">
        <v>20</v>
      </c>
      <c r="G1105">
        <v>2</v>
      </c>
      <c r="H1105">
        <v>1</v>
      </c>
      <c r="I1105">
        <f t="shared" si="103"/>
        <v>3</v>
      </c>
      <c r="J1105" s="1">
        <v>2692.645</v>
      </c>
      <c r="K1105" s="1">
        <v>3015.76</v>
      </c>
      <c r="L1105" s="1">
        <v>2881.13</v>
      </c>
      <c r="M1105" s="1">
        <v>3069.62</v>
      </c>
      <c r="N1105" s="1">
        <v>2611.87</v>
      </c>
      <c r="O1105" s="1">
        <v>3096.54</v>
      </c>
      <c r="P1105" s="1">
        <v>1875.95</v>
      </c>
      <c r="Q1105" s="1">
        <v>1650.84</v>
      </c>
      <c r="R1105" s="1">
        <v>1815.92</v>
      </c>
      <c r="S1105" s="1">
        <v>1725.12</v>
      </c>
      <c r="T1105" s="1">
        <v>2018.39</v>
      </c>
      <c r="U1105" s="1">
        <v>1756</v>
      </c>
      <c r="V1105" s="1">
        <f t="shared" si="104"/>
        <v>2894.5941666666663</v>
      </c>
      <c r="W1105" s="1">
        <f t="shared" si="105"/>
        <v>17367.564999999999</v>
      </c>
      <c r="X1105" s="1">
        <f t="shared" si="106"/>
        <v>10842.22</v>
      </c>
      <c r="Y1105" s="1">
        <f t="shared" si="107"/>
        <v>6525.3449999999993</v>
      </c>
      <c r="Z1105" s="44">
        <f t="shared" si="108"/>
        <v>11268.319245999999</v>
      </c>
    </row>
    <row r="1106" spans="1:26" x14ac:dyDescent="0.3">
      <c r="A1106" s="2">
        <v>3752</v>
      </c>
      <c r="B1106" t="s">
        <v>6</v>
      </c>
      <c r="C1106" t="s">
        <v>9</v>
      </c>
      <c r="D1106" t="s">
        <v>12</v>
      </c>
      <c r="E1106" t="s">
        <v>23</v>
      </c>
      <c r="F1106" t="s">
        <v>56</v>
      </c>
      <c r="G1106">
        <v>2</v>
      </c>
      <c r="H1106">
        <v>1</v>
      </c>
      <c r="I1106">
        <f t="shared" si="103"/>
        <v>3</v>
      </c>
      <c r="J1106" s="1">
        <v>1884.32</v>
      </c>
      <c r="K1106" s="1">
        <v>1507.46</v>
      </c>
      <c r="L1106" s="1">
        <v>2261.1799999999998</v>
      </c>
      <c r="M1106" s="1">
        <v>1695.89</v>
      </c>
      <c r="N1106" s="1">
        <v>1677.04</v>
      </c>
      <c r="O1106" s="1">
        <v>1827.79</v>
      </c>
      <c r="P1106" s="1">
        <v>1673.74</v>
      </c>
      <c r="Q1106" s="1">
        <v>1640.27</v>
      </c>
      <c r="R1106" s="1">
        <v>1689.48</v>
      </c>
      <c r="S1106" s="1">
        <v>1503.64</v>
      </c>
      <c r="T1106" s="1">
        <v>1669.04</v>
      </c>
      <c r="U1106" s="1">
        <v>1719.11</v>
      </c>
      <c r="V1106" s="1">
        <f t="shared" si="104"/>
        <v>1808.9466666666667</v>
      </c>
      <c r="W1106" s="1">
        <f t="shared" si="105"/>
        <v>10853.68</v>
      </c>
      <c r="X1106" s="1">
        <f t="shared" si="106"/>
        <v>9895.2800000000007</v>
      </c>
      <c r="Y1106" s="1">
        <f t="shared" si="107"/>
        <v>958.39999999999964</v>
      </c>
      <c r="Z1106" s="44">
        <f t="shared" si="108"/>
        <v>10284.164504</v>
      </c>
    </row>
    <row r="1107" spans="1:26" x14ac:dyDescent="0.3">
      <c r="A1107" s="2">
        <v>3753</v>
      </c>
      <c r="B1107" t="s">
        <v>6</v>
      </c>
      <c r="C1107" t="s">
        <v>9</v>
      </c>
      <c r="D1107" t="s">
        <v>11</v>
      </c>
      <c r="E1107" t="s">
        <v>23</v>
      </c>
      <c r="F1107" t="s">
        <v>16</v>
      </c>
      <c r="G1107">
        <v>2</v>
      </c>
      <c r="H1107">
        <v>1</v>
      </c>
      <c r="I1107">
        <f t="shared" si="103"/>
        <v>3</v>
      </c>
      <c r="J1107" s="1">
        <v>2095.0500000000002</v>
      </c>
      <c r="K1107" s="1">
        <v>1864.59</v>
      </c>
      <c r="L1107" s="1">
        <v>2283.6</v>
      </c>
      <c r="M1107" s="1">
        <v>2157.9</v>
      </c>
      <c r="N1107" s="1">
        <v>2388.36</v>
      </c>
      <c r="O1107" s="1">
        <v>2493.11</v>
      </c>
      <c r="P1107" s="1">
        <v>2544.59</v>
      </c>
      <c r="Q1107" s="1">
        <v>1908.44</v>
      </c>
      <c r="R1107" s="1">
        <v>2061.12</v>
      </c>
      <c r="S1107" s="1">
        <v>1772.56</v>
      </c>
      <c r="T1107" s="1">
        <v>1878.91</v>
      </c>
      <c r="U1107" s="1">
        <v>1784.96</v>
      </c>
      <c r="V1107" s="1">
        <f t="shared" si="104"/>
        <v>2213.7683333333334</v>
      </c>
      <c r="W1107" s="1">
        <f t="shared" si="105"/>
        <v>13282.61</v>
      </c>
      <c r="X1107" s="1">
        <f t="shared" si="106"/>
        <v>11950.580000000002</v>
      </c>
      <c r="Y1107" s="1">
        <f t="shared" si="107"/>
        <v>1332.0299999999988</v>
      </c>
      <c r="Z1107" s="44">
        <f t="shared" si="108"/>
        <v>12420.237794000002</v>
      </c>
    </row>
    <row r="1108" spans="1:26" x14ac:dyDescent="0.3">
      <c r="A1108" s="2">
        <v>3758</v>
      </c>
      <c r="B1108" t="s">
        <v>4</v>
      </c>
      <c r="C1108" t="s">
        <v>7</v>
      </c>
      <c r="D1108" t="s">
        <v>12</v>
      </c>
      <c r="E1108" t="s">
        <v>23</v>
      </c>
      <c r="F1108" t="s">
        <v>22</v>
      </c>
      <c r="G1108">
        <v>3</v>
      </c>
      <c r="H1108">
        <v>2</v>
      </c>
      <c r="I1108">
        <f t="shared" si="103"/>
        <v>5</v>
      </c>
      <c r="J1108" s="1">
        <v>3913.2749999999996</v>
      </c>
      <c r="K1108" s="1">
        <v>3913.28</v>
      </c>
      <c r="L1108" s="1">
        <v>3952.41</v>
      </c>
      <c r="M1108" s="1">
        <v>3952.41</v>
      </c>
      <c r="N1108" s="1">
        <v>3913.28</v>
      </c>
      <c r="O1108" s="1">
        <v>3913.28</v>
      </c>
      <c r="P1108" s="1">
        <v>2100.44</v>
      </c>
      <c r="Q1108" s="1">
        <v>1806.38</v>
      </c>
      <c r="R1108" s="1">
        <v>1661.87</v>
      </c>
      <c r="S1108" s="1">
        <v>1977.63</v>
      </c>
      <c r="T1108" s="1">
        <v>2076.5100000000002</v>
      </c>
      <c r="U1108" s="1">
        <v>2180.34</v>
      </c>
      <c r="V1108" s="1">
        <f t="shared" si="104"/>
        <v>3926.3224999999998</v>
      </c>
      <c r="W1108" s="1">
        <f t="shared" si="105"/>
        <v>23557.934999999998</v>
      </c>
      <c r="X1108" s="1">
        <f t="shared" si="106"/>
        <v>11803.170000000002</v>
      </c>
      <c r="Y1108" s="1">
        <f t="shared" si="107"/>
        <v>11754.764999999996</v>
      </c>
      <c r="Z1108" s="44">
        <f t="shared" si="108"/>
        <v>12267.034581000002</v>
      </c>
    </row>
    <row r="1109" spans="1:26" x14ac:dyDescent="0.3">
      <c r="A1109" s="2">
        <v>3759</v>
      </c>
      <c r="B1109" t="s">
        <v>4</v>
      </c>
      <c r="C1109" t="s">
        <v>42</v>
      </c>
      <c r="D1109" t="s">
        <v>12</v>
      </c>
      <c r="E1109" t="s">
        <v>23</v>
      </c>
      <c r="F1109" t="s">
        <v>16</v>
      </c>
      <c r="G1109">
        <v>2</v>
      </c>
      <c r="H1109">
        <v>3</v>
      </c>
      <c r="I1109">
        <f t="shared" si="103"/>
        <v>5</v>
      </c>
      <c r="J1109" s="1">
        <v>4103.7</v>
      </c>
      <c r="K1109" s="1">
        <v>3324</v>
      </c>
      <c r="L1109" s="1">
        <v>3775.4</v>
      </c>
      <c r="M1109" s="1">
        <v>3447.11</v>
      </c>
      <c r="N1109" s="1">
        <v>3077.78</v>
      </c>
      <c r="O1109" s="1">
        <v>4349.92</v>
      </c>
      <c r="P1109" s="1">
        <v>5875</v>
      </c>
      <c r="Q1109" s="1">
        <v>4406.25</v>
      </c>
      <c r="R1109" s="1">
        <v>5155.3100000000004</v>
      </c>
      <c r="S1109" s="1">
        <v>5052.2</v>
      </c>
      <c r="T1109" s="1">
        <v>5052.2</v>
      </c>
      <c r="U1109" s="1">
        <v>5911.07</v>
      </c>
      <c r="V1109" s="1">
        <f t="shared" si="104"/>
        <v>3679.6516666666671</v>
      </c>
      <c r="W1109" s="1">
        <f t="shared" si="105"/>
        <v>22077.910000000003</v>
      </c>
      <c r="X1109" s="1">
        <f t="shared" si="106"/>
        <v>31452.030000000002</v>
      </c>
      <c r="Y1109" s="1">
        <f t="shared" si="107"/>
        <v>-9374.119999999999</v>
      </c>
      <c r="Z1109" s="44">
        <f t="shared" si="108"/>
        <v>32688.094779000003</v>
      </c>
    </row>
    <row r="1110" spans="1:26" x14ac:dyDescent="0.3">
      <c r="A1110" s="2">
        <v>3767</v>
      </c>
      <c r="B1110" t="s">
        <v>4</v>
      </c>
      <c r="C1110" t="s">
        <v>7</v>
      </c>
      <c r="D1110" t="s">
        <v>11</v>
      </c>
      <c r="E1110" t="s">
        <v>24</v>
      </c>
      <c r="F1110" t="s">
        <v>14</v>
      </c>
      <c r="G1110">
        <v>1</v>
      </c>
      <c r="H1110">
        <v>3</v>
      </c>
      <c r="I1110">
        <f t="shared" si="103"/>
        <v>4</v>
      </c>
      <c r="J1110" s="1">
        <v>1360.8000000000002</v>
      </c>
      <c r="K1110" s="1">
        <v>1374.41</v>
      </c>
      <c r="L1110" s="1">
        <v>1374.41</v>
      </c>
      <c r="M1110" s="1">
        <v>1360.8</v>
      </c>
      <c r="N1110" s="1">
        <v>1374.41</v>
      </c>
      <c r="O1110" s="1">
        <v>1360.8</v>
      </c>
      <c r="P1110" s="1">
        <v>1507.11</v>
      </c>
      <c r="Q1110" s="1">
        <v>1326.26</v>
      </c>
      <c r="R1110" s="1">
        <v>1445.62</v>
      </c>
      <c r="S1110" s="1">
        <v>1532.36</v>
      </c>
      <c r="T1110" s="1">
        <v>1823.51</v>
      </c>
      <c r="U1110" s="1">
        <v>2005.86</v>
      </c>
      <c r="V1110" s="1">
        <f t="shared" si="104"/>
        <v>1367.6049999999998</v>
      </c>
      <c r="W1110" s="1">
        <f t="shared" si="105"/>
        <v>8205.6299999999992</v>
      </c>
      <c r="X1110" s="1">
        <f t="shared" si="106"/>
        <v>9640.7199999999993</v>
      </c>
      <c r="Y1110" s="1">
        <f t="shared" si="107"/>
        <v>-1435.0900000000001</v>
      </c>
      <c r="Z1110" s="44">
        <f t="shared" si="108"/>
        <v>10019.600295999999</v>
      </c>
    </row>
    <row r="1111" spans="1:26" x14ac:dyDescent="0.3">
      <c r="A1111" s="2">
        <v>3771</v>
      </c>
      <c r="B1111" t="s">
        <v>6</v>
      </c>
      <c r="C1111" t="s">
        <v>9</v>
      </c>
      <c r="D1111" t="s">
        <v>11</v>
      </c>
      <c r="E1111" t="s">
        <v>24</v>
      </c>
      <c r="F1111" t="s">
        <v>14</v>
      </c>
      <c r="G1111">
        <v>1</v>
      </c>
      <c r="H1111">
        <v>1</v>
      </c>
      <c r="I1111">
        <f t="shared" si="103"/>
        <v>2</v>
      </c>
      <c r="J1111" s="1">
        <v>977.71</v>
      </c>
      <c r="K1111" s="1">
        <v>772.39</v>
      </c>
      <c r="L1111" s="1">
        <v>1153.7</v>
      </c>
      <c r="M1111" s="1">
        <v>899.49</v>
      </c>
      <c r="N1111" s="1">
        <v>1104.81</v>
      </c>
      <c r="O1111" s="1">
        <v>967.93</v>
      </c>
      <c r="P1111" s="1">
        <v>545</v>
      </c>
      <c r="Q1111" s="1">
        <v>452.35</v>
      </c>
      <c r="R1111" s="1">
        <v>529.25</v>
      </c>
      <c r="S1111" s="1">
        <v>492.2</v>
      </c>
      <c r="T1111" s="1">
        <v>516.80999999999995</v>
      </c>
      <c r="U1111" s="1">
        <v>449.62</v>
      </c>
      <c r="V1111" s="1">
        <f t="shared" si="104"/>
        <v>979.33833333333348</v>
      </c>
      <c r="W1111" s="1">
        <f t="shared" si="105"/>
        <v>5876.0300000000007</v>
      </c>
      <c r="X1111" s="1">
        <f t="shared" si="106"/>
        <v>2985.2299999999996</v>
      </c>
      <c r="Y1111" s="1">
        <f t="shared" si="107"/>
        <v>2890.8000000000011</v>
      </c>
      <c r="Z1111" s="44">
        <f t="shared" si="108"/>
        <v>3102.5495389999996</v>
      </c>
    </row>
    <row r="1112" spans="1:26" x14ac:dyDescent="0.3">
      <c r="A1112" s="2">
        <v>3776</v>
      </c>
      <c r="B1112" t="s">
        <v>4</v>
      </c>
      <c r="C1112" t="s">
        <v>10</v>
      </c>
      <c r="D1112" t="s">
        <v>12</v>
      </c>
      <c r="E1112" t="s">
        <v>24</v>
      </c>
      <c r="F1112" t="s">
        <v>17</v>
      </c>
      <c r="G1112">
        <v>1</v>
      </c>
      <c r="H1112">
        <v>1</v>
      </c>
      <c r="I1112">
        <f t="shared" si="103"/>
        <v>2</v>
      </c>
      <c r="J1112" s="1">
        <v>3390.7375000000002</v>
      </c>
      <c r="K1112" s="1">
        <v>3424.64</v>
      </c>
      <c r="L1112" s="1">
        <v>3390.74</v>
      </c>
      <c r="M1112" s="1">
        <v>3390.74</v>
      </c>
      <c r="N1112" s="1">
        <v>3390.74</v>
      </c>
      <c r="O1112" s="1">
        <v>3424.64</v>
      </c>
      <c r="P1112" s="1">
        <v>1957.27</v>
      </c>
      <c r="Q1112" s="1">
        <v>1585.39</v>
      </c>
      <c r="R1112" s="1">
        <v>1379.29</v>
      </c>
      <c r="S1112" s="1">
        <v>1627.56</v>
      </c>
      <c r="T1112" s="1">
        <v>1399.7</v>
      </c>
      <c r="U1112" s="1">
        <v>1245.73</v>
      </c>
      <c r="V1112" s="1">
        <f t="shared" si="104"/>
        <v>3402.0395833333332</v>
      </c>
      <c r="W1112" s="1">
        <f t="shared" si="105"/>
        <v>20412.237499999999</v>
      </c>
      <c r="X1112" s="1">
        <f t="shared" si="106"/>
        <v>9194.94</v>
      </c>
      <c r="Y1112" s="1">
        <f t="shared" si="107"/>
        <v>11217.297499999999</v>
      </c>
      <c r="Z1112" s="44">
        <f t="shared" si="108"/>
        <v>9556.3011420000003</v>
      </c>
    </row>
    <row r="1113" spans="1:26" x14ac:dyDescent="0.3">
      <c r="A1113" s="2">
        <v>3778</v>
      </c>
      <c r="B1113" t="s">
        <v>6</v>
      </c>
      <c r="C1113" t="s">
        <v>9</v>
      </c>
      <c r="D1113" t="s">
        <v>11</v>
      </c>
      <c r="E1113" t="s">
        <v>24</v>
      </c>
      <c r="F1113" t="s">
        <v>19</v>
      </c>
      <c r="G1113">
        <v>2</v>
      </c>
      <c r="H1113">
        <v>2</v>
      </c>
      <c r="I1113">
        <f t="shared" si="103"/>
        <v>4</v>
      </c>
      <c r="J1113" s="1">
        <v>1273.8500000000001</v>
      </c>
      <c r="K1113" s="1">
        <v>1515.88</v>
      </c>
      <c r="L1113" s="1">
        <v>1401.24</v>
      </c>
      <c r="M1113" s="1">
        <v>1210.1600000000001</v>
      </c>
      <c r="N1113" s="1">
        <v>1464.93</v>
      </c>
      <c r="O1113" s="1">
        <v>1171.94</v>
      </c>
      <c r="P1113" s="1">
        <v>1183.75</v>
      </c>
      <c r="Q1113" s="1">
        <v>1041.7</v>
      </c>
      <c r="R1113" s="1">
        <v>927.11</v>
      </c>
      <c r="S1113" s="1">
        <v>1084.72</v>
      </c>
      <c r="T1113" s="1">
        <v>1138.96</v>
      </c>
      <c r="U1113" s="1">
        <v>1047.8399999999999</v>
      </c>
      <c r="V1113" s="1">
        <f t="shared" si="104"/>
        <v>1339.6666666666667</v>
      </c>
      <c r="W1113" s="1">
        <f t="shared" si="105"/>
        <v>8038</v>
      </c>
      <c r="X1113" s="1">
        <f t="shared" si="106"/>
        <v>6424.08</v>
      </c>
      <c r="Y1113" s="1">
        <f t="shared" si="107"/>
        <v>1613.92</v>
      </c>
      <c r="Z1113" s="44">
        <f t="shared" si="108"/>
        <v>6676.5463440000003</v>
      </c>
    </row>
    <row r="1114" spans="1:26" x14ac:dyDescent="0.3">
      <c r="A1114" s="2">
        <v>3783</v>
      </c>
      <c r="B1114" t="s">
        <v>4</v>
      </c>
      <c r="C1114" t="s">
        <v>7</v>
      </c>
      <c r="D1114" t="s">
        <v>11</v>
      </c>
      <c r="E1114" t="s">
        <v>23</v>
      </c>
      <c r="F1114" t="s">
        <v>17</v>
      </c>
      <c r="G1114">
        <v>1</v>
      </c>
      <c r="H1114">
        <v>1</v>
      </c>
      <c r="I1114">
        <f t="shared" si="103"/>
        <v>2</v>
      </c>
      <c r="J1114" s="1">
        <v>2844.2624999999998</v>
      </c>
      <c r="K1114" s="1">
        <v>2872.71</v>
      </c>
      <c r="L1114" s="1">
        <v>2844.26</v>
      </c>
      <c r="M1114" s="1">
        <v>2844.26</v>
      </c>
      <c r="N1114" s="1">
        <v>2844.26</v>
      </c>
      <c r="O1114" s="1">
        <v>2872.71</v>
      </c>
      <c r="P1114" s="1">
        <v>1400.02</v>
      </c>
      <c r="Q1114" s="1">
        <v>1512.02</v>
      </c>
      <c r="R1114" s="1">
        <v>1723.7</v>
      </c>
      <c r="S1114" s="1">
        <v>1896.07</v>
      </c>
      <c r="T1114" s="1">
        <v>2161.52</v>
      </c>
      <c r="U1114" s="1">
        <v>2118.29</v>
      </c>
      <c r="V1114" s="1">
        <f t="shared" si="104"/>
        <v>2853.7437500000001</v>
      </c>
      <c r="W1114" s="1">
        <f t="shared" si="105"/>
        <v>17122.462500000001</v>
      </c>
      <c r="X1114" s="1">
        <f t="shared" si="106"/>
        <v>10811.619999999999</v>
      </c>
      <c r="Y1114" s="1">
        <f t="shared" si="107"/>
        <v>6310.8425000000025</v>
      </c>
      <c r="Z1114" s="44">
        <f t="shared" si="108"/>
        <v>11236.516666</v>
      </c>
    </row>
    <row r="1115" spans="1:26" x14ac:dyDescent="0.3">
      <c r="A1115" s="2">
        <v>3784</v>
      </c>
      <c r="B1115" t="s">
        <v>4</v>
      </c>
      <c r="C1115" t="s">
        <v>7</v>
      </c>
      <c r="D1115" t="s">
        <v>11</v>
      </c>
      <c r="E1115" t="s">
        <v>24</v>
      </c>
      <c r="F1115" t="s">
        <v>56</v>
      </c>
      <c r="G1115">
        <v>2</v>
      </c>
      <c r="H1115">
        <v>2</v>
      </c>
      <c r="I1115">
        <f t="shared" si="103"/>
        <v>4</v>
      </c>
      <c r="J1115" s="1">
        <v>1975.3999999999999</v>
      </c>
      <c r="K1115" s="1">
        <v>1975.4</v>
      </c>
      <c r="L1115" s="1">
        <v>1975.4</v>
      </c>
      <c r="M1115" s="1">
        <v>1995.15</v>
      </c>
      <c r="N1115" s="1">
        <v>1995.15</v>
      </c>
      <c r="O1115" s="1">
        <v>1995.15</v>
      </c>
      <c r="P1115" s="1">
        <v>2179.0300000000002</v>
      </c>
      <c r="Q1115" s="1">
        <v>1786.8</v>
      </c>
      <c r="R1115" s="1">
        <v>1518.78</v>
      </c>
      <c r="S1115" s="1">
        <v>1397.28</v>
      </c>
      <c r="T1115" s="1">
        <v>1243.58</v>
      </c>
      <c r="U1115" s="1">
        <v>1094.3499999999999</v>
      </c>
      <c r="V1115" s="1">
        <f t="shared" si="104"/>
        <v>1985.2749999999999</v>
      </c>
      <c r="W1115" s="1">
        <f t="shared" si="105"/>
        <v>11911.65</v>
      </c>
      <c r="X1115" s="1">
        <f t="shared" si="106"/>
        <v>9219.82</v>
      </c>
      <c r="Y1115" s="1">
        <f t="shared" si="107"/>
        <v>2691.83</v>
      </c>
      <c r="Z1115" s="44">
        <f t="shared" si="108"/>
        <v>9582.1589260000001</v>
      </c>
    </row>
    <row r="1116" spans="1:26" x14ac:dyDescent="0.3">
      <c r="A1116" s="2">
        <v>3786</v>
      </c>
      <c r="B1116" t="s">
        <v>4</v>
      </c>
      <c r="C1116" t="s">
        <v>10</v>
      </c>
      <c r="D1116" t="s">
        <v>12</v>
      </c>
      <c r="E1116" t="s">
        <v>24</v>
      </c>
      <c r="F1116" t="s">
        <v>18</v>
      </c>
      <c r="G1116">
        <v>1</v>
      </c>
      <c r="H1116">
        <v>1</v>
      </c>
      <c r="I1116">
        <f t="shared" si="103"/>
        <v>2</v>
      </c>
      <c r="J1116" s="1">
        <v>719.5</v>
      </c>
      <c r="K1116" s="1">
        <v>719.5</v>
      </c>
      <c r="L1116" s="1">
        <v>726.7</v>
      </c>
      <c r="M1116" s="1">
        <v>726.7</v>
      </c>
      <c r="N1116" s="1">
        <v>726.7</v>
      </c>
      <c r="O1116" s="1">
        <v>726.7</v>
      </c>
      <c r="P1116" s="1">
        <v>1083.32</v>
      </c>
      <c r="Q1116" s="1">
        <v>1083.32</v>
      </c>
      <c r="R1116" s="1">
        <v>974.99</v>
      </c>
      <c r="S1116" s="1">
        <v>1043.24</v>
      </c>
      <c r="T1116" s="1">
        <v>970.21</v>
      </c>
      <c r="U1116" s="1">
        <v>970.21</v>
      </c>
      <c r="V1116" s="1">
        <f t="shared" si="104"/>
        <v>724.29999999999984</v>
      </c>
      <c r="W1116" s="1">
        <f t="shared" si="105"/>
        <v>4345.7999999999993</v>
      </c>
      <c r="X1116" s="1">
        <f t="shared" si="106"/>
        <v>6125.29</v>
      </c>
      <c r="Y1116" s="1">
        <f t="shared" si="107"/>
        <v>-1779.4900000000007</v>
      </c>
      <c r="Z1116" s="44">
        <f t="shared" si="108"/>
        <v>6366.0138969999998</v>
      </c>
    </row>
    <row r="1117" spans="1:26" x14ac:dyDescent="0.3">
      <c r="A1117" s="2">
        <v>3788</v>
      </c>
      <c r="B1117" t="s">
        <v>6</v>
      </c>
      <c r="C1117" t="s">
        <v>7</v>
      </c>
      <c r="D1117" t="s">
        <v>12</v>
      </c>
      <c r="E1117" t="s">
        <v>23</v>
      </c>
      <c r="F1117" t="s">
        <v>14</v>
      </c>
      <c r="G1117">
        <v>2</v>
      </c>
      <c r="H1117">
        <v>1</v>
      </c>
      <c r="I1117">
        <f t="shared" si="103"/>
        <v>3</v>
      </c>
      <c r="J1117" s="1">
        <v>2061.8000000000002</v>
      </c>
      <c r="K1117" s="1">
        <v>2267.98</v>
      </c>
      <c r="L1117" s="1">
        <v>2329.83</v>
      </c>
      <c r="M1117" s="1">
        <v>2432.92</v>
      </c>
      <c r="N1117" s="1">
        <v>2288.6</v>
      </c>
      <c r="O1117" s="1">
        <v>1773.15</v>
      </c>
      <c r="P1117" s="1">
        <v>1738.26</v>
      </c>
      <c r="Q1117" s="1">
        <v>1494.9</v>
      </c>
      <c r="R1117" s="1">
        <v>1659.34</v>
      </c>
      <c r="S1117" s="1">
        <v>1758.9</v>
      </c>
      <c r="T1117" s="1">
        <v>1917.2</v>
      </c>
      <c r="U1117" s="1">
        <v>2262.3000000000002</v>
      </c>
      <c r="V1117" s="1">
        <f t="shared" si="104"/>
        <v>2192.38</v>
      </c>
      <c r="W1117" s="1">
        <f t="shared" si="105"/>
        <v>13154.28</v>
      </c>
      <c r="X1117" s="1">
        <f t="shared" si="106"/>
        <v>10830.900000000001</v>
      </c>
      <c r="Y1117" s="1">
        <f t="shared" si="107"/>
        <v>2323.3799999999992</v>
      </c>
      <c r="Z1117" s="44">
        <f t="shared" si="108"/>
        <v>11256.554370000002</v>
      </c>
    </row>
    <row r="1118" spans="1:26" x14ac:dyDescent="0.3">
      <c r="A1118" s="2">
        <v>3797</v>
      </c>
      <c r="B1118" t="s">
        <v>6</v>
      </c>
      <c r="C1118" t="s">
        <v>9</v>
      </c>
      <c r="D1118" t="s">
        <v>11</v>
      </c>
      <c r="E1118" t="s">
        <v>23</v>
      </c>
      <c r="F1118" t="s">
        <v>17</v>
      </c>
      <c r="G1118">
        <v>1</v>
      </c>
      <c r="H1118">
        <v>1</v>
      </c>
      <c r="I1118">
        <f t="shared" si="103"/>
        <v>2</v>
      </c>
      <c r="J1118" s="1">
        <v>1506.96</v>
      </c>
      <c r="K1118" s="1">
        <v>1250.78</v>
      </c>
      <c r="L1118" s="1">
        <v>1235.71</v>
      </c>
      <c r="M1118" s="1">
        <v>1537.1</v>
      </c>
      <c r="N1118" s="1">
        <v>1371.33</v>
      </c>
      <c r="O1118" s="1">
        <v>1341.19</v>
      </c>
      <c r="P1118" s="1">
        <v>1360.97</v>
      </c>
      <c r="Q1118" s="1">
        <v>1429.02</v>
      </c>
      <c r="R1118" s="1">
        <v>1414.73</v>
      </c>
      <c r="S1118" s="1">
        <v>1683.53</v>
      </c>
      <c r="T1118" s="1">
        <v>1498.34</v>
      </c>
      <c r="U1118" s="1">
        <v>1483.36</v>
      </c>
      <c r="V1118" s="1">
        <f t="shared" si="104"/>
        <v>1373.845</v>
      </c>
      <c r="W1118" s="1">
        <f t="shared" si="105"/>
        <v>8243.07</v>
      </c>
      <c r="X1118" s="1">
        <f t="shared" si="106"/>
        <v>8869.9499999999989</v>
      </c>
      <c r="Y1118" s="1">
        <f t="shared" si="107"/>
        <v>-626.8799999999992</v>
      </c>
      <c r="Z1118" s="44">
        <f t="shared" si="108"/>
        <v>9218.539034999998</v>
      </c>
    </row>
    <row r="1119" spans="1:26" x14ac:dyDescent="0.3">
      <c r="A1119" s="2">
        <v>3801</v>
      </c>
      <c r="B1119" t="s">
        <v>6</v>
      </c>
      <c r="C1119" t="s">
        <v>9</v>
      </c>
      <c r="D1119" t="s">
        <v>12</v>
      </c>
      <c r="E1119" t="s">
        <v>23</v>
      </c>
      <c r="F1119" t="s">
        <v>16</v>
      </c>
      <c r="G1119">
        <v>2</v>
      </c>
      <c r="H1119">
        <v>1</v>
      </c>
      <c r="I1119">
        <f t="shared" si="103"/>
        <v>3</v>
      </c>
      <c r="J1119" s="1">
        <v>2291.35</v>
      </c>
      <c r="K1119" s="1">
        <v>1878.91</v>
      </c>
      <c r="L1119" s="1">
        <v>2314.2600000000002</v>
      </c>
      <c r="M1119" s="1">
        <v>2383</v>
      </c>
      <c r="N1119" s="1">
        <v>1993.47</v>
      </c>
      <c r="O1119" s="1">
        <v>1947.65</v>
      </c>
      <c r="P1119" s="1">
        <v>2573</v>
      </c>
      <c r="Q1119" s="1">
        <v>1981.21</v>
      </c>
      <c r="R1119" s="1">
        <v>2377.4499999999998</v>
      </c>
      <c r="S1119" s="1">
        <v>2377.4499999999998</v>
      </c>
      <c r="T1119" s="1">
        <v>2425</v>
      </c>
      <c r="U1119" s="1">
        <v>2400.75</v>
      </c>
      <c r="V1119" s="1">
        <f t="shared" si="104"/>
        <v>2134.7733333333331</v>
      </c>
      <c r="W1119" s="1">
        <f t="shared" si="105"/>
        <v>12808.64</v>
      </c>
      <c r="X1119" s="1">
        <f t="shared" si="106"/>
        <v>14134.86</v>
      </c>
      <c r="Y1119" s="1">
        <f t="shared" si="107"/>
        <v>-1326.2200000000012</v>
      </c>
      <c r="Z1119" s="44">
        <f t="shared" si="108"/>
        <v>14690.359998</v>
      </c>
    </row>
    <row r="1120" spans="1:26" x14ac:dyDescent="0.3">
      <c r="A1120" s="2">
        <v>3807</v>
      </c>
      <c r="B1120" t="s">
        <v>6</v>
      </c>
      <c r="C1120" t="s">
        <v>9</v>
      </c>
      <c r="D1120" t="s">
        <v>12</v>
      </c>
      <c r="E1120" t="s">
        <v>24</v>
      </c>
      <c r="F1120" t="s">
        <v>15</v>
      </c>
      <c r="G1120">
        <v>2</v>
      </c>
      <c r="H1120">
        <v>1</v>
      </c>
      <c r="I1120">
        <f t="shared" si="103"/>
        <v>3</v>
      </c>
      <c r="J1120" s="1">
        <v>1814.47</v>
      </c>
      <c r="K1120" s="1">
        <v>1941.48</v>
      </c>
      <c r="L1120" s="1">
        <v>1887.05</v>
      </c>
      <c r="M1120" s="1">
        <v>2177.36</v>
      </c>
      <c r="N1120" s="1">
        <v>1687.46</v>
      </c>
      <c r="O1120" s="1">
        <v>1524.15</v>
      </c>
      <c r="P1120" s="1">
        <v>1121.3800000000001</v>
      </c>
      <c r="Q1120" s="1">
        <v>1009.24</v>
      </c>
      <c r="R1120" s="1">
        <v>1110.1600000000001</v>
      </c>
      <c r="S1120" s="1">
        <v>1010.25</v>
      </c>
      <c r="T1120" s="1">
        <v>1000.15</v>
      </c>
      <c r="U1120" s="1">
        <v>960.14</v>
      </c>
      <c r="V1120" s="1">
        <f t="shared" si="104"/>
        <v>1838.6616666666666</v>
      </c>
      <c r="W1120" s="1">
        <f t="shared" si="105"/>
        <v>11031.97</v>
      </c>
      <c r="X1120" s="1">
        <f t="shared" si="106"/>
        <v>6211.32</v>
      </c>
      <c r="Y1120" s="1">
        <f t="shared" si="107"/>
        <v>4820.6499999999996</v>
      </c>
      <c r="Z1120" s="44">
        <f t="shared" si="108"/>
        <v>6455.424876</v>
      </c>
    </row>
    <row r="1121" spans="1:26" x14ac:dyDescent="0.3">
      <c r="A1121" s="2">
        <v>3808</v>
      </c>
      <c r="B1121" t="s">
        <v>4</v>
      </c>
      <c r="C1121" t="s">
        <v>7</v>
      </c>
      <c r="D1121" t="s">
        <v>11</v>
      </c>
      <c r="E1121" t="s">
        <v>23</v>
      </c>
      <c r="F1121" t="s">
        <v>56</v>
      </c>
      <c r="G1121">
        <v>3</v>
      </c>
      <c r="H1121">
        <v>1</v>
      </c>
      <c r="I1121">
        <f t="shared" si="103"/>
        <v>4</v>
      </c>
      <c r="J1121" s="1">
        <v>4097.6000000000004</v>
      </c>
      <c r="K1121" s="1">
        <v>3360.03</v>
      </c>
      <c r="L1121" s="1">
        <v>3237.1</v>
      </c>
      <c r="M1121" s="1">
        <v>4179.55</v>
      </c>
      <c r="N1121" s="1">
        <v>4712.24</v>
      </c>
      <c r="O1121" s="1">
        <v>5081.0200000000004</v>
      </c>
      <c r="P1121" s="1">
        <v>1905.43</v>
      </c>
      <c r="Q1121" s="1">
        <v>1733.94</v>
      </c>
      <c r="R1121" s="1">
        <v>1924.67</v>
      </c>
      <c r="S1121" s="1">
        <v>2136.38</v>
      </c>
      <c r="T1121" s="1">
        <v>1880.01</v>
      </c>
      <c r="U1121" s="1">
        <v>2162.0100000000002</v>
      </c>
      <c r="V1121" s="1">
        <f t="shared" si="104"/>
        <v>4111.2566666666671</v>
      </c>
      <c r="W1121" s="1">
        <f t="shared" si="105"/>
        <v>24667.540000000005</v>
      </c>
      <c r="X1121" s="1">
        <f t="shared" si="106"/>
        <v>11742.44</v>
      </c>
      <c r="Y1121" s="1">
        <f t="shared" si="107"/>
        <v>12925.100000000004</v>
      </c>
      <c r="Z1121" s="44">
        <f t="shared" si="108"/>
        <v>12203.917892000001</v>
      </c>
    </row>
    <row r="1122" spans="1:26" x14ac:dyDescent="0.3">
      <c r="A1122" s="2">
        <v>3811</v>
      </c>
      <c r="B1122" t="s">
        <v>6</v>
      </c>
      <c r="C1122" t="s">
        <v>9</v>
      </c>
      <c r="D1122" t="s">
        <v>12</v>
      </c>
      <c r="E1122" t="s">
        <v>23</v>
      </c>
      <c r="F1122" t="s">
        <v>56</v>
      </c>
      <c r="G1122">
        <v>2</v>
      </c>
      <c r="H1122">
        <v>1</v>
      </c>
      <c r="I1122">
        <f t="shared" si="103"/>
        <v>3</v>
      </c>
      <c r="J1122" s="1">
        <v>2495.42</v>
      </c>
      <c r="K1122" s="1">
        <v>1971.38</v>
      </c>
      <c r="L1122" s="1">
        <v>2146.06</v>
      </c>
      <c r="M1122" s="1">
        <v>2245.88</v>
      </c>
      <c r="N1122" s="1">
        <v>2195.9699999999998</v>
      </c>
      <c r="O1122" s="1">
        <v>2495.42</v>
      </c>
      <c r="P1122" s="1">
        <v>1553.09</v>
      </c>
      <c r="Q1122" s="1">
        <v>1164.82</v>
      </c>
      <c r="R1122" s="1">
        <v>1397.78</v>
      </c>
      <c r="S1122" s="1">
        <v>1216.07</v>
      </c>
      <c r="T1122" s="1">
        <v>1325.52</v>
      </c>
      <c r="U1122" s="1">
        <v>1550.86</v>
      </c>
      <c r="V1122" s="1">
        <f t="shared" si="104"/>
        <v>2258.355</v>
      </c>
      <c r="W1122" s="1">
        <f t="shared" si="105"/>
        <v>13550.130000000001</v>
      </c>
      <c r="X1122" s="1">
        <f t="shared" si="106"/>
        <v>8208.14</v>
      </c>
      <c r="Y1122" s="1">
        <f t="shared" si="107"/>
        <v>5341.9900000000016</v>
      </c>
      <c r="Z1122" s="44">
        <f t="shared" si="108"/>
        <v>8530.7199019999989</v>
      </c>
    </row>
    <row r="1123" spans="1:26" x14ac:dyDescent="0.3">
      <c r="A1123" s="2">
        <v>3819</v>
      </c>
      <c r="B1123" t="s">
        <v>5</v>
      </c>
      <c r="C1123" t="s">
        <v>10</v>
      </c>
      <c r="D1123" t="s">
        <v>11</v>
      </c>
      <c r="E1123" t="s">
        <v>24</v>
      </c>
      <c r="F1123" t="s">
        <v>13</v>
      </c>
      <c r="G1123">
        <v>1</v>
      </c>
      <c r="H1123">
        <v>3</v>
      </c>
      <c r="I1123">
        <f t="shared" si="103"/>
        <v>4</v>
      </c>
      <c r="J1123" s="1">
        <v>1991.5</v>
      </c>
      <c r="K1123" s="1">
        <v>1573.29</v>
      </c>
      <c r="L1123" s="1">
        <v>1553.37</v>
      </c>
      <c r="M1123" s="1">
        <v>1911.84</v>
      </c>
      <c r="N1123" s="1">
        <v>2310.14</v>
      </c>
      <c r="O1123" s="1">
        <v>1891.93</v>
      </c>
      <c r="P1123" s="1">
        <v>1102.1600000000001</v>
      </c>
      <c r="Q1123" s="1">
        <v>1091.1400000000001</v>
      </c>
      <c r="R1123" s="1">
        <v>938.38</v>
      </c>
      <c r="S1123" s="1">
        <v>1060.3699999999999</v>
      </c>
      <c r="T1123" s="1">
        <v>1187.6099999999999</v>
      </c>
      <c r="U1123" s="1">
        <v>1163.8599999999999</v>
      </c>
      <c r="V1123" s="1">
        <f t="shared" si="104"/>
        <v>1872.0116666666665</v>
      </c>
      <c r="W1123" s="1">
        <f t="shared" si="105"/>
        <v>11232.07</v>
      </c>
      <c r="X1123" s="1">
        <f t="shared" si="106"/>
        <v>6543.5199999999995</v>
      </c>
      <c r="Y1123" s="1">
        <f t="shared" si="107"/>
        <v>4688.55</v>
      </c>
      <c r="Z1123" s="44">
        <f t="shared" si="108"/>
        <v>6800.6803359999994</v>
      </c>
    </row>
    <row r="1124" spans="1:26" x14ac:dyDescent="0.3">
      <c r="A1124" s="2">
        <v>3824</v>
      </c>
      <c r="B1124" t="s">
        <v>6</v>
      </c>
      <c r="C1124" t="s">
        <v>9</v>
      </c>
      <c r="D1124" t="s">
        <v>11</v>
      </c>
      <c r="E1124" t="s">
        <v>24</v>
      </c>
      <c r="F1124" t="s">
        <v>17</v>
      </c>
      <c r="G1124">
        <v>2</v>
      </c>
      <c r="H1124">
        <v>1</v>
      </c>
      <c r="I1124">
        <f t="shared" si="103"/>
        <v>3</v>
      </c>
      <c r="J1124" s="1">
        <v>1168.4099999999999</v>
      </c>
      <c r="K1124" s="1">
        <v>1004.83</v>
      </c>
      <c r="L1124" s="1">
        <v>887.99</v>
      </c>
      <c r="M1124" s="1">
        <v>876.31</v>
      </c>
      <c r="N1124" s="1">
        <v>1004.83</v>
      </c>
      <c r="O1124" s="1">
        <v>1226.83</v>
      </c>
      <c r="P1124" s="1">
        <v>465.55</v>
      </c>
      <c r="Q1124" s="1">
        <v>474.86</v>
      </c>
      <c r="R1124" s="1">
        <v>565.08000000000004</v>
      </c>
      <c r="S1124" s="1">
        <v>661.14</v>
      </c>
      <c r="T1124" s="1">
        <v>680.97</v>
      </c>
      <c r="U1124" s="1">
        <v>680.97</v>
      </c>
      <c r="V1124" s="1">
        <f t="shared" si="104"/>
        <v>1028.2</v>
      </c>
      <c r="W1124" s="1">
        <f t="shared" si="105"/>
        <v>6169.2</v>
      </c>
      <c r="X1124" s="1">
        <f t="shared" si="106"/>
        <v>3528.5700000000006</v>
      </c>
      <c r="Y1124" s="1">
        <f t="shared" si="107"/>
        <v>2640.6299999999992</v>
      </c>
      <c r="Z1124" s="44">
        <f t="shared" si="108"/>
        <v>3667.2428010000008</v>
      </c>
    </row>
    <row r="1125" spans="1:26" x14ac:dyDescent="0.3">
      <c r="A1125" s="2">
        <v>3827</v>
      </c>
      <c r="B1125" t="s">
        <v>6</v>
      </c>
      <c r="C1125" t="s">
        <v>7</v>
      </c>
      <c r="D1125" t="s">
        <v>12</v>
      </c>
      <c r="E1125" t="s">
        <v>23</v>
      </c>
      <c r="F1125" t="s">
        <v>17</v>
      </c>
      <c r="G1125">
        <v>2</v>
      </c>
      <c r="H1125">
        <v>1</v>
      </c>
      <c r="I1125">
        <f t="shared" si="103"/>
        <v>3</v>
      </c>
      <c r="J1125" s="1">
        <v>2843.3999999999996</v>
      </c>
      <c r="K1125" s="1">
        <v>2758.1</v>
      </c>
      <c r="L1125" s="1">
        <v>2303.15</v>
      </c>
      <c r="M1125" s="1">
        <v>2615.9299999999998</v>
      </c>
      <c r="N1125" s="1">
        <v>2530.63</v>
      </c>
      <c r="O1125" s="1">
        <v>2217.85</v>
      </c>
      <c r="P1125" s="1">
        <v>1287.19</v>
      </c>
      <c r="Q1125" s="1">
        <v>1377.29</v>
      </c>
      <c r="R1125" s="1">
        <v>1638.98</v>
      </c>
      <c r="S1125" s="1">
        <v>1655.37</v>
      </c>
      <c r="T1125" s="1">
        <v>1771.25</v>
      </c>
      <c r="U1125" s="1">
        <v>1594.13</v>
      </c>
      <c r="V1125" s="1">
        <f t="shared" si="104"/>
        <v>2544.8433333333332</v>
      </c>
      <c r="W1125" s="1">
        <f t="shared" si="105"/>
        <v>15269.06</v>
      </c>
      <c r="X1125" s="1">
        <f t="shared" si="106"/>
        <v>9324.2099999999991</v>
      </c>
      <c r="Y1125" s="1">
        <f t="shared" si="107"/>
        <v>5944.85</v>
      </c>
      <c r="Z1125" s="44">
        <f t="shared" si="108"/>
        <v>9690.6514529999986</v>
      </c>
    </row>
    <row r="1126" spans="1:26" x14ac:dyDescent="0.3">
      <c r="A1126" s="2">
        <v>3828</v>
      </c>
      <c r="B1126" t="s">
        <v>4</v>
      </c>
      <c r="C1126" t="s">
        <v>7</v>
      </c>
      <c r="D1126" t="s">
        <v>12</v>
      </c>
      <c r="E1126" t="s">
        <v>23</v>
      </c>
      <c r="F1126" t="s">
        <v>19</v>
      </c>
      <c r="G1126">
        <v>2</v>
      </c>
      <c r="H1126">
        <v>1</v>
      </c>
      <c r="I1126">
        <f t="shared" si="103"/>
        <v>3</v>
      </c>
      <c r="J1126" s="1">
        <v>3185.2999999999997</v>
      </c>
      <c r="K1126" s="1">
        <v>3217.15</v>
      </c>
      <c r="L1126" s="1">
        <v>3217.15</v>
      </c>
      <c r="M1126" s="1">
        <v>3185.3</v>
      </c>
      <c r="N1126" s="1">
        <v>3217.15</v>
      </c>
      <c r="O1126" s="1">
        <v>3185.3</v>
      </c>
      <c r="P1126" s="1">
        <v>3288.85</v>
      </c>
      <c r="Q1126" s="1">
        <v>2532.41</v>
      </c>
      <c r="R1126" s="1">
        <v>2228.52</v>
      </c>
      <c r="S1126" s="1">
        <v>2250.81</v>
      </c>
      <c r="T1126" s="1">
        <v>2655.96</v>
      </c>
      <c r="U1126" s="1">
        <v>2709.08</v>
      </c>
      <c r="V1126" s="1">
        <f t="shared" si="104"/>
        <v>3201.2250000000004</v>
      </c>
      <c r="W1126" s="1">
        <f t="shared" si="105"/>
        <v>19207.350000000002</v>
      </c>
      <c r="X1126" s="1">
        <f t="shared" si="106"/>
        <v>15665.63</v>
      </c>
      <c r="Y1126" s="1">
        <f t="shared" si="107"/>
        <v>3541.720000000003</v>
      </c>
      <c r="Z1126" s="44">
        <f t="shared" si="108"/>
        <v>16281.289258999999</v>
      </c>
    </row>
    <row r="1127" spans="1:26" x14ac:dyDescent="0.3">
      <c r="A1127" s="2">
        <v>3829</v>
      </c>
      <c r="B1127" t="s">
        <v>6</v>
      </c>
      <c r="C1127" t="s">
        <v>9</v>
      </c>
      <c r="D1127" t="s">
        <v>12</v>
      </c>
      <c r="E1127" t="s">
        <v>23</v>
      </c>
      <c r="F1127" t="s">
        <v>22</v>
      </c>
      <c r="G1127">
        <v>1</v>
      </c>
      <c r="H1127">
        <v>1</v>
      </c>
      <c r="I1127">
        <f t="shared" si="103"/>
        <v>2</v>
      </c>
      <c r="J1127" s="1">
        <v>2915.0250000000001</v>
      </c>
      <c r="K1127" s="1">
        <v>2332.02</v>
      </c>
      <c r="L1127" s="1">
        <v>3089.93</v>
      </c>
      <c r="M1127" s="1">
        <v>2827.57</v>
      </c>
      <c r="N1127" s="1">
        <v>2186.27</v>
      </c>
      <c r="O1127" s="1">
        <v>2856.72</v>
      </c>
      <c r="P1127" s="1">
        <v>1676.25</v>
      </c>
      <c r="Q1127" s="1">
        <v>1676.25</v>
      </c>
      <c r="R1127" s="1">
        <v>1441.58</v>
      </c>
      <c r="S1127" s="1">
        <v>1369.5</v>
      </c>
      <c r="T1127" s="1">
        <v>1191.47</v>
      </c>
      <c r="U1127" s="1">
        <v>1191.47</v>
      </c>
      <c r="V1127" s="1">
        <f t="shared" si="104"/>
        <v>2701.2558333333332</v>
      </c>
      <c r="W1127" s="1">
        <f t="shared" si="105"/>
        <v>16207.535</v>
      </c>
      <c r="X1127" s="1">
        <f t="shared" si="106"/>
        <v>8546.52</v>
      </c>
      <c r="Y1127" s="1">
        <f t="shared" si="107"/>
        <v>7661.0149999999994</v>
      </c>
      <c r="Z1127" s="44">
        <f t="shared" si="108"/>
        <v>8882.3982360000009</v>
      </c>
    </row>
    <row r="1128" spans="1:26" x14ac:dyDescent="0.3">
      <c r="A1128" s="2">
        <v>3834</v>
      </c>
      <c r="B1128" t="s">
        <v>4</v>
      </c>
      <c r="C1128" t="s">
        <v>10</v>
      </c>
      <c r="D1128" t="s">
        <v>12</v>
      </c>
      <c r="E1128" t="s">
        <v>23</v>
      </c>
      <c r="F1128" t="s">
        <v>19</v>
      </c>
      <c r="G1128">
        <v>2</v>
      </c>
      <c r="H1128">
        <v>1</v>
      </c>
      <c r="I1128">
        <f t="shared" si="103"/>
        <v>3</v>
      </c>
      <c r="J1128" s="1">
        <v>1634.7</v>
      </c>
      <c r="K1128" s="1">
        <v>1651.05</v>
      </c>
      <c r="L1128" s="1">
        <v>1634.7</v>
      </c>
      <c r="M1128" s="1">
        <v>1651.05</v>
      </c>
      <c r="N1128" s="1">
        <v>1634.7</v>
      </c>
      <c r="O1128" s="1">
        <v>1651.05</v>
      </c>
      <c r="P1128" s="1">
        <v>2583.31</v>
      </c>
      <c r="Q1128" s="1">
        <v>2660.81</v>
      </c>
      <c r="R1128" s="1">
        <v>2527.77</v>
      </c>
      <c r="S1128" s="1">
        <v>2274.9899999999998</v>
      </c>
      <c r="T1128" s="1">
        <v>2365.9899999999998</v>
      </c>
      <c r="U1128" s="1">
        <v>2815.53</v>
      </c>
      <c r="V1128" s="1">
        <f t="shared" si="104"/>
        <v>1642.875</v>
      </c>
      <c r="W1128" s="1">
        <f t="shared" si="105"/>
        <v>9857.25</v>
      </c>
      <c r="X1128" s="1">
        <f t="shared" si="106"/>
        <v>15228.4</v>
      </c>
      <c r="Y1128" s="1">
        <f t="shared" si="107"/>
        <v>-5371.15</v>
      </c>
      <c r="Z1128" s="44">
        <f t="shared" si="108"/>
        <v>15826.876119999999</v>
      </c>
    </row>
    <row r="1129" spans="1:26" x14ac:dyDescent="0.3">
      <c r="A1129" s="2">
        <v>3836</v>
      </c>
      <c r="B1129" t="s">
        <v>4</v>
      </c>
      <c r="C1129" t="s">
        <v>10</v>
      </c>
      <c r="D1129" t="s">
        <v>11</v>
      </c>
      <c r="E1129" t="s">
        <v>23</v>
      </c>
      <c r="F1129" t="s">
        <v>17</v>
      </c>
      <c r="G1129">
        <v>1</v>
      </c>
      <c r="H1129">
        <v>1</v>
      </c>
      <c r="I1129">
        <f t="shared" si="103"/>
        <v>2</v>
      </c>
      <c r="J1129" s="1">
        <v>4030.3500000000004</v>
      </c>
      <c r="K1129" s="1">
        <v>4231.87</v>
      </c>
      <c r="L1129" s="1">
        <v>4433.3900000000003</v>
      </c>
      <c r="M1129" s="1">
        <v>3264.58</v>
      </c>
      <c r="N1129" s="1">
        <v>4191.5600000000004</v>
      </c>
      <c r="O1129" s="1">
        <v>4796.12</v>
      </c>
      <c r="P1129" s="1">
        <v>2388.88</v>
      </c>
      <c r="Q1129" s="1">
        <v>2149.9899999999998</v>
      </c>
      <c r="R1129" s="1">
        <v>2278.9899999999998</v>
      </c>
      <c r="S1129" s="1">
        <v>2370.15</v>
      </c>
      <c r="T1129" s="1">
        <v>2180.54</v>
      </c>
      <c r="U1129" s="1">
        <v>2398.59</v>
      </c>
      <c r="V1129" s="1">
        <f t="shared" si="104"/>
        <v>4157.9783333333335</v>
      </c>
      <c r="W1129" s="1">
        <f t="shared" si="105"/>
        <v>24947.87</v>
      </c>
      <c r="X1129" s="1">
        <f t="shared" si="106"/>
        <v>13767.14</v>
      </c>
      <c r="Y1129" s="1">
        <f t="shared" si="107"/>
        <v>11180.73</v>
      </c>
      <c r="Z1129" s="44">
        <f t="shared" si="108"/>
        <v>14308.188602</v>
      </c>
    </row>
    <row r="1130" spans="1:26" x14ac:dyDescent="0.3">
      <c r="A1130" s="2">
        <v>3837</v>
      </c>
      <c r="B1130" t="s">
        <v>4</v>
      </c>
      <c r="C1130" t="s">
        <v>42</v>
      </c>
      <c r="D1130" t="s">
        <v>11</v>
      </c>
      <c r="E1130" t="s">
        <v>24</v>
      </c>
      <c r="F1130" t="s">
        <v>17</v>
      </c>
      <c r="G1130">
        <v>2</v>
      </c>
      <c r="H1130">
        <v>1</v>
      </c>
      <c r="I1130">
        <f t="shared" si="103"/>
        <v>3</v>
      </c>
      <c r="J1130" s="1">
        <v>5063.8500000000004</v>
      </c>
      <c r="K1130" s="1">
        <v>6076.62</v>
      </c>
      <c r="L1130" s="1">
        <v>4962.57</v>
      </c>
      <c r="M1130" s="1">
        <v>5013.21</v>
      </c>
      <c r="N1130" s="1">
        <v>5722.15</v>
      </c>
      <c r="O1130" s="1">
        <v>4709.38</v>
      </c>
      <c r="P1130" s="1">
        <v>3083.88</v>
      </c>
      <c r="Q1130" s="1">
        <v>2436.27</v>
      </c>
      <c r="R1130" s="1">
        <v>2436.27</v>
      </c>
      <c r="S1130" s="1">
        <v>2606.81</v>
      </c>
      <c r="T1130" s="1">
        <v>2841.42</v>
      </c>
      <c r="U1130" s="1">
        <v>2699.35</v>
      </c>
      <c r="V1130" s="1">
        <f t="shared" si="104"/>
        <v>5257.963333333334</v>
      </c>
      <c r="W1130" s="1">
        <f t="shared" si="105"/>
        <v>31547.780000000002</v>
      </c>
      <c r="X1130" s="1">
        <f t="shared" si="106"/>
        <v>16104</v>
      </c>
      <c r="Y1130" s="1">
        <f t="shared" si="107"/>
        <v>15443.780000000002</v>
      </c>
      <c r="Z1130" s="44">
        <f t="shared" si="108"/>
        <v>16736.887200000001</v>
      </c>
    </row>
    <row r="1131" spans="1:26" x14ac:dyDescent="0.3">
      <c r="A1131" s="2">
        <v>3849</v>
      </c>
      <c r="B1131" t="s">
        <v>4</v>
      </c>
      <c r="C1131" t="s">
        <v>10</v>
      </c>
      <c r="D1131" t="s">
        <v>12</v>
      </c>
      <c r="E1131" t="s">
        <v>23</v>
      </c>
      <c r="F1131" t="s">
        <v>14</v>
      </c>
      <c r="G1131">
        <v>2</v>
      </c>
      <c r="H1131">
        <v>1</v>
      </c>
      <c r="I1131">
        <f t="shared" si="103"/>
        <v>3</v>
      </c>
      <c r="J1131" s="1">
        <v>3160.6858974359002</v>
      </c>
      <c r="K1131" s="1">
        <v>3192.29</v>
      </c>
      <c r="L1131" s="1">
        <v>3160.69</v>
      </c>
      <c r="M1131" s="1">
        <v>3192.29</v>
      </c>
      <c r="N1131" s="1">
        <v>3160.69</v>
      </c>
      <c r="O1131" s="1">
        <v>3192.29</v>
      </c>
      <c r="P1131" s="1">
        <v>1741.46</v>
      </c>
      <c r="Q1131" s="1">
        <v>1811.12</v>
      </c>
      <c r="R1131" s="1">
        <v>1702.45</v>
      </c>
      <c r="S1131" s="1">
        <v>1651.38</v>
      </c>
      <c r="T1131" s="1">
        <v>1453.21</v>
      </c>
      <c r="U1131" s="1">
        <v>1453.21</v>
      </c>
      <c r="V1131" s="1">
        <f t="shared" si="104"/>
        <v>3176.4893162393164</v>
      </c>
      <c r="W1131" s="1">
        <f t="shared" si="105"/>
        <v>19058.935897435898</v>
      </c>
      <c r="X1131" s="1">
        <f t="shared" si="106"/>
        <v>9812.8299999999981</v>
      </c>
      <c r="Y1131" s="1">
        <f t="shared" si="107"/>
        <v>9246.1058974359003</v>
      </c>
      <c r="Z1131" s="44">
        <f t="shared" si="108"/>
        <v>10198.474218999998</v>
      </c>
    </row>
    <row r="1132" spans="1:26" x14ac:dyDescent="0.3">
      <c r="A1132" s="2">
        <v>3850</v>
      </c>
      <c r="B1132" t="s">
        <v>6</v>
      </c>
      <c r="C1132" t="s">
        <v>9</v>
      </c>
      <c r="D1132" t="s">
        <v>11</v>
      </c>
      <c r="E1132" t="s">
        <v>24</v>
      </c>
      <c r="F1132" t="s">
        <v>19</v>
      </c>
      <c r="G1132">
        <v>2</v>
      </c>
      <c r="H1132">
        <v>1</v>
      </c>
      <c r="I1132">
        <f t="shared" si="103"/>
        <v>3</v>
      </c>
      <c r="J1132" s="1">
        <v>1623.86</v>
      </c>
      <c r="K1132" s="1">
        <v>1461.47</v>
      </c>
      <c r="L1132" s="1">
        <v>1250.3699999999999</v>
      </c>
      <c r="M1132" s="1">
        <v>1656.34</v>
      </c>
      <c r="N1132" s="1">
        <v>1640.1</v>
      </c>
      <c r="O1132" s="1">
        <v>1575.14</v>
      </c>
      <c r="P1132" s="1">
        <v>1342.78</v>
      </c>
      <c r="Q1132" s="1">
        <v>1477.06</v>
      </c>
      <c r="R1132" s="1">
        <v>1639.54</v>
      </c>
      <c r="S1132" s="1">
        <v>1951.05</v>
      </c>
      <c r="T1132" s="1">
        <v>2185.1799999999998</v>
      </c>
      <c r="U1132" s="1">
        <v>1857.4</v>
      </c>
      <c r="V1132" s="1">
        <f t="shared" si="104"/>
        <v>1534.5466666666664</v>
      </c>
      <c r="W1132" s="1">
        <f t="shared" si="105"/>
        <v>9207.2799999999988</v>
      </c>
      <c r="X1132" s="1">
        <f t="shared" si="106"/>
        <v>10453.01</v>
      </c>
      <c r="Y1132" s="1">
        <f t="shared" si="107"/>
        <v>-1245.7300000000014</v>
      </c>
      <c r="Z1132" s="44">
        <f t="shared" si="108"/>
        <v>10863.813293000001</v>
      </c>
    </row>
    <row r="1133" spans="1:26" x14ac:dyDescent="0.3">
      <c r="A1133" s="2">
        <v>3858</v>
      </c>
      <c r="B1133" t="s">
        <v>4</v>
      </c>
      <c r="C1133" t="s">
        <v>10</v>
      </c>
      <c r="D1133" t="s">
        <v>12</v>
      </c>
      <c r="E1133" t="s">
        <v>23</v>
      </c>
      <c r="F1133" t="s">
        <v>13</v>
      </c>
      <c r="G1133">
        <v>2</v>
      </c>
      <c r="H1133">
        <v>1</v>
      </c>
      <c r="I1133">
        <f t="shared" si="103"/>
        <v>3</v>
      </c>
      <c r="J1133" s="1">
        <v>5867.9</v>
      </c>
      <c r="K1133" s="1">
        <v>7334.88</v>
      </c>
      <c r="L1133" s="1">
        <v>6102.62</v>
      </c>
      <c r="M1133" s="1">
        <v>4987.72</v>
      </c>
      <c r="N1133" s="1">
        <v>6043.94</v>
      </c>
      <c r="O1133" s="1">
        <v>6396.01</v>
      </c>
      <c r="P1133" s="1">
        <v>2229.34</v>
      </c>
      <c r="Q1133" s="1">
        <v>2162.46</v>
      </c>
      <c r="R1133" s="1">
        <v>2551.6999999999998</v>
      </c>
      <c r="S1133" s="1">
        <v>2908.94</v>
      </c>
      <c r="T1133" s="1">
        <v>3112.57</v>
      </c>
      <c r="U1133" s="1">
        <v>3237.07</v>
      </c>
      <c r="V1133" s="1">
        <f t="shared" si="104"/>
        <v>6122.1783333333333</v>
      </c>
      <c r="W1133" s="1">
        <f t="shared" si="105"/>
        <v>36733.07</v>
      </c>
      <c r="X1133" s="1">
        <f t="shared" si="106"/>
        <v>16202.08</v>
      </c>
      <c r="Y1133" s="1">
        <f t="shared" si="107"/>
        <v>20530.989999999998</v>
      </c>
      <c r="Z1133" s="44">
        <f t="shared" si="108"/>
        <v>16838.821744000001</v>
      </c>
    </row>
    <row r="1134" spans="1:26" x14ac:dyDescent="0.3">
      <c r="A1134" s="2">
        <v>3860</v>
      </c>
      <c r="B1134" t="s">
        <v>4</v>
      </c>
      <c r="C1134" t="s">
        <v>10</v>
      </c>
      <c r="D1134" t="s">
        <v>12</v>
      </c>
      <c r="E1134" t="s">
        <v>23</v>
      </c>
      <c r="F1134" t="s">
        <v>22</v>
      </c>
      <c r="G1134">
        <v>2</v>
      </c>
      <c r="H1134">
        <v>1</v>
      </c>
      <c r="I1134">
        <f t="shared" si="103"/>
        <v>3</v>
      </c>
      <c r="J1134" s="1">
        <v>2729.5375000000004</v>
      </c>
      <c r="K1134" s="1">
        <v>2756.83</v>
      </c>
      <c r="L1134" s="1">
        <v>2729.54</v>
      </c>
      <c r="M1134" s="1">
        <v>2756.83</v>
      </c>
      <c r="N1134" s="1">
        <v>2729.54</v>
      </c>
      <c r="O1134" s="1">
        <v>2756.83</v>
      </c>
      <c r="P1134" s="1">
        <v>1611.42</v>
      </c>
      <c r="Q1134" s="1">
        <v>1305.25</v>
      </c>
      <c r="R1134" s="1">
        <v>1292.2</v>
      </c>
      <c r="S1134" s="1">
        <v>1473.11</v>
      </c>
      <c r="T1134" s="1">
        <v>1694.08</v>
      </c>
      <c r="U1134" s="1">
        <v>1507.73</v>
      </c>
      <c r="V1134" s="1">
        <f t="shared" si="104"/>
        <v>2743.1845833333332</v>
      </c>
      <c r="W1134" s="1">
        <f t="shared" si="105"/>
        <v>16459.107499999998</v>
      </c>
      <c r="X1134" s="1">
        <f t="shared" si="106"/>
        <v>8883.7899999999991</v>
      </c>
      <c r="Y1134" s="1">
        <f t="shared" si="107"/>
        <v>7575.3174999999992</v>
      </c>
      <c r="Z1134" s="44">
        <f t="shared" si="108"/>
        <v>9232.9229469999991</v>
      </c>
    </row>
    <row r="1135" spans="1:26" x14ac:dyDescent="0.3">
      <c r="A1135" s="2">
        <v>3864</v>
      </c>
      <c r="B1135" t="s">
        <v>4</v>
      </c>
      <c r="C1135" t="s">
        <v>10</v>
      </c>
      <c r="D1135" t="s">
        <v>12</v>
      </c>
      <c r="E1135" t="s">
        <v>24</v>
      </c>
      <c r="F1135" t="s">
        <v>17</v>
      </c>
      <c r="G1135">
        <v>2</v>
      </c>
      <c r="H1135">
        <v>1</v>
      </c>
      <c r="I1135">
        <f t="shared" si="103"/>
        <v>3</v>
      </c>
      <c r="J1135" s="1">
        <v>5742.1</v>
      </c>
      <c r="K1135" s="1">
        <v>5110.47</v>
      </c>
      <c r="L1135" s="1">
        <v>6086.63</v>
      </c>
      <c r="M1135" s="1">
        <v>4995.63</v>
      </c>
      <c r="N1135" s="1">
        <v>6488.57</v>
      </c>
      <c r="O1135" s="1">
        <v>6201.47</v>
      </c>
      <c r="P1135" s="1">
        <v>1536.19</v>
      </c>
      <c r="Q1135" s="1">
        <v>1444.02</v>
      </c>
      <c r="R1135" s="1">
        <v>1559.54</v>
      </c>
      <c r="S1135" s="1">
        <v>1403.59</v>
      </c>
      <c r="T1135" s="1">
        <v>1487.81</v>
      </c>
      <c r="U1135" s="1">
        <v>1458.05</v>
      </c>
      <c r="V1135" s="1">
        <f t="shared" si="104"/>
        <v>5770.8116666666674</v>
      </c>
      <c r="W1135" s="1">
        <f t="shared" si="105"/>
        <v>34624.870000000003</v>
      </c>
      <c r="X1135" s="1">
        <f t="shared" si="106"/>
        <v>8889.1999999999989</v>
      </c>
      <c r="Y1135" s="1">
        <f t="shared" si="107"/>
        <v>25735.670000000006</v>
      </c>
      <c r="Z1135" s="44">
        <f t="shared" si="108"/>
        <v>9238.5455599999987</v>
      </c>
    </row>
    <row r="1136" spans="1:26" x14ac:dyDescent="0.3">
      <c r="A1136" s="2">
        <v>3870</v>
      </c>
      <c r="B1136" t="s">
        <v>4</v>
      </c>
      <c r="C1136" t="s">
        <v>10</v>
      </c>
      <c r="D1136" t="s">
        <v>12</v>
      </c>
      <c r="E1136" t="s">
        <v>23</v>
      </c>
      <c r="F1136" t="s">
        <v>17</v>
      </c>
      <c r="G1136">
        <v>1</v>
      </c>
      <c r="H1136">
        <v>1</v>
      </c>
      <c r="I1136">
        <f t="shared" si="103"/>
        <v>2</v>
      </c>
      <c r="J1136" s="1">
        <v>5924.95</v>
      </c>
      <c r="K1136" s="1">
        <v>6398.95</v>
      </c>
      <c r="L1136" s="1">
        <v>5036.21</v>
      </c>
      <c r="M1136" s="1">
        <v>5806.45</v>
      </c>
      <c r="N1136" s="1">
        <v>6043.45</v>
      </c>
      <c r="O1136" s="1">
        <v>4799.21</v>
      </c>
      <c r="P1136" s="1">
        <v>5875</v>
      </c>
      <c r="Q1136" s="1">
        <v>4582.5</v>
      </c>
      <c r="R1136" s="1">
        <v>5407.35</v>
      </c>
      <c r="S1136" s="1">
        <v>5948.09</v>
      </c>
      <c r="T1136" s="1">
        <v>6780.82</v>
      </c>
      <c r="U1136" s="1">
        <v>7730.13</v>
      </c>
      <c r="V1136" s="1">
        <f t="shared" si="104"/>
        <v>5668.2033333333338</v>
      </c>
      <c r="W1136" s="1">
        <f t="shared" si="105"/>
        <v>34009.22</v>
      </c>
      <c r="X1136" s="1">
        <f t="shared" si="106"/>
        <v>36323.89</v>
      </c>
      <c r="Y1136" s="1">
        <f t="shared" si="107"/>
        <v>-2314.6699999999983</v>
      </c>
      <c r="Z1136" s="44">
        <f t="shared" si="108"/>
        <v>37751.418876999996</v>
      </c>
    </row>
    <row r="1137" spans="1:26" x14ac:dyDescent="0.3">
      <c r="A1137" s="2">
        <v>3872</v>
      </c>
      <c r="B1137" t="s">
        <v>6</v>
      </c>
      <c r="C1137" t="s">
        <v>7</v>
      </c>
      <c r="D1137" t="s">
        <v>12</v>
      </c>
      <c r="E1137" t="s">
        <v>24</v>
      </c>
      <c r="F1137" t="s">
        <v>20</v>
      </c>
      <c r="G1137">
        <v>1</v>
      </c>
      <c r="H1137">
        <v>1</v>
      </c>
      <c r="I1137">
        <f t="shared" si="103"/>
        <v>2</v>
      </c>
      <c r="J1137" s="1">
        <v>599.25</v>
      </c>
      <c r="K1137" s="1">
        <v>521.35</v>
      </c>
      <c r="L1137" s="1">
        <v>551.30999999999995</v>
      </c>
      <c r="M1137" s="1">
        <v>689.14</v>
      </c>
      <c r="N1137" s="1">
        <v>719.1</v>
      </c>
      <c r="O1137" s="1">
        <v>449.44</v>
      </c>
      <c r="P1137" s="1">
        <v>227.9</v>
      </c>
      <c r="Q1137" s="1">
        <v>193.72</v>
      </c>
      <c r="R1137" s="1">
        <v>174.35</v>
      </c>
      <c r="S1137" s="1">
        <v>203.99</v>
      </c>
      <c r="T1137" s="1">
        <v>234.59</v>
      </c>
      <c r="U1137" s="1">
        <v>248.67</v>
      </c>
      <c r="V1137" s="1">
        <f t="shared" si="104"/>
        <v>588.26499999999999</v>
      </c>
      <c r="W1137" s="1">
        <f t="shared" si="105"/>
        <v>3529.5899999999997</v>
      </c>
      <c r="X1137" s="1">
        <f t="shared" si="106"/>
        <v>1283.22</v>
      </c>
      <c r="Y1137" s="1">
        <f t="shared" si="107"/>
        <v>2246.37</v>
      </c>
      <c r="Z1137" s="44">
        <f t="shared" si="108"/>
        <v>1333.6505460000001</v>
      </c>
    </row>
    <row r="1138" spans="1:26" x14ac:dyDescent="0.3">
      <c r="A1138" s="2">
        <v>3874</v>
      </c>
      <c r="B1138" t="s">
        <v>6</v>
      </c>
      <c r="C1138" t="s">
        <v>9</v>
      </c>
      <c r="D1138" t="s">
        <v>12</v>
      </c>
      <c r="E1138" t="s">
        <v>24</v>
      </c>
      <c r="F1138" t="s">
        <v>56</v>
      </c>
      <c r="G1138">
        <v>1</v>
      </c>
      <c r="H1138">
        <v>1</v>
      </c>
      <c r="I1138">
        <f t="shared" si="103"/>
        <v>2</v>
      </c>
      <c r="J1138" s="1">
        <v>2023.71</v>
      </c>
      <c r="K1138" s="1">
        <v>2003.47</v>
      </c>
      <c r="L1138" s="1">
        <v>1780.86</v>
      </c>
      <c r="M1138" s="1">
        <v>1861.81</v>
      </c>
      <c r="N1138" s="1">
        <v>2489.16</v>
      </c>
      <c r="O1138" s="1">
        <v>2165.37</v>
      </c>
      <c r="P1138" s="1">
        <v>1474.08</v>
      </c>
      <c r="Q1138" s="1">
        <v>1238.23</v>
      </c>
      <c r="R1138" s="1">
        <v>1114.4100000000001</v>
      </c>
      <c r="S1138" s="1">
        <v>1315</v>
      </c>
      <c r="T1138" s="1">
        <v>1183.5</v>
      </c>
      <c r="U1138" s="1">
        <v>1372.86</v>
      </c>
      <c r="V1138" s="1">
        <f t="shared" si="104"/>
        <v>2054.0633333333335</v>
      </c>
      <c r="W1138" s="1">
        <f t="shared" si="105"/>
        <v>12324.380000000001</v>
      </c>
      <c r="X1138" s="1">
        <f t="shared" si="106"/>
        <v>7698.08</v>
      </c>
      <c r="Y1138" s="1">
        <f t="shared" si="107"/>
        <v>4626.3000000000011</v>
      </c>
      <c r="Z1138" s="44">
        <f t="shared" si="108"/>
        <v>8000.614544</v>
      </c>
    </row>
    <row r="1139" spans="1:26" x14ac:dyDescent="0.3">
      <c r="A1139" s="2">
        <v>3875</v>
      </c>
      <c r="B1139" t="s">
        <v>6</v>
      </c>
      <c r="C1139" t="s">
        <v>9</v>
      </c>
      <c r="D1139" t="s">
        <v>12</v>
      </c>
      <c r="E1139" t="s">
        <v>24</v>
      </c>
      <c r="F1139" t="s">
        <v>16</v>
      </c>
      <c r="G1139">
        <v>1</v>
      </c>
      <c r="H1139">
        <v>1</v>
      </c>
      <c r="I1139">
        <f t="shared" si="103"/>
        <v>2</v>
      </c>
      <c r="J1139" s="1">
        <v>416.76</v>
      </c>
      <c r="K1139" s="1">
        <v>329.24</v>
      </c>
      <c r="L1139" s="1">
        <v>445.93</v>
      </c>
      <c r="M1139" s="1">
        <v>429.26</v>
      </c>
      <c r="N1139" s="1">
        <v>454.27</v>
      </c>
      <c r="O1139" s="1">
        <v>337.58</v>
      </c>
      <c r="P1139" s="1">
        <v>1253.54</v>
      </c>
      <c r="Q1139" s="1">
        <v>1241</v>
      </c>
      <c r="R1139" s="1">
        <v>1265.82</v>
      </c>
      <c r="S1139" s="1">
        <v>1202.53</v>
      </c>
      <c r="T1139" s="1">
        <v>1118.3499999999999</v>
      </c>
      <c r="U1139" s="1">
        <v>984.15</v>
      </c>
      <c r="V1139" s="1">
        <f t="shared" si="104"/>
        <v>402.17333333333335</v>
      </c>
      <c r="W1139" s="1">
        <f t="shared" si="105"/>
        <v>2413.04</v>
      </c>
      <c r="X1139" s="1">
        <f t="shared" si="106"/>
        <v>7065.3899999999994</v>
      </c>
      <c r="Y1139" s="1">
        <f t="shared" si="107"/>
        <v>-4652.3499999999995</v>
      </c>
      <c r="Z1139" s="44">
        <f t="shared" si="108"/>
        <v>7343.0598269999991</v>
      </c>
    </row>
    <row r="1140" spans="1:26" x14ac:dyDescent="0.3">
      <c r="A1140" s="2">
        <v>3876</v>
      </c>
      <c r="B1140" t="s">
        <v>6</v>
      </c>
      <c r="C1140" t="s">
        <v>9</v>
      </c>
      <c r="D1140" t="s">
        <v>12</v>
      </c>
      <c r="E1140" t="s">
        <v>24</v>
      </c>
      <c r="F1140" t="s">
        <v>16</v>
      </c>
      <c r="G1140">
        <v>1</v>
      </c>
      <c r="H1140">
        <v>1</v>
      </c>
      <c r="I1140">
        <f t="shared" si="103"/>
        <v>2</v>
      </c>
      <c r="J1140" s="1">
        <v>221.86</v>
      </c>
      <c r="K1140" s="1">
        <v>206.33</v>
      </c>
      <c r="L1140" s="1">
        <v>219.64</v>
      </c>
      <c r="M1140" s="1">
        <v>264.01</v>
      </c>
      <c r="N1140" s="1">
        <v>190.8</v>
      </c>
      <c r="O1140" s="1">
        <v>237.39</v>
      </c>
      <c r="P1140" s="1">
        <v>559.09</v>
      </c>
      <c r="Q1140" s="1">
        <v>475.23</v>
      </c>
      <c r="R1140" s="1">
        <v>508.5</v>
      </c>
      <c r="S1140" s="1">
        <v>579.69000000000005</v>
      </c>
      <c r="T1140" s="1">
        <v>672.44</v>
      </c>
      <c r="U1140" s="1">
        <v>692.61</v>
      </c>
      <c r="V1140" s="1">
        <f t="shared" si="104"/>
        <v>223.33833333333337</v>
      </c>
      <c r="W1140" s="1">
        <f t="shared" si="105"/>
        <v>1340.0300000000002</v>
      </c>
      <c r="X1140" s="1">
        <f t="shared" si="106"/>
        <v>3487.5600000000004</v>
      </c>
      <c r="Y1140" s="1">
        <f t="shared" si="107"/>
        <v>-2147.5300000000002</v>
      </c>
      <c r="Z1140" s="44">
        <f t="shared" si="108"/>
        <v>3624.6211080000003</v>
      </c>
    </row>
    <row r="1141" spans="1:26" x14ac:dyDescent="0.3">
      <c r="A1141" s="2">
        <v>3877</v>
      </c>
      <c r="B1141" t="s">
        <v>6</v>
      </c>
      <c r="C1141" t="s">
        <v>9</v>
      </c>
      <c r="D1141" t="s">
        <v>11</v>
      </c>
      <c r="E1141" t="s">
        <v>24</v>
      </c>
      <c r="F1141" t="s">
        <v>14</v>
      </c>
      <c r="G1141">
        <v>1</v>
      </c>
      <c r="H1141">
        <v>1</v>
      </c>
      <c r="I1141">
        <f t="shared" si="103"/>
        <v>2</v>
      </c>
      <c r="J1141" s="1">
        <v>887.41</v>
      </c>
      <c r="K1141" s="1">
        <v>780.92</v>
      </c>
      <c r="L1141" s="1">
        <v>1002.77</v>
      </c>
      <c r="M1141" s="1">
        <v>816.42</v>
      </c>
      <c r="N1141" s="1">
        <v>780.92</v>
      </c>
      <c r="O1141" s="1">
        <v>1073.77</v>
      </c>
      <c r="P1141" s="1">
        <v>546.95000000000005</v>
      </c>
      <c r="Q1141" s="1">
        <v>453.97</v>
      </c>
      <c r="R1141" s="1">
        <v>522.07000000000005</v>
      </c>
      <c r="S1141" s="1">
        <v>589.94000000000005</v>
      </c>
      <c r="T1141" s="1">
        <v>507.35</v>
      </c>
      <c r="U1141" s="1">
        <v>553.01</v>
      </c>
      <c r="V1141" s="1">
        <f t="shared" si="104"/>
        <v>890.36833333333323</v>
      </c>
      <c r="W1141" s="1">
        <f t="shared" si="105"/>
        <v>5342.2099999999991</v>
      </c>
      <c r="X1141" s="1">
        <f t="shared" si="106"/>
        <v>3173.29</v>
      </c>
      <c r="Y1141" s="1">
        <f t="shared" si="107"/>
        <v>2168.9199999999992</v>
      </c>
      <c r="Z1141" s="44">
        <f t="shared" si="108"/>
        <v>3298.000297</v>
      </c>
    </row>
    <row r="1142" spans="1:26" x14ac:dyDescent="0.3">
      <c r="A1142" s="2">
        <v>3882</v>
      </c>
      <c r="B1142" t="s">
        <v>4</v>
      </c>
      <c r="C1142" t="s">
        <v>10</v>
      </c>
      <c r="D1142" t="s">
        <v>12</v>
      </c>
      <c r="E1142" t="s">
        <v>23</v>
      </c>
      <c r="F1142" t="s">
        <v>16</v>
      </c>
      <c r="G1142">
        <v>2</v>
      </c>
      <c r="H1142">
        <v>1</v>
      </c>
      <c r="I1142">
        <f t="shared" si="103"/>
        <v>3</v>
      </c>
      <c r="J1142" s="1">
        <v>5924.95</v>
      </c>
      <c r="K1142" s="1">
        <v>4502.96</v>
      </c>
      <c r="L1142" s="1">
        <v>5747.2</v>
      </c>
      <c r="M1142" s="1">
        <v>5806.45</v>
      </c>
      <c r="N1142" s="1">
        <v>5628.7</v>
      </c>
      <c r="O1142" s="1">
        <v>5924.95</v>
      </c>
      <c r="P1142" s="1">
        <v>5007.58</v>
      </c>
      <c r="Q1142" s="1">
        <v>4506.82</v>
      </c>
      <c r="R1142" s="1">
        <v>4822.3</v>
      </c>
      <c r="S1142" s="1">
        <v>4195.3999999999996</v>
      </c>
      <c r="T1142" s="1">
        <v>4489.08</v>
      </c>
      <c r="U1142" s="1">
        <v>5342.01</v>
      </c>
      <c r="V1142" s="1">
        <f t="shared" si="104"/>
        <v>5589.2016666666668</v>
      </c>
      <c r="W1142" s="1">
        <f t="shared" si="105"/>
        <v>33535.21</v>
      </c>
      <c r="X1142" s="1">
        <f t="shared" si="106"/>
        <v>28363.190000000002</v>
      </c>
      <c r="Y1142" s="1">
        <f t="shared" si="107"/>
        <v>5172.0199999999968</v>
      </c>
      <c r="Z1142" s="44">
        <f t="shared" si="108"/>
        <v>29477.863367000002</v>
      </c>
    </row>
    <row r="1143" spans="1:26" x14ac:dyDescent="0.3">
      <c r="A1143" s="2">
        <v>3886</v>
      </c>
      <c r="B1143" t="s">
        <v>5</v>
      </c>
      <c r="C1143" t="s">
        <v>7</v>
      </c>
      <c r="D1143" t="s">
        <v>12</v>
      </c>
      <c r="E1143" t="s">
        <v>23</v>
      </c>
      <c r="F1143" t="s">
        <v>14</v>
      </c>
      <c r="G1143">
        <v>2</v>
      </c>
      <c r="H1143">
        <v>1</v>
      </c>
      <c r="I1143">
        <f t="shared" si="103"/>
        <v>3</v>
      </c>
      <c r="J1143" s="1">
        <v>2609.5100000000002</v>
      </c>
      <c r="K1143" s="1">
        <v>3183.6</v>
      </c>
      <c r="L1143" s="1">
        <v>2661.7</v>
      </c>
      <c r="M1143" s="1">
        <v>2218.08</v>
      </c>
      <c r="N1143" s="1">
        <v>3027.03</v>
      </c>
      <c r="O1143" s="1">
        <v>3235.79</v>
      </c>
      <c r="P1143" s="1">
        <v>2447.9499999999998</v>
      </c>
      <c r="Q1143" s="1">
        <v>1860.44</v>
      </c>
      <c r="R1143" s="1">
        <v>1934.86</v>
      </c>
      <c r="S1143" s="1">
        <v>1741.37</v>
      </c>
      <c r="T1143" s="1">
        <v>1967.75</v>
      </c>
      <c r="U1143" s="1">
        <v>1908.72</v>
      </c>
      <c r="V1143" s="1">
        <f t="shared" si="104"/>
        <v>2822.6183333333338</v>
      </c>
      <c r="W1143" s="1">
        <f t="shared" si="105"/>
        <v>16935.710000000003</v>
      </c>
      <c r="X1143" s="1">
        <f t="shared" si="106"/>
        <v>11861.089999999998</v>
      </c>
      <c r="Y1143" s="1">
        <f t="shared" si="107"/>
        <v>5074.6200000000044</v>
      </c>
      <c r="Z1143" s="44">
        <f t="shared" si="108"/>
        <v>12327.230836999999</v>
      </c>
    </row>
    <row r="1144" spans="1:26" x14ac:dyDescent="0.3">
      <c r="A1144" s="2">
        <v>3893</v>
      </c>
      <c r="B1144" t="s">
        <v>4</v>
      </c>
      <c r="C1144" t="s">
        <v>42</v>
      </c>
      <c r="D1144" t="s">
        <v>12</v>
      </c>
      <c r="E1144" t="s">
        <v>23</v>
      </c>
      <c r="F1144" t="s">
        <v>21</v>
      </c>
      <c r="G1144">
        <v>4</v>
      </c>
      <c r="H1144">
        <v>1</v>
      </c>
      <c r="I1144">
        <f t="shared" si="103"/>
        <v>5</v>
      </c>
      <c r="J1144" s="1">
        <v>5924.95</v>
      </c>
      <c r="K1144" s="1">
        <v>6576.69</v>
      </c>
      <c r="L1144" s="1">
        <v>6813.69</v>
      </c>
      <c r="M1144" s="1">
        <v>5332.46</v>
      </c>
      <c r="N1144" s="1">
        <v>4443.71</v>
      </c>
      <c r="O1144" s="1">
        <v>4621.46</v>
      </c>
      <c r="P1144" s="1">
        <v>3572.36</v>
      </c>
      <c r="Q1144" s="1">
        <v>2714.99</v>
      </c>
      <c r="R1144" s="1">
        <v>3013.64</v>
      </c>
      <c r="S1144" s="1">
        <v>2742.41</v>
      </c>
      <c r="T1144" s="1">
        <v>3071.5</v>
      </c>
      <c r="U1144" s="1">
        <v>3347.94</v>
      </c>
      <c r="V1144" s="1">
        <f t="shared" si="104"/>
        <v>5618.8266666666668</v>
      </c>
      <c r="W1144" s="1">
        <f t="shared" si="105"/>
        <v>33712.959999999999</v>
      </c>
      <c r="X1144" s="1">
        <f t="shared" si="106"/>
        <v>18462.84</v>
      </c>
      <c r="Y1144" s="1">
        <f t="shared" si="107"/>
        <v>15250.119999999999</v>
      </c>
      <c r="Z1144" s="44">
        <f t="shared" si="108"/>
        <v>19188.429612</v>
      </c>
    </row>
    <row r="1145" spans="1:26" x14ac:dyDescent="0.3">
      <c r="A1145" s="2">
        <v>3896</v>
      </c>
      <c r="B1145" t="s">
        <v>4</v>
      </c>
      <c r="C1145" t="s">
        <v>10</v>
      </c>
      <c r="D1145" t="s">
        <v>12</v>
      </c>
      <c r="E1145" t="s">
        <v>23</v>
      </c>
      <c r="F1145" t="s">
        <v>20</v>
      </c>
      <c r="G1145">
        <v>2</v>
      </c>
      <c r="H1145">
        <v>2</v>
      </c>
      <c r="I1145">
        <f t="shared" si="103"/>
        <v>4</v>
      </c>
      <c r="J1145" s="1">
        <v>5107.2000000000007</v>
      </c>
      <c r="K1145" s="1">
        <v>5056.13</v>
      </c>
      <c r="L1145" s="1">
        <v>5056.13</v>
      </c>
      <c r="M1145" s="1">
        <v>5566.85</v>
      </c>
      <c r="N1145" s="1">
        <v>4341.12</v>
      </c>
      <c r="O1145" s="1">
        <v>6332.93</v>
      </c>
      <c r="P1145" s="1">
        <v>2079.61</v>
      </c>
      <c r="Q1145" s="1">
        <v>2142</v>
      </c>
      <c r="R1145" s="1">
        <v>2206.2600000000002</v>
      </c>
      <c r="S1145" s="1">
        <v>1919.45</v>
      </c>
      <c r="T1145" s="1">
        <v>2092.1999999999998</v>
      </c>
      <c r="U1145" s="1">
        <v>2343.2600000000002</v>
      </c>
      <c r="V1145" s="1">
        <f t="shared" si="104"/>
        <v>5243.3933333333343</v>
      </c>
      <c r="W1145" s="1">
        <f t="shared" si="105"/>
        <v>31460.360000000004</v>
      </c>
      <c r="X1145" s="1">
        <f t="shared" si="106"/>
        <v>12782.78</v>
      </c>
      <c r="Y1145" s="1">
        <f t="shared" si="107"/>
        <v>18677.580000000002</v>
      </c>
      <c r="Z1145" s="44">
        <f t="shared" si="108"/>
        <v>13285.143254000001</v>
      </c>
    </row>
    <row r="1146" spans="1:26" x14ac:dyDescent="0.3">
      <c r="A1146" s="2">
        <v>3898</v>
      </c>
      <c r="B1146" t="s">
        <v>6</v>
      </c>
      <c r="C1146" t="s">
        <v>42</v>
      </c>
      <c r="D1146" t="s">
        <v>11</v>
      </c>
      <c r="E1146" t="s">
        <v>23</v>
      </c>
      <c r="F1146" t="s">
        <v>22</v>
      </c>
      <c r="G1146">
        <v>3</v>
      </c>
      <c r="H1146">
        <v>3</v>
      </c>
      <c r="I1146">
        <f t="shared" si="103"/>
        <v>6</v>
      </c>
      <c r="J1146" s="1">
        <v>1505.25</v>
      </c>
      <c r="K1146" s="1">
        <v>1700.93</v>
      </c>
      <c r="L1146" s="1">
        <v>1294.52</v>
      </c>
      <c r="M1146" s="1">
        <v>1776.2</v>
      </c>
      <c r="N1146" s="1">
        <v>1445.04</v>
      </c>
      <c r="O1146" s="1">
        <v>1234.31</v>
      </c>
      <c r="P1146" s="1">
        <v>2906.4</v>
      </c>
      <c r="Q1146" s="1">
        <v>3197.04</v>
      </c>
      <c r="R1146" s="1">
        <v>2717.48</v>
      </c>
      <c r="S1146" s="1">
        <v>2364.21</v>
      </c>
      <c r="T1146" s="1">
        <v>2506.06</v>
      </c>
      <c r="U1146" s="1">
        <v>2881.97</v>
      </c>
      <c r="V1146" s="1">
        <f t="shared" si="104"/>
        <v>1492.7083333333333</v>
      </c>
      <c r="W1146" s="1">
        <f t="shared" si="105"/>
        <v>8956.25</v>
      </c>
      <c r="X1146" s="1">
        <f t="shared" si="106"/>
        <v>16573.16</v>
      </c>
      <c r="Y1146" s="1">
        <f t="shared" si="107"/>
        <v>-7616.91</v>
      </c>
      <c r="Z1146" s="44">
        <f t="shared" si="108"/>
        <v>17224.485187999999</v>
      </c>
    </row>
    <row r="1147" spans="1:26" x14ac:dyDescent="0.3">
      <c r="A1147" s="2">
        <v>3904</v>
      </c>
      <c r="B1147" t="s">
        <v>6</v>
      </c>
      <c r="C1147" t="s">
        <v>9</v>
      </c>
      <c r="D1147" t="s">
        <v>12</v>
      </c>
      <c r="E1147" t="s">
        <v>24</v>
      </c>
      <c r="F1147" t="s">
        <v>17</v>
      </c>
      <c r="G1147">
        <v>1</v>
      </c>
      <c r="H1147">
        <v>1</v>
      </c>
      <c r="I1147">
        <f t="shared" si="103"/>
        <v>2</v>
      </c>
      <c r="J1147" s="1">
        <v>720.21</v>
      </c>
      <c r="K1147" s="1">
        <v>540.16</v>
      </c>
      <c r="L1147" s="1">
        <v>756.22</v>
      </c>
      <c r="M1147" s="1">
        <v>669.8</v>
      </c>
      <c r="N1147" s="1">
        <v>878.66</v>
      </c>
      <c r="O1147" s="1">
        <v>842.65</v>
      </c>
      <c r="P1147" s="1">
        <v>271.01</v>
      </c>
      <c r="Q1147" s="1">
        <v>295.39999999999998</v>
      </c>
      <c r="R1147" s="1">
        <v>292.45</v>
      </c>
      <c r="S1147" s="1">
        <v>321.7</v>
      </c>
      <c r="T1147" s="1">
        <v>344.22</v>
      </c>
      <c r="U1147" s="1">
        <v>364.87</v>
      </c>
      <c r="V1147" s="1">
        <f t="shared" si="104"/>
        <v>734.61666666666667</v>
      </c>
      <c r="W1147" s="1">
        <f t="shared" si="105"/>
        <v>4407.7</v>
      </c>
      <c r="X1147" s="1">
        <f t="shared" si="106"/>
        <v>1889.65</v>
      </c>
      <c r="Y1147" s="1">
        <f t="shared" si="107"/>
        <v>2518.0499999999997</v>
      </c>
      <c r="Z1147" s="44">
        <f t="shared" si="108"/>
        <v>1963.9132450000002</v>
      </c>
    </row>
    <row r="1148" spans="1:26" x14ac:dyDescent="0.3">
      <c r="A1148" s="2">
        <v>3909</v>
      </c>
      <c r="B1148" t="s">
        <v>6</v>
      </c>
      <c r="C1148" t="s">
        <v>9</v>
      </c>
      <c r="D1148" t="s">
        <v>12</v>
      </c>
      <c r="E1148" t="s">
        <v>23</v>
      </c>
      <c r="F1148" t="s">
        <v>56</v>
      </c>
      <c r="G1148">
        <v>1</v>
      </c>
      <c r="H1148">
        <v>1</v>
      </c>
      <c r="I1148">
        <f t="shared" si="103"/>
        <v>2</v>
      </c>
      <c r="J1148" s="1">
        <v>1534.66</v>
      </c>
      <c r="K1148" s="1">
        <v>1734.17</v>
      </c>
      <c r="L1148" s="1">
        <v>1534.66</v>
      </c>
      <c r="M1148" s="1">
        <v>1411.89</v>
      </c>
      <c r="N1148" s="1">
        <v>1872.29</v>
      </c>
      <c r="O1148" s="1">
        <v>1887.63</v>
      </c>
      <c r="P1148" s="1">
        <v>1412.24</v>
      </c>
      <c r="Q1148" s="1">
        <v>1468.73</v>
      </c>
      <c r="R1148" s="1">
        <v>1468.73</v>
      </c>
      <c r="S1148" s="1">
        <v>1527.48</v>
      </c>
      <c r="T1148" s="1">
        <v>1313.63</v>
      </c>
      <c r="U1148" s="1">
        <v>1116.5899999999999</v>
      </c>
      <c r="V1148" s="1">
        <f t="shared" si="104"/>
        <v>1662.55</v>
      </c>
      <c r="W1148" s="1">
        <f t="shared" si="105"/>
        <v>9975.2999999999993</v>
      </c>
      <c r="X1148" s="1">
        <f t="shared" si="106"/>
        <v>8307.4</v>
      </c>
      <c r="Y1148" s="1">
        <f t="shared" si="107"/>
        <v>1667.8999999999996</v>
      </c>
      <c r="Z1148" s="44">
        <f t="shared" si="108"/>
        <v>8633.8808200000003</v>
      </c>
    </row>
    <row r="1149" spans="1:26" x14ac:dyDescent="0.3">
      <c r="A1149" s="2">
        <v>3911</v>
      </c>
      <c r="B1149" t="s">
        <v>37</v>
      </c>
      <c r="C1149" t="s">
        <v>7</v>
      </c>
      <c r="D1149" t="s">
        <v>11</v>
      </c>
      <c r="E1149" t="s">
        <v>24</v>
      </c>
      <c r="F1149" t="s">
        <v>15</v>
      </c>
      <c r="G1149">
        <v>2</v>
      </c>
      <c r="H1149">
        <v>2</v>
      </c>
      <c r="I1149">
        <f t="shared" si="103"/>
        <v>4</v>
      </c>
      <c r="J1149" s="1">
        <v>1014.5999999999999</v>
      </c>
      <c r="K1149" s="1">
        <v>984.16</v>
      </c>
      <c r="L1149" s="1">
        <v>821.83</v>
      </c>
      <c r="M1149" s="1">
        <v>1227.67</v>
      </c>
      <c r="N1149" s="1">
        <v>1207.3699999999999</v>
      </c>
      <c r="O1149" s="1">
        <v>902.99</v>
      </c>
      <c r="P1149" s="1">
        <v>702.88</v>
      </c>
      <c r="Q1149" s="1">
        <v>653.67999999999995</v>
      </c>
      <c r="R1149" s="1">
        <v>784.42</v>
      </c>
      <c r="S1149" s="1">
        <v>886.39</v>
      </c>
      <c r="T1149" s="1">
        <v>983.89</v>
      </c>
      <c r="U1149" s="1">
        <v>924.86</v>
      </c>
      <c r="V1149" s="1">
        <f t="shared" si="104"/>
        <v>1026.4366666666665</v>
      </c>
      <c r="W1149" s="1">
        <f t="shared" si="105"/>
        <v>6158.619999999999</v>
      </c>
      <c r="X1149" s="1">
        <f t="shared" si="106"/>
        <v>4936.12</v>
      </c>
      <c r="Y1149" s="1">
        <f t="shared" si="107"/>
        <v>1222.4999999999991</v>
      </c>
      <c r="Z1149" s="44">
        <f t="shared" si="108"/>
        <v>5130.1095159999995</v>
      </c>
    </row>
    <row r="1150" spans="1:26" x14ac:dyDescent="0.3">
      <c r="A1150" s="2">
        <v>3919</v>
      </c>
      <c r="B1150" t="s">
        <v>6</v>
      </c>
      <c r="C1150" t="s">
        <v>9</v>
      </c>
      <c r="D1150" t="s">
        <v>11</v>
      </c>
      <c r="E1150" t="s">
        <v>24</v>
      </c>
      <c r="F1150" t="s">
        <v>18</v>
      </c>
      <c r="G1150">
        <v>2</v>
      </c>
      <c r="H1150">
        <v>1</v>
      </c>
      <c r="I1150">
        <f t="shared" si="103"/>
        <v>3</v>
      </c>
      <c r="J1150" s="1">
        <v>2674.62</v>
      </c>
      <c r="K1150" s="1">
        <v>2273.4299999999998</v>
      </c>
      <c r="L1150" s="1">
        <v>2353.67</v>
      </c>
      <c r="M1150" s="1">
        <v>2166.44</v>
      </c>
      <c r="N1150" s="1">
        <v>2781.6</v>
      </c>
      <c r="O1150" s="1">
        <v>3182.8</v>
      </c>
      <c r="P1150" s="1">
        <v>2113.14</v>
      </c>
      <c r="Q1150" s="1">
        <v>1944.09</v>
      </c>
      <c r="R1150" s="1">
        <v>2002.41</v>
      </c>
      <c r="S1150" s="1">
        <v>1922.31</v>
      </c>
      <c r="T1150" s="1">
        <v>2287.5500000000002</v>
      </c>
      <c r="U1150" s="1">
        <v>1990.17</v>
      </c>
      <c r="V1150" s="1">
        <f t="shared" si="104"/>
        <v>2572.0933333333337</v>
      </c>
      <c r="W1150" s="1">
        <f t="shared" si="105"/>
        <v>15432.560000000001</v>
      </c>
      <c r="X1150" s="1">
        <f t="shared" si="106"/>
        <v>12259.67</v>
      </c>
      <c r="Y1150" s="1">
        <f t="shared" si="107"/>
        <v>3172.8900000000012</v>
      </c>
      <c r="Z1150" s="44">
        <f t="shared" si="108"/>
        <v>12741.475031</v>
      </c>
    </row>
    <row r="1151" spans="1:26" x14ac:dyDescent="0.3">
      <c r="A1151" s="2">
        <v>3920</v>
      </c>
      <c r="B1151" t="s">
        <v>6</v>
      </c>
      <c r="C1151" t="s">
        <v>9</v>
      </c>
      <c r="D1151" t="s">
        <v>11</v>
      </c>
      <c r="E1151" t="s">
        <v>24</v>
      </c>
      <c r="F1151" t="s">
        <v>15</v>
      </c>
      <c r="G1151">
        <v>1</v>
      </c>
      <c r="H1151">
        <v>1</v>
      </c>
      <c r="I1151">
        <f t="shared" si="103"/>
        <v>2</v>
      </c>
      <c r="J1151" s="1">
        <v>550</v>
      </c>
      <c r="K1151" s="1">
        <v>550</v>
      </c>
      <c r="L1151" s="1">
        <v>665.5</v>
      </c>
      <c r="M1151" s="1">
        <v>654.5</v>
      </c>
      <c r="N1151" s="1">
        <v>682</v>
      </c>
      <c r="O1151" s="1">
        <v>643.5</v>
      </c>
      <c r="P1151" s="1">
        <v>472.34</v>
      </c>
      <c r="Q1151" s="1">
        <v>368.43</v>
      </c>
      <c r="R1151" s="1">
        <v>401.59</v>
      </c>
      <c r="S1151" s="1">
        <v>461.83</v>
      </c>
      <c r="T1151" s="1">
        <v>461.83</v>
      </c>
      <c r="U1151" s="1">
        <v>498.78</v>
      </c>
      <c r="V1151" s="1">
        <f t="shared" si="104"/>
        <v>624.25</v>
      </c>
      <c r="W1151" s="1">
        <f t="shared" si="105"/>
        <v>3745.5</v>
      </c>
      <c r="X1151" s="1">
        <f t="shared" si="106"/>
        <v>2664.8</v>
      </c>
      <c r="Y1151" s="1">
        <f t="shared" si="107"/>
        <v>1080.6999999999998</v>
      </c>
      <c r="Z1151" s="44">
        <f t="shared" si="108"/>
        <v>2769.52664</v>
      </c>
    </row>
    <row r="1152" spans="1:26" x14ac:dyDescent="0.3">
      <c r="A1152" s="2">
        <v>3924</v>
      </c>
      <c r="B1152" t="s">
        <v>4</v>
      </c>
      <c r="C1152" t="s">
        <v>10</v>
      </c>
      <c r="D1152" t="s">
        <v>12</v>
      </c>
      <c r="E1152" t="s">
        <v>23</v>
      </c>
      <c r="F1152" t="s">
        <v>21</v>
      </c>
      <c r="G1152">
        <v>2</v>
      </c>
      <c r="H1152">
        <v>1</v>
      </c>
      <c r="I1152">
        <f t="shared" si="103"/>
        <v>3</v>
      </c>
      <c r="J1152" s="1">
        <v>5125.96</v>
      </c>
      <c r="K1152" s="1">
        <v>4459.59</v>
      </c>
      <c r="L1152" s="1">
        <v>5536.04</v>
      </c>
      <c r="M1152" s="1">
        <v>4305.8100000000004</v>
      </c>
      <c r="N1152" s="1">
        <v>5638.56</v>
      </c>
      <c r="O1152" s="1">
        <v>5587.3</v>
      </c>
      <c r="P1152" s="1">
        <v>3941.6</v>
      </c>
      <c r="Q1152" s="1">
        <v>3941.6</v>
      </c>
      <c r="R1152" s="1">
        <v>4335.76</v>
      </c>
      <c r="S1152" s="1">
        <v>4465.83</v>
      </c>
      <c r="T1152" s="1">
        <v>5225.0200000000004</v>
      </c>
      <c r="U1152" s="1">
        <v>5799.77</v>
      </c>
      <c r="V1152" s="1">
        <f t="shared" si="104"/>
        <v>5108.876666666667</v>
      </c>
      <c r="W1152" s="1">
        <f t="shared" si="105"/>
        <v>30653.260000000002</v>
      </c>
      <c r="X1152" s="1">
        <f t="shared" si="106"/>
        <v>27709.58</v>
      </c>
      <c r="Y1152" s="1">
        <f t="shared" si="107"/>
        <v>2943.6800000000003</v>
      </c>
      <c r="Z1152" s="44">
        <f t="shared" si="108"/>
        <v>28798.566494000002</v>
      </c>
    </row>
    <row r="1153" spans="1:26" x14ac:dyDescent="0.3">
      <c r="A1153" s="2">
        <v>3926</v>
      </c>
      <c r="B1153" t="s">
        <v>4</v>
      </c>
      <c r="C1153" t="s">
        <v>10</v>
      </c>
      <c r="D1153" t="s">
        <v>12</v>
      </c>
      <c r="E1153" t="s">
        <v>23</v>
      </c>
      <c r="F1153" t="s">
        <v>21</v>
      </c>
      <c r="G1153">
        <v>2</v>
      </c>
      <c r="H1153">
        <v>3</v>
      </c>
      <c r="I1153">
        <f t="shared" si="103"/>
        <v>5</v>
      </c>
      <c r="J1153" s="1">
        <v>5924.95</v>
      </c>
      <c r="K1153" s="1">
        <v>4502.96</v>
      </c>
      <c r="L1153" s="1">
        <v>5332.46</v>
      </c>
      <c r="M1153" s="1">
        <v>7228.44</v>
      </c>
      <c r="N1153" s="1">
        <v>6043.45</v>
      </c>
      <c r="O1153" s="1">
        <v>5450.95</v>
      </c>
      <c r="P1153" s="1">
        <v>5875</v>
      </c>
      <c r="Q1153" s="1">
        <v>5346.25</v>
      </c>
      <c r="R1153" s="1">
        <v>6041.26</v>
      </c>
      <c r="S1153" s="1">
        <v>7128.69</v>
      </c>
      <c r="T1153" s="1">
        <v>6059.39</v>
      </c>
      <c r="U1153" s="1">
        <v>6544.14</v>
      </c>
      <c r="V1153" s="1">
        <f t="shared" si="104"/>
        <v>5747.2016666666668</v>
      </c>
      <c r="W1153" s="1">
        <f t="shared" si="105"/>
        <v>34483.21</v>
      </c>
      <c r="X1153" s="1">
        <f t="shared" si="106"/>
        <v>36994.730000000003</v>
      </c>
      <c r="Y1153" s="1">
        <f t="shared" si="107"/>
        <v>-2511.5200000000041</v>
      </c>
      <c r="Z1153" s="44">
        <f t="shared" si="108"/>
        <v>38448.622889000006</v>
      </c>
    </row>
    <row r="1154" spans="1:26" x14ac:dyDescent="0.3">
      <c r="A1154" s="2">
        <v>3928</v>
      </c>
      <c r="B1154" t="s">
        <v>4</v>
      </c>
      <c r="C1154" t="s">
        <v>10</v>
      </c>
      <c r="D1154" t="s">
        <v>11</v>
      </c>
      <c r="E1154" t="s">
        <v>24</v>
      </c>
      <c r="F1154" t="s">
        <v>17</v>
      </c>
      <c r="G1154">
        <v>1</v>
      </c>
      <c r="H1154">
        <v>1</v>
      </c>
      <c r="I1154">
        <f t="shared" si="103"/>
        <v>2</v>
      </c>
      <c r="J1154" s="1">
        <v>3464.2000000000003</v>
      </c>
      <c r="K1154" s="1">
        <v>3464.2</v>
      </c>
      <c r="L1154" s="1">
        <v>3498.84</v>
      </c>
      <c r="M1154" s="1">
        <v>3464.2</v>
      </c>
      <c r="N1154" s="1">
        <v>3464.2</v>
      </c>
      <c r="O1154" s="1">
        <v>3464.2</v>
      </c>
      <c r="P1154" s="1">
        <v>3500.9</v>
      </c>
      <c r="Q1154" s="1">
        <v>3080.79</v>
      </c>
      <c r="R1154" s="1">
        <v>2803.52</v>
      </c>
      <c r="S1154" s="1">
        <v>3055.84</v>
      </c>
      <c r="T1154" s="1">
        <v>3605.89</v>
      </c>
      <c r="U1154" s="1">
        <v>4182.83</v>
      </c>
      <c r="V1154" s="1">
        <f t="shared" si="104"/>
        <v>3469.9733333333334</v>
      </c>
      <c r="W1154" s="1">
        <f t="shared" si="105"/>
        <v>20819.84</v>
      </c>
      <c r="X1154" s="1">
        <f t="shared" si="106"/>
        <v>20229.77</v>
      </c>
      <c r="Y1154" s="1">
        <f t="shared" si="107"/>
        <v>590.06999999999971</v>
      </c>
      <c r="Z1154" s="44">
        <f t="shared" si="108"/>
        <v>21024.799961000001</v>
      </c>
    </row>
    <row r="1155" spans="1:26" x14ac:dyDescent="0.3">
      <c r="A1155" s="2">
        <v>3929</v>
      </c>
      <c r="B1155" t="s">
        <v>6</v>
      </c>
      <c r="C1155" t="s">
        <v>9</v>
      </c>
      <c r="D1155" t="s">
        <v>11</v>
      </c>
      <c r="E1155" t="s">
        <v>24</v>
      </c>
      <c r="F1155" t="s">
        <v>15</v>
      </c>
      <c r="G1155">
        <v>2</v>
      </c>
      <c r="H1155">
        <v>1</v>
      </c>
      <c r="I1155">
        <f t="shared" si="103"/>
        <v>3</v>
      </c>
      <c r="J1155" s="1">
        <v>3516.1099999999997</v>
      </c>
      <c r="K1155" s="1">
        <v>3691.92</v>
      </c>
      <c r="L1155" s="1">
        <v>2988.69</v>
      </c>
      <c r="M1155" s="1">
        <v>2637.08</v>
      </c>
      <c r="N1155" s="1">
        <v>2777.73</v>
      </c>
      <c r="O1155" s="1">
        <v>2742.57</v>
      </c>
      <c r="P1155" s="1">
        <v>1890.91</v>
      </c>
      <c r="Q1155" s="1">
        <v>2042.18</v>
      </c>
      <c r="R1155" s="1">
        <v>1858.38</v>
      </c>
      <c r="S1155" s="1">
        <v>1839.8</v>
      </c>
      <c r="T1155" s="1">
        <v>1747.81</v>
      </c>
      <c r="U1155" s="1">
        <v>1852.68</v>
      </c>
      <c r="V1155" s="1">
        <f t="shared" si="104"/>
        <v>3059.0166666666664</v>
      </c>
      <c r="W1155" s="1">
        <f t="shared" si="105"/>
        <v>18354.099999999999</v>
      </c>
      <c r="X1155" s="1">
        <f t="shared" si="106"/>
        <v>11231.76</v>
      </c>
      <c r="Y1155" s="1">
        <f t="shared" si="107"/>
        <v>7122.3399999999983</v>
      </c>
      <c r="Z1155" s="44">
        <f t="shared" si="108"/>
        <v>11673.168168</v>
      </c>
    </row>
    <row r="1156" spans="1:26" x14ac:dyDescent="0.3">
      <c r="A1156" s="2">
        <v>3930</v>
      </c>
      <c r="B1156" t="s">
        <v>5</v>
      </c>
      <c r="C1156" t="s">
        <v>7</v>
      </c>
      <c r="D1156" t="s">
        <v>11</v>
      </c>
      <c r="E1156" t="s">
        <v>23</v>
      </c>
      <c r="F1156" t="s">
        <v>56</v>
      </c>
      <c r="G1156">
        <v>2</v>
      </c>
      <c r="H1156">
        <v>1</v>
      </c>
      <c r="I1156">
        <f t="shared" si="103"/>
        <v>3</v>
      </c>
      <c r="J1156" s="1">
        <v>2175</v>
      </c>
      <c r="K1156" s="1">
        <v>1653</v>
      </c>
      <c r="L1156" s="1">
        <v>1827</v>
      </c>
      <c r="M1156" s="1">
        <v>2327.25</v>
      </c>
      <c r="N1156" s="1">
        <v>2088</v>
      </c>
      <c r="O1156" s="1">
        <v>2305.5</v>
      </c>
      <c r="P1156" s="1">
        <v>1831.45</v>
      </c>
      <c r="Q1156" s="1">
        <v>1904.71</v>
      </c>
      <c r="R1156" s="1">
        <v>2018.99</v>
      </c>
      <c r="S1156" s="1">
        <v>1857.47</v>
      </c>
      <c r="T1156" s="1">
        <v>1690.3</v>
      </c>
      <c r="U1156" s="1">
        <v>1622.69</v>
      </c>
      <c r="V1156" s="1">
        <f t="shared" si="104"/>
        <v>2062.625</v>
      </c>
      <c r="W1156" s="1">
        <f t="shared" si="105"/>
        <v>12375.75</v>
      </c>
      <c r="X1156" s="1">
        <f t="shared" si="106"/>
        <v>10925.61</v>
      </c>
      <c r="Y1156" s="1">
        <f t="shared" si="107"/>
        <v>1450.1399999999994</v>
      </c>
      <c r="Z1156" s="44">
        <f t="shared" si="108"/>
        <v>11354.986473000001</v>
      </c>
    </row>
    <row r="1157" spans="1:26" x14ac:dyDescent="0.3">
      <c r="A1157" s="2">
        <v>3932</v>
      </c>
      <c r="B1157" t="s">
        <v>4</v>
      </c>
      <c r="C1157" t="s">
        <v>10</v>
      </c>
      <c r="D1157" t="s">
        <v>12</v>
      </c>
      <c r="E1157" t="s">
        <v>24</v>
      </c>
      <c r="F1157" t="s">
        <v>18</v>
      </c>
      <c r="G1157">
        <v>2</v>
      </c>
      <c r="H1157">
        <v>1</v>
      </c>
      <c r="I1157">
        <f t="shared" si="103"/>
        <v>3</v>
      </c>
      <c r="J1157" s="1">
        <v>5924.95</v>
      </c>
      <c r="K1157" s="1">
        <v>6932.19</v>
      </c>
      <c r="L1157" s="1">
        <v>6043.45</v>
      </c>
      <c r="M1157" s="1">
        <v>5510.2</v>
      </c>
      <c r="N1157" s="1">
        <v>5806.45</v>
      </c>
      <c r="O1157" s="1">
        <v>5806.45</v>
      </c>
      <c r="P1157" s="1">
        <v>3993.31</v>
      </c>
      <c r="Q1157" s="1">
        <v>3713.78</v>
      </c>
      <c r="R1157" s="1">
        <v>4048.02</v>
      </c>
      <c r="S1157" s="1">
        <v>3845.62</v>
      </c>
      <c r="T1157" s="1">
        <v>4230.18</v>
      </c>
      <c r="U1157" s="1">
        <v>4018.67</v>
      </c>
      <c r="V1157" s="1">
        <f t="shared" si="104"/>
        <v>6003.9483333333337</v>
      </c>
      <c r="W1157" s="1">
        <f t="shared" si="105"/>
        <v>36023.69</v>
      </c>
      <c r="X1157" s="1">
        <f t="shared" si="106"/>
        <v>23849.58</v>
      </c>
      <c r="Y1157" s="1">
        <f t="shared" si="107"/>
        <v>12174.11</v>
      </c>
      <c r="Z1157" s="44">
        <f t="shared" si="108"/>
        <v>24786.868494000002</v>
      </c>
    </row>
    <row r="1158" spans="1:26" x14ac:dyDescent="0.3">
      <c r="A1158" s="2">
        <v>3934</v>
      </c>
      <c r="B1158" t="s">
        <v>4</v>
      </c>
      <c r="C1158" t="s">
        <v>8</v>
      </c>
      <c r="D1158" t="s">
        <v>11</v>
      </c>
      <c r="E1158" t="s">
        <v>23</v>
      </c>
      <c r="F1158" t="s">
        <v>21</v>
      </c>
      <c r="G1158">
        <v>3</v>
      </c>
      <c r="H1158">
        <v>3</v>
      </c>
      <c r="I1158">
        <f t="shared" ref="I1158:I1221" si="109">H1158+G1158</f>
        <v>6</v>
      </c>
      <c r="J1158" s="1">
        <v>1145.8499999999999</v>
      </c>
      <c r="K1158" s="1">
        <v>1145.8499999999999</v>
      </c>
      <c r="L1158" s="1">
        <v>1145.8499999999999</v>
      </c>
      <c r="M1158" s="1">
        <v>1157.31</v>
      </c>
      <c r="N1158" s="1">
        <v>1145.8499999999999</v>
      </c>
      <c r="O1158" s="1">
        <v>1145.8499999999999</v>
      </c>
      <c r="P1158" s="1">
        <v>2849.83</v>
      </c>
      <c r="Q1158" s="1">
        <v>2393.86</v>
      </c>
      <c r="R1158" s="1">
        <v>2274.17</v>
      </c>
      <c r="S1158" s="1">
        <v>2410.62</v>
      </c>
      <c r="T1158" s="1">
        <v>2579.36</v>
      </c>
      <c r="U1158" s="1">
        <v>2269.84</v>
      </c>
      <c r="V1158" s="1">
        <f t="shared" ref="V1158:V1221" si="110">AVERAGE(J1158:O1158)</f>
        <v>1147.76</v>
      </c>
      <c r="W1158" s="1">
        <f t="shared" ref="W1158:W1221" si="111">SUM(J1158:O1158)</f>
        <v>6886.5599999999995</v>
      </c>
      <c r="X1158" s="1">
        <f t="shared" ref="X1158:X1221" si="112">SUM(P1158:U1158)</f>
        <v>14777.68</v>
      </c>
      <c r="Y1158" s="1">
        <f t="shared" ref="Y1158:Y1221" si="113">W1158-X1158</f>
        <v>-7891.1200000000008</v>
      </c>
      <c r="Z1158" s="44">
        <f t="shared" ref="Z1158:Z1221" si="114">X1158*$Z$2+X1158</f>
        <v>15358.442824</v>
      </c>
    </row>
    <row r="1159" spans="1:26" x14ac:dyDescent="0.3">
      <c r="A1159" s="2">
        <v>3946</v>
      </c>
      <c r="B1159" t="s">
        <v>6</v>
      </c>
      <c r="C1159" t="s">
        <v>9</v>
      </c>
      <c r="D1159" t="s">
        <v>11</v>
      </c>
      <c r="E1159" t="s">
        <v>23</v>
      </c>
      <c r="F1159" t="s">
        <v>56</v>
      </c>
      <c r="G1159">
        <v>3</v>
      </c>
      <c r="H1159">
        <v>1</v>
      </c>
      <c r="I1159">
        <f t="shared" si="109"/>
        <v>4</v>
      </c>
      <c r="J1159" s="1">
        <v>2447.92</v>
      </c>
      <c r="K1159" s="1">
        <v>2398.96</v>
      </c>
      <c r="L1159" s="1">
        <v>1884.9</v>
      </c>
      <c r="M1159" s="1">
        <v>2178.65</v>
      </c>
      <c r="N1159" s="1">
        <v>2154.17</v>
      </c>
      <c r="O1159" s="1">
        <v>2203.13</v>
      </c>
      <c r="P1159" s="1">
        <v>1941.42</v>
      </c>
      <c r="Q1159" s="1">
        <v>1630.79</v>
      </c>
      <c r="R1159" s="1">
        <v>1663.41</v>
      </c>
      <c r="S1159" s="1">
        <v>1962.82</v>
      </c>
      <c r="T1159" s="1">
        <v>1707.65</v>
      </c>
      <c r="U1159" s="1">
        <v>1553.96</v>
      </c>
      <c r="V1159" s="1">
        <f t="shared" si="110"/>
        <v>2211.2883333333334</v>
      </c>
      <c r="W1159" s="1">
        <f t="shared" si="111"/>
        <v>13267.73</v>
      </c>
      <c r="X1159" s="1">
        <f t="shared" si="112"/>
        <v>10460.049999999999</v>
      </c>
      <c r="Y1159" s="1">
        <f t="shared" si="113"/>
        <v>2807.6800000000003</v>
      </c>
      <c r="Z1159" s="44">
        <f t="shared" si="114"/>
        <v>10871.129965</v>
      </c>
    </row>
    <row r="1160" spans="1:26" x14ac:dyDescent="0.3">
      <c r="A1160" s="2">
        <v>3947</v>
      </c>
      <c r="B1160" t="s">
        <v>6</v>
      </c>
      <c r="C1160" t="s">
        <v>9</v>
      </c>
      <c r="D1160" t="s">
        <v>12</v>
      </c>
      <c r="E1160" t="s">
        <v>24</v>
      </c>
      <c r="F1160" t="s">
        <v>21</v>
      </c>
      <c r="G1160">
        <v>2</v>
      </c>
      <c r="H1160">
        <v>1</v>
      </c>
      <c r="I1160">
        <f t="shared" si="109"/>
        <v>3</v>
      </c>
      <c r="J1160" s="1">
        <v>3262.5099999999998</v>
      </c>
      <c r="K1160" s="1">
        <v>3621.39</v>
      </c>
      <c r="L1160" s="1">
        <v>3262.51</v>
      </c>
      <c r="M1160" s="1">
        <v>2838.38</v>
      </c>
      <c r="N1160" s="1">
        <v>3947.64</v>
      </c>
      <c r="O1160" s="1">
        <v>4012.89</v>
      </c>
      <c r="P1160" s="1">
        <v>1725.21</v>
      </c>
      <c r="Q1160" s="1">
        <v>1328.41</v>
      </c>
      <c r="R1160" s="1">
        <v>1248.71</v>
      </c>
      <c r="S1160" s="1">
        <v>1398.56</v>
      </c>
      <c r="T1160" s="1">
        <v>1482.47</v>
      </c>
      <c r="U1160" s="1">
        <v>1319.4</v>
      </c>
      <c r="V1160" s="1">
        <f t="shared" si="110"/>
        <v>3490.8866666666668</v>
      </c>
      <c r="W1160" s="1">
        <f t="shared" si="111"/>
        <v>20945.32</v>
      </c>
      <c r="X1160" s="1">
        <f t="shared" si="112"/>
        <v>8502.76</v>
      </c>
      <c r="Y1160" s="1">
        <f t="shared" si="113"/>
        <v>12442.56</v>
      </c>
      <c r="Z1160" s="44">
        <f t="shared" si="114"/>
        <v>8836.9184679999998</v>
      </c>
    </row>
    <row r="1161" spans="1:26" x14ac:dyDescent="0.3">
      <c r="A1161" s="2">
        <v>3949</v>
      </c>
      <c r="B1161" t="s">
        <v>4</v>
      </c>
      <c r="C1161" t="s">
        <v>7</v>
      </c>
      <c r="D1161" t="s">
        <v>11</v>
      </c>
      <c r="E1161" t="s">
        <v>24</v>
      </c>
      <c r="F1161" t="s">
        <v>56</v>
      </c>
      <c r="G1161">
        <v>3</v>
      </c>
      <c r="H1161">
        <v>1</v>
      </c>
      <c r="I1161">
        <f t="shared" si="109"/>
        <v>4</v>
      </c>
      <c r="J1161" s="1">
        <v>4259.3999999999996</v>
      </c>
      <c r="K1161" s="1">
        <v>3705.68</v>
      </c>
      <c r="L1161" s="1">
        <v>3237.14</v>
      </c>
      <c r="M1161" s="1">
        <v>4813.12</v>
      </c>
      <c r="N1161" s="1">
        <v>3535.3</v>
      </c>
      <c r="O1161" s="1">
        <v>4387.18</v>
      </c>
      <c r="P1161" s="1">
        <v>3001.31</v>
      </c>
      <c r="Q1161" s="1">
        <v>3151.38</v>
      </c>
      <c r="R1161" s="1">
        <v>3182.89</v>
      </c>
      <c r="S1161" s="1">
        <v>3469.35</v>
      </c>
      <c r="T1161" s="1">
        <v>3955.06</v>
      </c>
      <c r="U1161" s="1">
        <v>3638.66</v>
      </c>
      <c r="V1161" s="1">
        <f t="shared" si="110"/>
        <v>3989.6366666666668</v>
      </c>
      <c r="W1161" s="1">
        <f t="shared" si="111"/>
        <v>23937.82</v>
      </c>
      <c r="X1161" s="1">
        <f t="shared" si="112"/>
        <v>20398.650000000001</v>
      </c>
      <c r="Y1161" s="1">
        <f t="shared" si="113"/>
        <v>3539.1699999999983</v>
      </c>
      <c r="Z1161" s="44">
        <f t="shared" si="114"/>
        <v>21200.316945000002</v>
      </c>
    </row>
    <row r="1162" spans="1:26" x14ac:dyDescent="0.3">
      <c r="A1162" s="2">
        <v>3952</v>
      </c>
      <c r="B1162" t="s">
        <v>6</v>
      </c>
      <c r="C1162" t="s">
        <v>9</v>
      </c>
      <c r="D1162" t="s">
        <v>12</v>
      </c>
      <c r="E1162" t="s">
        <v>23</v>
      </c>
      <c r="F1162" t="s">
        <v>18</v>
      </c>
      <c r="G1162">
        <v>2</v>
      </c>
      <c r="H1162">
        <v>1</v>
      </c>
      <c r="I1162">
        <f t="shared" si="109"/>
        <v>3</v>
      </c>
      <c r="J1162" s="1">
        <v>3277.6</v>
      </c>
      <c r="K1162" s="1">
        <v>2687.63</v>
      </c>
      <c r="L1162" s="1">
        <v>3802.02</v>
      </c>
      <c r="M1162" s="1">
        <v>4064.22</v>
      </c>
      <c r="N1162" s="1">
        <v>3015.39</v>
      </c>
      <c r="O1162" s="1">
        <v>3080.94</v>
      </c>
      <c r="P1162" s="1">
        <v>1669.06</v>
      </c>
      <c r="Q1162" s="1">
        <v>1335.25</v>
      </c>
      <c r="R1162" s="1">
        <v>1175.02</v>
      </c>
      <c r="S1162" s="1">
        <v>1280.77</v>
      </c>
      <c r="T1162" s="1">
        <v>1229.54</v>
      </c>
      <c r="U1162" s="1">
        <v>1155.77</v>
      </c>
      <c r="V1162" s="1">
        <f t="shared" si="110"/>
        <v>3321.2999999999997</v>
      </c>
      <c r="W1162" s="1">
        <f t="shared" si="111"/>
        <v>19927.8</v>
      </c>
      <c r="X1162" s="1">
        <f t="shared" si="112"/>
        <v>7845.41</v>
      </c>
      <c r="Y1162" s="1">
        <f t="shared" si="113"/>
        <v>12082.39</v>
      </c>
      <c r="Z1162" s="44">
        <f t="shared" si="114"/>
        <v>8153.7346129999996</v>
      </c>
    </row>
    <row r="1163" spans="1:26" x14ac:dyDescent="0.3">
      <c r="A1163" s="2">
        <v>3955</v>
      </c>
      <c r="B1163" t="s">
        <v>4</v>
      </c>
      <c r="C1163" t="s">
        <v>10</v>
      </c>
      <c r="D1163" t="s">
        <v>11</v>
      </c>
      <c r="E1163" t="s">
        <v>23</v>
      </c>
      <c r="F1163" t="s">
        <v>18</v>
      </c>
      <c r="G1163">
        <v>2</v>
      </c>
      <c r="H1163">
        <v>1</v>
      </c>
      <c r="I1163">
        <f t="shared" si="109"/>
        <v>3</v>
      </c>
      <c r="J1163" s="1">
        <v>3111.15</v>
      </c>
      <c r="K1163" s="1">
        <v>3142.26</v>
      </c>
      <c r="L1163" s="1">
        <v>3111.15</v>
      </c>
      <c r="M1163" s="1">
        <v>3111.15</v>
      </c>
      <c r="N1163" s="1">
        <v>3111.15</v>
      </c>
      <c r="O1163" s="1">
        <v>3111.15</v>
      </c>
      <c r="P1163" s="1">
        <v>3235.3</v>
      </c>
      <c r="Q1163" s="1">
        <v>2426.48</v>
      </c>
      <c r="R1163" s="1">
        <v>2644.86</v>
      </c>
      <c r="S1163" s="1">
        <v>2803.55</v>
      </c>
      <c r="T1163" s="1">
        <v>2635.34</v>
      </c>
      <c r="U1163" s="1">
        <v>2898.87</v>
      </c>
      <c r="V1163" s="1">
        <f t="shared" si="110"/>
        <v>3116.3349999999996</v>
      </c>
      <c r="W1163" s="1">
        <f t="shared" si="111"/>
        <v>18698.009999999998</v>
      </c>
      <c r="X1163" s="1">
        <f t="shared" si="112"/>
        <v>16644.400000000001</v>
      </c>
      <c r="Y1163" s="1">
        <f t="shared" si="113"/>
        <v>2053.6099999999969</v>
      </c>
      <c r="Z1163" s="44">
        <f t="shared" si="114"/>
        <v>17298.52492</v>
      </c>
    </row>
    <row r="1164" spans="1:26" x14ac:dyDescent="0.3">
      <c r="A1164" s="2">
        <v>3961</v>
      </c>
      <c r="B1164" t="s">
        <v>4</v>
      </c>
      <c r="C1164" t="s">
        <v>10</v>
      </c>
      <c r="D1164" t="s">
        <v>12</v>
      </c>
      <c r="E1164" t="s">
        <v>24</v>
      </c>
      <c r="F1164" t="s">
        <v>20</v>
      </c>
      <c r="G1164">
        <v>3</v>
      </c>
      <c r="H1164">
        <v>1</v>
      </c>
      <c r="I1164">
        <f t="shared" si="109"/>
        <v>4</v>
      </c>
      <c r="J1164" s="1">
        <v>5924.95</v>
      </c>
      <c r="K1164" s="1">
        <v>5569.45</v>
      </c>
      <c r="L1164" s="1">
        <v>4858.46</v>
      </c>
      <c r="M1164" s="1">
        <v>4562.21</v>
      </c>
      <c r="N1164" s="1">
        <v>6043.45</v>
      </c>
      <c r="O1164" s="1">
        <v>6813.69</v>
      </c>
      <c r="P1164" s="1">
        <v>4729.45</v>
      </c>
      <c r="Q1164" s="1">
        <v>4114.62</v>
      </c>
      <c r="R1164" s="1">
        <v>3497.43</v>
      </c>
      <c r="S1164" s="1">
        <v>3742.25</v>
      </c>
      <c r="T1164" s="1">
        <v>3180.91</v>
      </c>
      <c r="U1164" s="1">
        <v>2735.58</v>
      </c>
      <c r="V1164" s="1">
        <f t="shared" si="110"/>
        <v>5628.7016666666668</v>
      </c>
      <c r="W1164" s="1">
        <f t="shared" si="111"/>
        <v>33772.21</v>
      </c>
      <c r="X1164" s="1">
        <f t="shared" si="112"/>
        <v>22000.239999999998</v>
      </c>
      <c r="Y1164" s="1">
        <f t="shared" si="113"/>
        <v>11771.970000000001</v>
      </c>
      <c r="Z1164" s="44">
        <f t="shared" si="114"/>
        <v>22864.849431999999</v>
      </c>
    </row>
    <row r="1165" spans="1:26" x14ac:dyDescent="0.3">
      <c r="A1165" s="2">
        <v>3965</v>
      </c>
      <c r="B1165" t="s">
        <v>6</v>
      </c>
      <c r="C1165" t="s">
        <v>9</v>
      </c>
      <c r="D1165" t="s">
        <v>12</v>
      </c>
      <c r="E1165" t="s">
        <v>24</v>
      </c>
      <c r="F1165" t="s">
        <v>20</v>
      </c>
      <c r="G1165">
        <v>1</v>
      </c>
      <c r="H1165">
        <v>1</v>
      </c>
      <c r="I1165">
        <f t="shared" si="109"/>
        <v>2</v>
      </c>
      <c r="J1165" s="1">
        <v>774.05</v>
      </c>
      <c r="K1165" s="1">
        <v>580.54</v>
      </c>
      <c r="L1165" s="1">
        <v>959.82</v>
      </c>
      <c r="M1165" s="1">
        <v>897.9</v>
      </c>
      <c r="N1165" s="1">
        <v>611.5</v>
      </c>
      <c r="O1165" s="1">
        <v>758.57</v>
      </c>
      <c r="P1165" s="1">
        <v>519.20000000000005</v>
      </c>
      <c r="Q1165" s="1">
        <v>399.78</v>
      </c>
      <c r="R1165" s="1">
        <v>351.81</v>
      </c>
      <c r="S1165" s="1">
        <v>369.4</v>
      </c>
      <c r="T1165" s="1">
        <v>313.99</v>
      </c>
      <c r="U1165" s="1">
        <v>323.41000000000003</v>
      </c>
      <c r="V1165" s="1">
        <f t="shared" si="110"/>
        <v>763.73</v>
      </c>
      <c r="W1165" s="1">
        <f t="shared" si="111"/>
        <v>4582.38</v>
      </c>
      <c r="X1165" s="1">
        <f t="shared" si="112"/>
        <v>2277.59</v>
      </c>
      <c r="Y1165" s="1">
        <f t="shared" si="113"/>
        <v>2304.79</v>
      </c>
      <c r="Z1165" s="44">
        <f t="shared" si="114"/>
        <v>2367.099287</v>
      </c>
    </row>
    <row r="1166" spans="1:26" x14ac:dyDescent="0.3">
      <c r="A1166" s="2">
        <v>3969</v>
      </c>
      <c r="B1166" t="s">
        <v>6</v>
      </c>
      <c r="C1166" t="s">
        <v>9</v>
      </c>
      <c r="D1166" t="s">
        <v>12</v>
      </c>
      <c r="E1166" t="s">
        <v>24</v>
      </c>
      <c r="F1166" t="s">
        <v>56</v>
      </c>
      <c r="G1166">
        <v>2</v>
      </c>
      <c r="H1166">
        <v>1</v>
      </c>
      <c r="I1166">
        <f t="shared" si="109"/>
        <v>3</v>
      </c>
      <c r="J1166" s="1">
        <v>4955.2</v>
      </c>
      <c r="K1166" s="1">
        <v>5748.03</v>
      </c>
      <c r="L1166" s="1">
        <v>5896.69</v>
      </c>
      <c r="M1166" s="1">
        <v>4360.58</v>
      </c>
      <c r="N1166" s="1">
        <v>4608.34</v>
      </c>
      <c r="O1166" s="1">
        <v>3914.61</v>
      </c>
      <c r="P1166" s="1">
        <v>2104.9299999999998</v>
      </c>
      <c r="Q1166" s="1">
        <v>2252.2800000000002</v>
      </c>
      <c r="R1166" s="1">
        <v>1914.44</v>
      </c>
      <c r="S1166" s="1">
        <v>2125.0300000000002</v>
      </c>
      <c r="T1166" s="1">
        <v>1976.28</v>
      </c>
      <c r="U1166" s="1">
        <v>1877.47</v>
      </c>
      <c r="V1166" s="1">
        <f t="shared" si="110"/>
        <v>4913.9083333333338</v>
      </c>
      <c r="W1166" s="1">
        <f t="shared" si="111"/>
        <v>29483.45</v>
      </c>
      <c r="X1166" s="1">
        <f t="shared" si="112"/>
        <v>12250.43</v>
      </c>
      <c r="Y1166" s="1">
        <f t="shared" si="113"/>
        <v>17233.02</v>
      </c>
      <c r="Z1166" s="44">
        <f t="shared" si="114"/>
        <v>12731.871899</v>
      </c>
    </row>
    <row r="1167" spans="1:26" x14ac:dyDescent="0.3">
      <c r="A1167" s="2">
        <v>3987</v>
      </c>
      <c r="B1167" t="s">
        <v>4</v>
      </c>
      <c r="C1167" t="s">
        <v>10</v>
      </c>
      <c r="D1167" t="s">
        <v>12</v>
      </c>
      <c r="E1167" t="s">
        <v>23</v>
      </c>
      <c r="F1167" t="s">
        <v>14</v>
      </c>
      <c r="G1167">
        <v>1</v>
      </c>
      <c r="H1167">
        <v>2</v>
      </c>
      <c r="I1167">
        <f t="shared" si="109"/>
        <v>3</v>
      </c>
      <c r="J1167" s="1">
        <v>4698.54871794872</v>
      </c>
      <c r="K1167" s="1">
        <v>3523.91</v>
      </c>
      <c r="L1167" s="1">
        <v>3852.81</v>
      </c>
      <c r="M1167" s="1">
        <v>3805.82</v>
      </c>
      <c r="N1167" s="1">
        <v>4416.6400000000003</v>
      </c>
      <c r="O1167" s="1">
        <v>4087.74</v>
      </c>
      <c r="P1167" s="1">
        <v>573.85</v>
      </c>
      <c r="Q1167" s="1">
        <v>499.25</v>
      </c>
      <c r="R1167" s="1">
        <v>464.3</v>
      </c>
      <c r="S1167" s="1">
        <v>441.09</v>
      </c>
      <c r="T1167" s="1">
        <v>419.04</v>
      </c>
      <c r="U1167" s="1">
        <v>414.85</v>
      </c>
      <c r="V1167" s="1">
        <f t="shared" si="110"/>
        <v>4064.2447863247871</v>
      </c>
      <c r="W1167" s="1">
        <f t="shared" si="111"/>
        <v>24385.468717948723</v>
      </c>
      <c r="X1167" s="1">
        <f t="shared" si="112"/>
        <v>2812.3799999999997</v>
      </c>
      <c r="Y1167" s="1">
        <f t="shared" si="113"/>
        <v>21573.088717948722</v>
      </c>
      <c r="Z1167" s="44">
        <f t="shared" si="114"/>
        <v>2922.9065339999997</v>
      </c>
    </row>
    <row r="1168" spans="1:26" x14ac:dyDescent="0.3">
      <c r="A1168" s="2">
        <v>3989</v>
      </c>
      <c r="B1168" t="s">
        <v>6</v>
      </c>
      <c r="C1168" t="s">
        <v>9</v>
      </c>
      <c r="D1168" t="s">
        <v>12</v>
      </c>
      <c r="E1168" t="s">
        <v>23</v>
      </c>
      <c r="F1168" t="s">
        <v>22</v>
      </c>
      <c r="G1168">
        <v>1</v>
      </c>
      <c r="H1168">
        <v>1</v>
      </c>
      <c r="I1168">
        <f t="shared" si="109"/>
        <v>2</v>
      </c>
      <c r="J1168" s="1">
        <v>1267.8</v>
      </c>
      <c r="K1168" s="1">
        <v>1166.3800000000001</v>
      </c>
      <c r="L1168" s="1">
        <v>1419.94</v>
      </c>
      <c r="M1168" s="1">
        <v>1584.75</v>
      </c>
      <c r="N1168" s="1">
        <v>1191.73</v>
      </c>
      <c r="O1168" s="1">
        <v>1394.58</v>
      </c>
      <c r="P1168" s="1">
        <v>1013.18</v>
      </c>
      <c r="Q1168" s="1">
        <v>1073.97</v>
      </c>
      <c r="R1168" s="1">
        <v>1245.81</v>
      </c>
      <c r="S1168" s="1">
        <v>1258.27</v>
      </c>
      <c r="T1168" s="1">
        <v>1094.69</v>
      </c>
      <c r="U1168" s="1">
        <v>1029.01</v>
      </c>
      <c r="V1168" s="1">
        <f t="shared" si="110"/>
        <v>1337.53</v>
      </c>
      <c r="W1168" s="1">
        <f t="shared" si="111"/>
        <v>8025.18</v>
      </c>
      <c r="X1168" s="1">
        <f t="shared" si="112"/>
        <v>6714.93</v>
      </c>
      <c r="Y1168" s="1">
        <f t="shared" si="113"/>
        <v>1310.25</v>
      </c>
      <c r="Z1168" s="44">
        <f t="shared" si="114"/>
        <v>6978.8267489999998</v>
      </c>
    </row>
    <row r="1169" spans="1:26" x14ac:dyDescent="0.3">
      <c r="A1169" s="2">
        <v>3990</v>
      </c>
      <c r="B1169" t="s">
        <v>4</v>
      </c>
      <c r="C1169" t="s">
        <v>10</v>
      </c>
      <c r="D1169" t="s">
        <v>12</v>
      </c>
      <c r="E1169" t="s">
        <v>23</v>
      </c>
      <c r="F1169" t="s">
        <v>18</v>
      </c>
      <c r="G1169">
        <v>2</v>
      </c>
      <c r="H1169">
        <v>1</v>
      </c>
      <c r="I1169">
        <f t="shared" si="109"/>
        <v>3</v>
      </c>
      <c r="J1169" s="1">
        <v>5924.95</v>
      </c>
      <c r="K1169" s="1">
        <v>7287.69</v>
      </c>
      <c r="L1169" s="1">
        <v>7169.19</v>
      </c>
      <c r="M1169" s="1">
        <v>4858.46</v>
      </c>
      <c r="N1169" s="1">
        <v>6991.44</v>
      </c>
      <c r="O1169" s="1">
        <v>7346.94</v>
      </c>
      <c r="P1169" s="1">
        <v>3209.7</v>
      </c>
      <c r="Q1169" s="1">
        <v>2952.92</v>
      </c>
      <c r="R1169" s="1">
        <v>3366.33</v>
      </c>
      <c r="S1169" s="1">
        <v>3736.63</v>
      </c>
      <c r="T1169" s="1">
        <v>3250.87</v>
      </c>
      <c r="U1169" s="1">
        <v>3218.36</v>
      </c>
      <c r="V1169" s="1">
        <f t="shared" si="110"/>
        <v>6596.4449999999997</v>
      </c>
      <c r="W1169" s="1">
        <f t="shared" si="111"/>
        <v>39578.67</v>
      </c>
      <c r="X1169" s="1">
        <f t="shared" si="112"/>
        <v>19734.810000000001</v>
      </c>
      <c r="Y1169" s="1">
        <f t="shared" si="113"/>
        <v>19843.859999999997</v>
      </c>
      <c r="Z1169" s="44">
        <f t="shared" si="114"/>
        <v>20510.388033000003</v>
      </c>
    </row>
    <row r="1170" spans="1:26" x14ac:dyDescent="0.3">
      <c r="A1170" s="2">
        <v>3997</v>
      </c>
      <c r="B1170" t="s">
        <v>4</v>
      </c>
      <c r="C1170" t="s">
        <v>42</v>
      </c>
      <c r="D1170" t="s">
        <v>12</v>
      </c>
      <c r="E1170" t="s">
        <v>24</v>
      </c>
      <c r="F1170" t="s">
        <v>14</v>
      </c>
      <c r="G1170">
        <v>1</v>
      </c>
      <c r="H1170">
        <v>1</v>
      </c>
      <c r="I1170">
        <f t="shared" si="109"/>
        <v>2</v>
      </c>
      <c r="J1170" s="1">
        <v>2430.7249999999999</v>
      </c>
      <c r="K1170" s="1">
        <v>2455.0300000000002</v>
      </c>
      <c r="L1170" s="1">
        <v>2455.0300000000002</v>
      </c>
      <c r="M1170" s="1">
        <v>2455.0300000000002</v>
      </c>
      <c r="N1170" s="1">
        <v>2430.73</v>
      </c>
      <c r="O1170" s="1">
        <v>2430.73</v>
      </c>
      <c r="P1170" s="1">
        <v>2169.56</v>
      </c>
      <c r="Q1170" s="1">
        <v>1800.73</v>
      </c>
      <c r="R1170" s="1">
        <v>2124.86</v>
      </c>
      <c r="S1170" s="1">
        <v>2379.84</v>
      </c>
      <c r="T1170" s="1">
        <v>2522.63</v>
      </c>
      <c r="U1170" s="1">
        <v>2850.57</v>
      </c>
      <c r="V1170" s="1">
        <f t="shared" si="110"/>
        <v>2442.8791666666666</v>
      </c>
      <c r="W1170" s="1">
        <f t="shared" si="111"/>
        <v>14657.275</v>
      </c>
      <c r="X1170" s="1">
        <f t="shared" si="112"/>
        <v>13848.189999999999</v>
      </c>
      <c r="Y1170" s="1">
        <f t="shared" si="113"/>
        <v>809.08500000000095</v>
      </c>
      <c r="Z1170" s="44">
        <f t="shared" si="114"/>
        <v>14392.423866999998</v>
      </c>
    </row>
    <row r="1171" spans="1:26" x14ac:dyDescent="0.3">
      <c r="A1171" s="2">
        <v>3998</v>
      </c>
      <c r="B1171" t="s">
        <v>5</v>
      </c>
      <c r="C1171" t="s">
        <v>7</v>
      </c>
      <c r="D1171" t="s">
        <v>12</v>
      </c>
      <c r="E1171" t="s">
        <v>23</v>
      </c>
      <c r="F1171" t="s">
        <v>14</v>
      </c>
      <c r="G1171">
        <v>2</v>
      </c>
      <c r="H1171">
        <v>1</v>
      </c>
      <c r="I1171">
        <f t="shared" si="109"/>
        <v>3</v>
      </c>
      <c r="J1171" s="1">
        <v>2871.5</v>
      </c>
      <c r="K1171" s="1">
        <v>2268.4899999999998</v>
      </c>
      <c r="L1171" s="1">
        <v>2584.35</v>
      </c>
      <c r="M1171" s="1">
        <v>2498.21</v>
      </c>
      <c r="N1171" s="1">
        <v>3503.23</v>
      </c>
      <c r="O1171" s="1">
        <v>2670.5</v>
      </c>
      <c r="P1171" s="1">
        <v>2247.85</v>
      </c>
      <c r="Q1171" s="1">
        <v>1708.37</v>
      </c>
      <c r="R1171" s="1">
        <v>1810.87</v>
      </c>
      <c r="S1171" s="1">
        <v>1774.65</v>
      </c>
      <c r="T1171" s="1">
        <v>1579.44</v>
      </c>
      <c r="U1171" s="1">
        <v>1532.06</v>
      </c>
      <c r="V1171" s="1">
        <f t="shared" si="110"/>
        <v>2732.7133333333331</v>
      </c>
      <c r="W1171" s="1">
        <f t="shared" si="111"/>
        <v>16396.28</v>
      </c>
      <c r="X1171" s="1">
        <f t="shared" si="112"/>
        <v>10653.24</v>
      </c>
      <c r="Y1171" s="1">
        <f t="shared" si="113"/>
        <v>5743.0399999999991</v>
      </c>
      <c r="Z1171" s="44">
        <f t="shared" si="114"/>
        <v>11071.912332</v>
      </c>
    </row>
    <row r="1172" spans="1:26" x14ac:dyDescent="0.3">
      <c r="A1172" s="2">
        <v>4008</v>
      </c>
      <c r="B1172" t="s">
        <v>4</v>
      </c>
      <c r="C1172" t="s">
        <v>10</v>
      </c>
      <c r="D1172" t="s">
        <v>12</v>
      </c>
      <c r="E1172" t="s">
        <v>23</v>
      </c>
      <c r="F1172" t="s">
        <v>19</v>
      </c>
      <c r="G1172">
        <v>2</v>
      </c>
      <c r="H1172">
        <v>3</v>
      </c>
      <c r="I1172">
        <f t="shared" si="109"/>
        <v>5</v>
      </c>
      <c r="J1172" s="1">
        <v>3789.6875</v>
      </c>
      <c r="K1172" s="1">
        <v>3789.69</v>
      </c>
      <c r="L1172" s="1">
        <v>3789.69</v>
      </c>
      <c r="M1172" s="1">
        <v>3789.69</v>
      </c>
      <c r="N1172" s="1">
        <v>3789.69</v>
      </c>
      <c r="O1172" s="1">
        <v>3789.69</v>
      </c>
      <c r="P1172" s="1">
        <v>1814.92</v>
      </c>
      <c r="Q1172" s="1">
        <v>1379.34</v>
      </c>
      <c r="R1172" s="1">
        <v>1655.21</v>
      </c>
      <c r="S1172" s="1">
        <v>1804.18</v>
      </c>
      <c r="T1172" s="1">
        <v>2128.9299999999998</v>
      </c>
      <c r="U1172" s="1">
        <v>2405.69</v>
      </c>
      <c r="V1172" s="1">
        <f t="shared" si="110"/>
        <v>3789.6895833333333</v>
      </c>
      <c r="W1172" s="1">
        <f t="shared" si="111"/>
        <v>22738.137500000001</v>
      </c>
      <c r="X1172" s="1">
        <f t="shared" si="112"/>
        <v>11188.27</v>
      </c>
      <c r="Y1172" s="1">
        <f t="shared" si="113"/>
        <v>11549.8675</v>
      </c>
      <c r="Z1172" s="44">
        <f t="shared" si="114"/>
        <v>11627.969011000001</v>
      </c>
    </row>
    <row r="1173" spans="1:26" x14ac:dyDescent="0.3">
      <c r="A1173" s="2">
        <v>4018</v>
      </c>
      <c r="B1173" t="s">
        <v>4</v>
      </c>
      <c r="C1173" t="s">
        <v>10</v>
      </c>
      <c r="D1173" t="s">
        <v>12</v>
      </c>
      <c r="E1173" t="s">
        <v>23</v>
      </c>
      <c r="F1173" t="s">
        <v>56</v>
      </c>
      <c r="G1173">
        <v>2</v>
      </c>
      <c r="H1173">
        <v>1</v>
      </c>
      <c r="I1173">
        <f t="shared" si="109"/>
        <v>3</v>
      </c>
      <c r="J1173" s="1">
        <v>5924.95</v>
      </c>
      <c r="K1173" s="1">
        <v>7228.44</v>
      </c>
      <c r="L1173" s="1">
        <v>6576.69</v>
      </c>
      <c r="M1173" s="1">
        <v>6339.7</v>
      </c>
      <c r="N1173" s="1">
        <v>6458.2</v>
      </c>
      <c r="O1173" s="1">
        <v>6695.19</v>
      </c>
      <c r="P1173" s="1">
        <v>5875</v>
      </c>
      <c r="Q1173" s="1">
        <v>4993.75</v>
      </c>
      <c r="R1173" s="1">
        <v>5892.63</v>
      </c>
      <c r="S1173" s="1">
        <v>6364.04</v>
      </c>
      <c r="T1173" s="1">
        <v>6364.04</v>
      </c>
      <c r="U1173" s="1">
        <v>6554.96</v>
      </c>
      <c r="V1173" s="1">
        <f t="shared" si="110"/>
        <v>6537.1949999999997</v>
      </c>
      <c r="W1173" s="1">
        <f t="shared" si="111"/>
        <v>39223.17</v>
      </c>
      <c r="X1173" s="1">
        <f t="shared" si="112"/>
        <v>36044.420000000006</v>
      </c>
      <c r="Y1173" s="1">
        <f t="shared" si="113"/>
        <v>3178.7499999999927</v>
      </c>
      <c r="Z1173" s="44">
        <f t="shared" si="114"/>
        <v>37460.965706000003</v>
      </c>
    </row>
    <row r="1174" spans="1:26" x14ac:dyDescent="0.3">
      <c r="A1174" s="2">
        <v>4021</v>
      </c>
      <c r="B1174" t="s">
        <v>6</v>
      </c>
      <c r="C1174" t="s">
        <v>9</v>
      </c>
      <c r="D1174" t="s">
        <v>12</v>
      </c>
      <c r="E1174" t="s">
        <v>23</v>
      </c>
      <c r="F1174" t="s">
        <v>16</v>
      </c>
      <c r="G1174">
        <v>2</v>
      </c>
      <c r="H1174">
        <v>1</v>
      </c>
      <c r="I1174">
        <f t="shared" si="109"/>
        <v>3</v>
      </c>
      <c r="J1174" s="1">
        <v>2411.7199999999998</v>
      </c>
      <c r="K1174" s="1">
        <v>2797.6</v>
      </c>
      <c r="L1174" s="1">
        <v>2242.9</v>
      </c>
      <c r="M1174" s="1">
        <v>2484.0700000000002</v>
      </c>
      <c r="N1174" s="1">
        <v>2894.06</v>
      </c>
      <c r="O1174" s="1">
        <v>2098.1999999999998</v>
      </c>
      <c r="P1174" s="1">
        <v>2373.1</v>
      </c>
      <c r="Q1174" s="1">
        <v>1803.56</v>
      </c>
      <c r="R1174" s="1">
        <v>1623.2</v>
      </c>
      <c r="S1174" s="1">
        <v>1655.66</v>
      </c>
      <c r="T1174" s="1">
        <v>1490.09</v>
      </c>
      <c r="U1174" s="1">
        <v>1773.21</v>
      </c>
      <c r="V1174" s="1">
        <f t="shared" si="110"/>
        <v>2488.0916666666667</v>
      </c>
      <c r="W1174" s="1">
        <f t="shared" si="111"/>
        <v>14928.55</v>
      </c>
      <c r="X1174" s="1">
        <f t="shared" si="112"/>
        <v>10718.82</v>
      </c>
      <c r="Y1174" s="1">
        <f t="shared" si="113"/>
        <v>4209.7299999999996</v>
      </c>
      <c r="Z1174" s="44">
        <f t="shared" si="114"/>
        <v>11140.069626</v>
      </c>
    </row>
    <row r="1175" spans="1:26" x14ac:dyDescent="0.3">
      <c r="A1175" s="2">
        <v>4022</v>
      </c>
      <c r="B1175" t="s">
        <v>6</v>
      </c>
      <c r="C1175" t="s">
        <v>9</v>
      </c>
      <c r="D1175" t="s">
        <v>12</v>
      </c>
      <c r="E1175" t="s">
        <v>23</v>
      </c>
      <c r="F1175" t="s">
        <v>13</v>
      </c>
      <c r="G1175">
        <v>2</v>
      </c>
      <c r="H1175">
        <v>1</v>
      </c>
      <c r="I1175">
        <f t="shared" si="109"/>
        <v>3</v>
      </c>
      <c r="J1175" s="1">
        <v>3667.01</v>
      </c>
      <c r="K1175" s="1">
        <v>4363.74</v>
      </c>
      <c r="L1175" s="1">
        <v>4400.41</v>
      </c>
      <c r="M1175" s="1">
        <v>4253.7299999999996</v>
      </c>
      <c r="N1175" s="1">
        <v>4033.71</v>
      </c>
      <c r="O1175" s="1">
        <v>4363.74</v>
      </c>
      <c r="P1175" s="1">
        <v>2763.69</v>
      </c>
      <c r="Q1175" s="1">
        <v>2349.14</v>
      </c>
      <c r="R1175" s="1">
        <v>2513.58</v>
      </c>
      <c r="S1175" s="1">
        <v>2915.75</v>
      </c>
      <c r="T1175" s="1">
        <v>2886.59</v>
      </c>
      <c r="U1175" s="1">
        <v>2857.72</v>
      </c>
      <c r="V1175" s="1">
        <f t="shared" si="110"/>
        <v>4180.3899999999994</v>
      </c>
      <c r="W1175" s="1">
        <f t="shared" si="111"/>
        <v>25082.339999999997</v>
      </c>
      <c r="X1175" s="1">
        <f t="shared" si="112"/>
        <v>16286.47</v>
      </c>
      <c r="Y1175" s="1">
        <f t="shared" si="113"/>
        <v>8795.8699999999972</v>
      </c>
      <c r="Z1175" s="44">
        <f t="shared" si="114"/>
        <v>16926.528270999999</v>
      </c>
    </row>
    <row r="1176" spans="1:26" x14ac:dyDescent="0.3">
      <c r="A1176" s="2">
        <v>4027</v>
      </c>
      <c r="B1176" t="s">
        <v>6</v>
      </c>
      <c r="C1176" t="s">
        <v>9</v>
      </c>
      <c r="D1176" t="s">
        <v>11</v>
      </c>
      <c r="E1176" t="s">
        <v>23</v>
      </c>
      <c r="F1176" t="s">
        <v>56</v>
      </c>
      <c r="G1176">
        <v>2</v>
      </c>
      <c r="H1176">
        <v>2</v>
      </c>
      <c r="I1176">
        <f t="shared" si="109"/>
        <v>4</v>
      </c>
      <c r="J1176" s="1">
        <v>2045.2</v>
      </c>
      <c r="K1176" s="1">
        <v>1574.8</v>
      </c>
      <c r="L1176" s="1">
        <v>2331.5300000000002</v>
      </c>
      <c r="M1176" s="1">
        <v>1881.58</v>
      </c>
      <c r="N1176" s="1">
        <v>1779.32</v>
      </c>
      <c r="O1176" s="1">
        <v>1697.52</v>
      </c>
      <c r="P1176" s="1">
        <v>2417.38</v>
      </c>
      <c r="Q1176" s="1">
        <v>2175.64</v>
      </c>
      <c r="R1176" s="1">
        <v>2066.86</v>
      </c>
      <c r="S1176" s="1">
        <v>2273.5500000000002</v>
      </c>
      <c r="T1176" s="1">
        <v>2728.26</v>
      </c>
      <c r="U1176" s="1">
        <v>2946.52</v>
      </c>
      <c r="V1176" s="1">
        <f t="shared" si="110"/>
        <v>1884.9916666666668</v>
      </c>
      <c r="W1176" s="1">
        <f t="shared" si="111"/>
        <v>11309.95</v>
      </c>
      <c r="X1176" s="1">
        <f t="shared" si="112"/>
        <v>14608.210000000001</v>
      </c>
      <c r="Y1176" s="1">
        <f t="shared" si="113"/>
        <v>-3298.26</v>
      </c>
      <c r="Z1176" s="44">
        <f t="shared" si="114"/>
        <v>15182.312653000001</v>
      </c>
    </row>
    <row r="1177" spans="1:26" x14ac:dyDescent="0.3">
      <c r="A1177" s="2">
        <v>4029</v>
      </c>
      <c r="B1177" t="s">
        <v>4</v>
      </c>
      <c r="C1177" t="s">
        <v>42</v>
      </c>
      <c r="D1177" t="s">
        <v>12</v>
      </c>
      <c r="E1177" t="s">
        <v>24</v>
      </c>
      <c r="F1177" t="s">
        <v>14</v>
      </c>
      <c r="G1177">
        <v>2</v>
      </c>
      <c r="H1177">
        <v>1</v>
      </c>
      <c r="I1177">
        <f t="shared" si="109"/>
        <v>3</v>
      </c>
      <c r="J1177" s="1">
        <v>2227.15</v>
      </c>
      <c r="K1177" s="1">
        <v>2249.42</v>
      </c>
      <c r="L1177" s="1">
        <v>2227.15</v>
      </c>
      <c r="M1177" s="1">
        <v>2249.42</v>
      </c>
      <c r="N1177" s="1">
        <v>2227.15</v>
      </c>
      <c r="O1177" s="1">
        <v>2227.15</v>
      </c>
      <c r="P1177" s="1">
        <v>1852.06</v>
      </c>
      <c r="Q1177" s="1">
        <v>1870.58</v>
      </c>
      <c r="R1177" s="1">
        <v>1926.7</v>
      </c>
      <c r="S1177" s="1">
        <v>2023.04</v>
      </c>
      <c r="T1177" s="1">
        <v>2265.8000000000002</v>
      </c>
      <c r="U1177" s="1">
        <v>2243.14</v>
      </c>
      <c r="V1177" s="1">
        <f t="shared" si="110"/>
        <v>2234.5733333333333</v>
      </c>
      <c r="W1177" s="1">
        <f t="shared" si="111"/>
        <v>13407.439999999999</v>
      </c>
      <c r="X1177" s="1">
        <f t="shared" si="112"/>
        <v>12181.32</v>
      </c>
      <c r="Y1177" s="1">
        <f t="shared" si="113"/>
        <v>1226.119999999999</v>
      </c>
      <c r="Z1177" s="44">
        <f t="shared" si="114"/>
        <v>12660.045876</v>
      </c>
    </row>
    <row r="1178" spans="1:26" x14ac:dyDescent="0.3">
      <c r="A1178" s="2">
        <v>4032</v>
      </c>
      <c r="B1178" t="s">
        <v>37</v>
      </c>
      <c r="C1178" t="s">
        <v>8</v>
      </c>
      <c r="D1178" t="s">
        <v>11</v>
      </c>
      <c r="E1178" t="s">
        <v>24</v>
      </c>
      <c r="F1178" t="s">
        <v>17</v>
      </c>
      <c r="G1178">
        <v>1</v>
      </c>
      <c r="H1178">
        <v>3</v>
      </c>
      <c r="I1178">
        <f t="shared" si="109"/>
        <v>4</v>
      </c>
      <c r="J1178" s="1">
        <v>2020</v>
      </c>
      <c r="K1178" s="1">
        <v>1979.6</v>
      </c>
      <c r="L1178" s="1">
        <v>2262.4</v>
      </c>
      <c r="M1178" s="1">
        <v>1919</v>
      </c>
      <c r="N1178" s="1">
        <v>2181.6</v>
      </c>
      <c r="O1178" s="1">
        <v>2121</v>
      </c>
      <c r="P1178" s="1">
        <v>1149.76</v>
      </c>
      <c r="Q1178" s="1">
        <v>1161.26</v>
      </c>
      <c r="R1178" s="1">
        <v>1312.22</v>
      </c>
      <c r="S1178" s="1">
        <v>1207.24</v>
      </c>
      <c r="T1178" s="1">
        <v>1171.02</v>
      </c>
      <c r="U1178" s="1">
        <v>1241.28</v>
      </c>
      <c r="V1178" s="1">
        <f t="shared" si="110"/>
        <v>2080.6</v>
      </c>
      <c r="W1178" s="1">
        <f t="shared" si="111"/>
        <v>12483.6</v>
      </c>
      <c r="X1178" s="1">
        <f t="shared" si="112"/>
        <v>7242.78</v>
      </c>
      <c r="Y1178" s="1">
        <f t="shared" si="113"/>
        <v>5240.8200000000006</v>
      </c>
      <c r="Z1178" s="44">
        <f t="shared" si="114"/>
        <v>7527.4212539999999</v>
      </c>
    </row>
    <row r="1179" spans="1:26" x14ac:dyDescent="0.3">
      <c r="A1179" s="2">
        <v>4033</v>
      </c>
      <c r="B1179" t="s">
        <v>4</v>
      </c>
      <c r="C1179" t="s">
        <v>10</v>
      </c>
      <c r="D1179" t="s">
        <v>11</v>
      </c>
      <c r="E1179" t="s">
        <v>23</v>
      </c>
      <c r="F1179" t="s">
        <v>56</v>
      </c>
      <c r="G1179">
        <v>2</v>
      </c>
      <c r="H1179">
        <v>2</v>
      </c>
      <c r="I1179">
        <f t="shared" si="109"/>
        <v>4</v>
      </c>
      <c r="J1179" s="1">
        <v>2940.6</v>
      </c>
      <c r="K1179" s="1">
        <v>2970.01</v>
      </c>
      <c r="L1179" s="1">
        <v>2940.6</v>
      </c>
      <c r="M1179" s="1">
        <v>2940.6</v>
      </c>
      <c r="N1179" s="1">
        <v>2940.6</v>
      </c>
      <c r="O1179" s="1">
        <v>2970.01</v>
      </c>
      <c r="P1179" s="1">
        <v>3179.8</v>
      </c>
      <c r="Q1179" s="1">
        <v>3465.98</v>
      </c>
      <c r="R1179" s="1">
        <v>3154.04</v>
      </c>
      <c r="S1179" s="1">
        <v>3627.15</v>
      </c>
      <c r="T1179" s="1">
        <v>4134.95</v>
      </c>
      <c r="U1179" s="1">
        <v>3845.5</v>
      </c>
      <c r="V1179" s="1">
        <f t="shared" si="110"/>
        <v>2950.4033333333336</v>
      </c>
      <c r="W1179" s="1">
        <f t="shared" si="111"/>
        <v>17702.420000000002</v>
      </c>
      <c r="X1179" s="1">
        <f t="shared" si="112"/>
        <v>21407.42</v>
      </c>
      <c r="Y1179" s="1">
        <f t="shared" si="113"/>
        <v>-3704.9999999999964</v>
      </c>
      <c r="Z1179" s="44">
        <f t="shared" si="114"/>
        <v>22248.731605999998</v>
      </c>
    </row>
    <row r="1180" spans="1:26" x14ac:dyDescent="0.3">
      <c r="A1180" s="2">
        <v>4034</v>
      </c>
      <c r="B1180" t="s">
        <v>6</v>
      </c>
      <c r="C1180" t="s">
        <v>9</v>
      </c>
      <c r="D1180" t="s">
        <v>12</v>
      </c>
      <c r="E1180" t="s">
        <v>23</v>
      </c>
      <c r="F1180" t="s">
        <v>15</v>
      </c>
      <c r="G1180">
        <v>2</v>
      </c>
      <c r="H1180">
        <v>1</v>
      </c>
      <c r="I1180">
        <f t="shared" si="109"/>
        <v>3</v>
      </c>
      <c r="J1180" s="1">
        <v>1196.6200000000001</v>
      </c>
      <c r="K1180" s="1">
        <v>1172.69</v>
      </c>
      <c r="L1180" s="1">
        <v>969.26</v>
      </c>
      <c r="M1180" s="1">
        <v>945.33</v>
      </c>
      <c r="N1180" s="1">
        <v>1208.5899999999999</v>
      </c>
      <c r="O1180" s="1">
        <v>1160.72</v>
      </c>
      <c r="P1180" s="1">
        <v>800.07</v>
      </c>
      <c r="Q1180" s="1">
        <v>800.07</v>
      </c>
      <c r="R1180" s="1">
        <v>920.08</v>
      </c>
      <c r="S1180" s="1">
        <v>920.08</v>
      </c>
      <c r="T1180" s="1">
        <v>818.87</v>
      </c>
      <c r="U1180" s="1">
        <v>908.95</v>
      </c>
      <c r="V1180" s="1">
        <f t="shared" si="110"/>
        <v>1108.8683333333336</v>
      </c>
      <c r="W1180" s="1">
        <f t="shared" si="111"/>
        <v>6653.2100000000009</v>
      </c>
      <c r="X1180" s="1">
        <f t="shared" si="112"/>
        <v>5168.12</v>
      </c>
      <c r="Y1180" s="1">
        <f t="shared" si="113"/>
        <v>1485.0900000000011</v>
      </c>
      <c r="Z1180" s="44">
        <f t="shared" si="114"/>
        <v>5371.227116</v>
      </c>
    </row>
    <row r="1181" spans="1:26" x14ac:dyDescent="0.3">
      <c r="A1181" s="2">
        <v>4037</v>
      </c>
      <c r="B1181" t="s">
        <v>4</v>
      </c>
      <c r="C1181" t="s">
        <v>7</v>
      </c>
      <c r="D1181" t="s">
        <v>12</v>
      </c>
      <c r="E1181" t="s">
        <v>23</v>
      </c>
      <c r="F1181" t="s">
        <v>56</v>
      </c>
      <c r="G1181">
        <v>3</v>
      </c>
      <c r="H1181">
        <v>1</v>
      </c>
      <c r="I1181">
        <f t="shared" si="109"/>
        <v>4</v>
      </c>
      <c r="J1181" s="1">
        <v>5924.95</v>
      </c>
      <c r="K1181" s="1">
        <v>6813.69</v>
      </c>
      <c r="L1181" s="1">
        <v>5391.7</v>
      </c>
      <c r="M1181" s="1">
        <v>6339.7</v>
      </c>
      <c r="N1181" s="1">
        <v>4858.46</v>
      </c>
      <c r="O1181" s="1">
        <v>6576.69</v>
      </c>
      <c r="P1181" s="1">
        <v>5875</v>
      </c>
      <c r="Q1181" s="1">
        <v>5111.25</v>
      </c>
      <c r="R1181" s="1">
        <v>5826.83</v>
      </c>
      <c r="S1181" s="1">
        <v>4952.8100000000004</v>
      </c>
      <c r="T1181" s="1">
        <v>4457.53</v>
      </c>
      <c r="U1181" s="1">
        <v>4947.8599999999997</v>
      </c>
      <c r="V1181" s="1">
        <f t="shared" si="110"/>
        <v>5984.1983333333337</v>
      </c>
      <c r="W1181" s="1">
        <f t="shared" si="111"/>
        <v>35905.19</v>
      </c>
      <c r="X1181" s="1">
        <f t="shared" si="112"/>
        <v>31171.280000000002</v>
      </c>
      <c r="Y1181" s="1">
        <f t="shared" si="113"/>
        <v>4733.91</v>
      </c>
      <c r="Z1181" s="44">
        <f t="shared" si="114"/>
        <v>32396.311304000003</v>
      </c>
    </row>
    <row r="1182" spans="1:26" x14ac:dyDescent="0.3">
      <c r="A1182" s="2">
        <v>4040</v>
      </c>
      <c r="B1182" t="s">
        <v>4</v>
      </c>
      <c r="C1182" t="s">
        <v>7</v>
      </c>
      <c r="D1182" t="s">
        <v>11</v>
      </c>
      <c r="E1182" t="s">
        <v>23</v>
      </c>
      <c r="F1182" t="s">
        <v>19</v>
      </c>
      <c r="G1182">
        <v>2</v>
      </c>
      <c r="H1182">
        <v>3</v>
      </c>
      <c r="I1182">
        <f t="shared" si="109"/>
        <v>5</v>
      </c>
      <c r="J1182" s="1">
        <v>3278.8999999999996</v>
      </c>
      <c r="K1182" s="1">
        <v>3278.9</v>
      </c>
      <c r="L1182" s="1">
        <v>3311.69</v>
      </c>
      <c r="M1182" s="1">
        <v>3311.69</v>
      </c>
      <c r="N1182" s="1">
        <v>3278.9</v>
      </c>
      <c r="O1182" s="1">
        <v>3278.9</v>
      </c>
      <c r="P1182" s="1">
        <v>2405.27</v>
      </c>
      <c r="Q1182" s="1">
        <v>2068.5300000000002</v>
      </c>
      <c r="R1182" s="1">
        <v>1944.42</v>
      </c>
      <c r="S1182" s="1">
        <v>1769.42</v>
      </c>
      <c r="T1182" s="1">
        <v>1787.11</v>
      </c>
      <c r="U1182" s="1">
        <v>2037.31</v>
      </c>
      <c r="V1182" s="1">
        <f t="shared" si="110"/>
        <v>3289.8300000000004</v>
      </c>
      <c r="W1182" s="1">
        <f t="shared" si="111"/>
        <v>19738.980000000003</v>
      </c>
      <c r="X1182" s="1">
        <f t="shared" si="112"/>
        <v>12012.06</v>
      </c>
      <c r="Y1182" s="1">
        <f t="shared" si="113"/>
        <v>7726.9200000000037</v>
      </c>
      <c r="Z1182" s="44">
        <f t="shared" si="114"/>
        <v>12484.133958</v>
      </c>
    </row>
    <row r="1183" spans="1:26" x14ac:dyDescent="0.3">
      <c r="A1183" s="2">
        <v>4041</v>
      </c>
      <c r="B1183" t="s">
        <v>6</v>
      </c>
      <c r="C1183" t="s">
        <v>9</v>
      </c>
      <c r="D1183" t="s">
        <v>12</v>
      </c>
      <c r="E1183" t="s">
        <v>23</v>
      </c>
      <c r="F1183" t="s">
        <v>16</v>
      </c>
      <c r="G1183">
        <v>2</v>
      </c>
      <c r="H1183">
        <v>1</v>
      </c>
      <c r="I1183">
        <f t="shared" si="109"/>
        <v>3</v>
      </c>
      <c r="J1183" s="1">
        <v>1400.77</v>
      </c>
      <c r="K1183" s="1">
        <v>1484.82</v>
      </c>
      <c r="L1183" s="1">
        <v>1400.77</v>
      </c>
      <c r="M1183" s="1">
        <v>1106.6099999999999</v>
      </c>
      <c r="N1183" s="1">
        <v>1316.72</v>
      </c>
      <c r="O1183" s="1">
        <v>1092.5999999999999</v>
      </c>
      <c r="P1183" s="1">
        <v>1686.39</v>
      </c>
      <c r="Q1183" s="1">
        <v>1281.6600000000001</v>
      </c>
      <c r="R1183" s="1">
        <v>1332.93</v>
      </c>
      <c r="S1183" s="1">
        <v>1199.6400000000001</v>
      </c>
      <c r="T1183" s="1">
        <v>1295.6099999999999</v>
      </c>
      <c r="U1183" s="1">
        <v>1140.1400000000001</v>
      </c>
      <c r="V1183" s="1">
        <f t="shared" si="110"/>
        <v>1300.3816666666669</v>
      </c>
      <c r="W1183" s="1">
        <f t="shared" si="111"/>
        <v>7802.2900000000009</v>
      </c>
      <c r="X1183" s="1">
        <f t="shared" si="112"/>
        <v>7936.3700000000008</v>
      </c>
      <c r="Y1183" s="1">
        <f t="shared" si="113"/>
        <v>-134.07999999999993</v>
      </c>
      <c r="Z1183" s="44">
        <f t="shared" si="114"/>
        <v>8248.2693410000011</v>
      </c>
    </row>
    <row r="1184" spans="1:26" x14ac:dyDescent="0.3">
      <c r="A1184" s="2">
        <v>4053</v>
      </c>
      <c r="B1184" t="s">
        <v>4</v>
      </c>
      <c r="C1184" t="s">
        <v>10</v>
      </c>
      <c r="D1184" t="s">
        <v>11</v>
      </c>
      <c r="E1184" t="s">
        <v>23</v>
      </c>
      <c r="F1184" t="s">
        <v>17</v>
      </c>
      <c r="G1184">
        <v>1</v>
      </c>
      <c r="H1184">
        <v>1</v>
      </c>
      <c r="I1184">
        <f t="shared" si="109"/>
        <v>2</v>
      </c>
      <c r="J1184" s="1">
        <v>5773.65</v>
      </c>
      <c r="K1184" s="1">
        <v>6004.6</v>
      </c>
      <c r="L1184" s="1">
        <v>6120.07</v>
      </c>
      <c r="M1184" s="1">
        <v>7043.85</v>
      </c>
      <c r="N1184" s="1">
        <v>7101.59</v>
      </c>
      <c r="O1184" s="1">
        <v>6755.17</v>
      </c>
      <c r="P1184" s="1">
        <v>5875</v>
      </c>
      <c r="Q1184" s="1">
        <v>6227.5</v>
      </c>
      <c r="R1184" s="1">
        <v>5916.13</v>
      </c>
      <c r="S1184" s="1">
        <v>6330.26</v>
      </c>
      <c r="T1184" s="1">
        <v>5823.84</v>
      </c>
      <c r="U1184" s="1">
        <v>4950.26</v>
      </c>
      <c r="V1184" s="1">
        <f t="shared" si="110"/>
        <v>6466.4883333333337</v>
      </c>
      <c r="W1184" s="1">
        <f t="shared" si="111"/>
        <v>38798.93</v>
      </c>
      <c r="X1184" s="1">
        <f t="shared" si="112"/>
        <v>35122.99</v>
      </c>
      <c r="Y1184" s="1">
        <f t="shared" si="113"/>
        <v>3675.9400000000023</v>
      </c>
      <c r="Z1184" s="44">
        <f t="shared" si="114"/>
        <v>36503.323507000001</v>
      </c>
    </row>
    <row r="1185" spans="1:26" x14ac:dyDescent="0.3">
      <c r="A1185" s="2">
        <v>4058</v>
      </c>
      <c r="B1185" t="s">
        <v>4</v>
      </c>
      <c r="C1185" t="s">
        <v>42</v>
      </c>
      <c r="D1185" t="s">
        <v>12</v>
      </c>
      <c r="E1185" t="s">
        <v>23</v>
      </c>
      <c r="F1185" t="s">
        <v>13</v>
      </c>
      <c r="G1185">
        <v>3</v>
      </c>
      <c r="H1185">
        <v>3</v>
      </c>
      <c r="I1185">
        <f t="shared" si="109"/>
        <v>6</v>
      </c>
      <c r="J1185" s="1">
        <v>3497.6499999999996</v>
      </c>
      <c r="K1185" s="1">
        <v>3497.65</v>
      </c>
      <c r="L1185" s="1">
        <v>3532.63</v>
      </c>
      <c r="M1185" s="1">
        <v>3532.63</v>
      </c>
      <c r="N1185" s="1">
        <v>3497.65</v>
      </c>
      <c r="O1185" s="1">
        <v>3497.65</v>
      </c>
      <c r="P1185" s="1">
        <v>4412.84</v>
      </c>
      <c r="Q1185" s="1">
        <v>3309.63</v>
      </c>
      <c r="R1185" s="1">
        <v>3111.05</v>
      </c>
      <c r="S1185" s="1">
        <v>3702.15</v>
      </c>
      <c r="T1185" s="1">
        <v>3924.28</v>
      </c>
      <c r="U1185" s="1">
        <v>3728.07</v>
      </c>
      <c r="V1185" s="1">
        <f t="shared" si="110"/>
        <v>3509.3100000000009</v>
      </c>
      <c r="W1185" s="1">
        <f t="shared" si="111"/>
        <v>21055.860000000004</v>
      </c>
      <c r="X1185" s="1">
        <f t="shared" si="112"/>
        <v>22188.02</v>
      </c>
      <c r="Y1185" s="1">
        <f t="shared" si="113"/>
        <v>-1132.1599999999962</v>
      </c>
      <c r="Z1185" s="44">
        <f t="shared" si="114"/>
        <v>23060.009185999999</v>
      </c>
    </row>
    <row r="1186" spans="1:26" x14ac:dyDescent="0.3">
      <c r="A1186" s="2">
        <v>4060</v>
      </c>
      <c r="B1186" t="s">
        <v>4</v>
      </c>
      <c r="C1186" t="s">
        <v>10</v>
      </c>
      <c r="D1186" t="s">
        <v>11</v>
      </c>
      <c r="E1186" t="s">
        <v>23</v>
      </c>
      <c r="F1186" t="s">
        <v>18</v>
      </c>
      <c r="G1186">
        <v>2</v>
      </c>
      <c r="H1186">
        <v>3</v>
      </c>
      <c r="I1186">
        <f t="shared" si="109"/>
        <v>5</v>
      </c>
      <c r="J1186" s="1">
        <v>5924.95</v>
      </c>
      <c r="K1186" s="1">
        <v>6280.45</v>
      </c>
      <c r="L1186" s="1">
        <v>5450.95</v>
      </c>
      <c r="M1186" s="1">
        <v>6339.7</v>
      </c>
      <c r="N1186" s="1">
        <v>4858.46</v>
      </c>
      <c r="O1186" s="1">
        <v>5154.71</v>
      </c>
      <c r="P1186" s="1">
        <v>5875</v>
      </c>
      <c r="Q1186" s="1">
        <v>6051.25</v>
      </c>
      <c r="R1186" s="1">
        <v>5809.2</v>
      </c>
      <c r="S1186" s="1">
        <v>6622.49</v>
      </c>
      <c r="T1186" s="1">
        <v>7019.84</v>
      </c>
      <c r="U1186" s="1">
        <v>8353.61</v>
      </c>
      <c r="V1186" s="1">
        <f t="shared" si="110"/>
        <v>5668.2033333333338</v>
      </c>
      <c r="W1186" s="1">
        <f t="shared" si="111"/>
        <v>34009.22</v>
      </c>
      <c r="X1186" s="1">
        <f t="shared" si="112"/>
        <v>39731.39</v>
      </c>
      <c r="Y1186" s="1">
        <f t="shared" si="113"/>
        <v>-5722.1699999999983</v>
      </c>
      <c r="Z1186" s="44">
        <f t="shared" si="114"/>
        <v>41292.833627</v>
      </c>
    </row>
    <row r="1187" spans="1:26" x14ac:dyDescent="0.3">
      <c r="A1187" s="2">
        <v>4061</v>
      </c>
      <c r="B1187" t="s">
        <v>4</v>
      </c>
      <c r="C1187" t="s">
        <v>7</v>
      </c>
      <c r="D1187" t="s">
        <v>12</v>
      </c>
      <c r="E1187" t="s">
        <v>23</v>
      </c>
      <c r="F1187" t="s">
        <v>56</v>
      </c>
      <c r="G1187">
        <v>2</v>
      </c>
      <c r="H1187">
        <v>3</v>
      </c>
      <c r="I1187">
        <f t="shared" si="109"/>
        <v>5</v>
      </c>
      <c r="J1187" s="1">
        <v>3732.25</v>
      </c>
      <c r="K1187" s="1">
        <v>3769.57</v>
      </c>
      <c r="L1187" s="1">
        <v>3769.57</v>
      </c>
      <c r="M1187" s="1">
        <v>3769.57</v>
      </c>
      <c r="N1187" s="1">
        <v>3769.57</v>
      </c>
      <c r="O1187" s="1">
        <v>3732.25</v>
      </c>
      <c r="P1187" s="1">
        <v>3175.15</v>
      </c>
      <c r="Q1187" s="1">
        <v>3111.65</v>
      </c>
      <c r="R1187" s="1">
        <v>2707.14</v>
      </c>
      <c r="S1187" s="1">
        <v>3194.43</v>
      </c>
      <c r="T1187" s="1">
        <v>3577.76</v>
      </c>
      <c r="U1187" s="1">
        <v>3541.98</v>
      </c>
      <c r="V1187" s="1">
        <f t="shared" si="110"/>
        <v>3757.1299999999997</v>
      </c>
      <c r="W1187" s="1">
        <f t="shared" si="111"/>
        <v>22542.78</v>
      </c>
      <c r="X1187" s="1">
        <f t="shared" si="112"/>
        <v>19308.11</v>
      </c>
      <c r="Y1187" s="1">
        <f t="shared" si="113"/>
        <v>3234.6699999999983</v>
      </c>
      <c r="Z1187" s="44">
        <f t="shared" si="114"/>
        <v>20066.918723000003</v>
      </c>
    </row>
    <row r="1188" spans="1:26" x14ac:dyDescent="0.3">
      <c r="A1188" s="2">
        <v>4068</v>
      </c>
      <c r="B1188" t="s">
        <v>4</v>
      </c>
      <c r="C1188" t="s">
        <v>10</v>
      </c>
      <c r="D1188" t="s">
        <v>11</v>
      </c>
      <c r="E1188" t="s">
        <v>23</v>
      </c>
      <c r="F1188" t="s">
        <v>18</v>
      </c>
      <c r="G1188">
        <v>2</v>
      </c>
      <c r="H1188">
        <v>3</v>
      </c>
      <c r="I1188">
        <f t="shared" si="109"/>
        <v>5</v>
      </c>
      <c r="J1188" s="1">
        <v>2970.75</v>
      </c>
      <c r="K1188" s="1">
        <v>2970.75</v>
      </c>
      <c r="L1188" s="1">
        <v>2970.75</v>
      </c>
      <c r="M1188" s="1">
        <v>2970.75</v>
      </c>
      <c r="N1188" s="1">
        <v>2970.75</v>
      </c>
      <c r="O1188" s="1">
        <v>2970.75</v>
      </c>
      <c r="P1188" s="1">
        <v>2325.71</v>
      </c>
      <c r="Q1188" s="1">
        <v>2116.4</v>
      </c>
      <c r="R1188" s="1">
        <v>2222.2199999999998</v>
      </c>
      <c r="S1188" s="1">
        <v>2111.11</v>
      </c>
      <c r="T1188" s="1">
        <v>2427.7800000000002</v>
      </c>
      <c r="U1188" s="1">
        <v>2330.67</v>
      </c>
      <c r="V1188" s="1">
        <f t="shared" si="110"/>
        <v>2970.75</v>
      </c>
      <c r="W1188" s="1">
        <f t="shared" si="111"/>
        <v>17824.5</v>
      </c>
      <c r="X1188" s="1">
        <f t="shared" si="112"/>
        <v>13533.890000000001</v>
      </c>
      <c r="Y1188" s="1">
        <f t="shared" si="113"/>
        <v>4290.6099999999988</v>
      </c>
      <c r="Z1188" s="44">
        <f t="shared" si="114"/>
        <v>14065.771877000001</v>
      </c>
    </row>
    <row r="1189" spans="1:26" x14ac:dyDescent="0.3">
      <c r="A1189" s="2">
        <v>4072</v>
      </c>
      <c r="B1189" t="s">
        <v>6</v>
      </c>
      <c r="C1189" t="s">
        <v>9</v>
      </c>
      <c r="D1189" t="s">
        <v>12</v>
      </c>
      <c r="E1189" t="s">
        <v>24</v>
      </c>
      <c r="F1189" t="s">
        <v>15</v>
      </c>
      <c r="G1189">
        <v>1</v>
      </c>
      <c r="H1189">
        <v>1</v>
      </c>
      <c r="I1189">
        <f t="shared" si="109"/>
        <v>2</v>
      </c>
      <c r="J1189" s="1">
        <v>1845.8500000000001</v>
      </c>
      <c r="K1189" s="1">
        <v>2196.56</v>
      </c>
      <c r="L1189" s="1">
        <v>1458.22</v>
      </c>
      <c r="M1189" s="1">
        <v>1864.31</v>
      </c>
      <c r="N1189" s="1">
        <v>1808.93</v>
      </c>
      <c r="O1189" s="1">
        <v>1642.81</v>
      </c>
      <c r="P1189" s="1">
        <v>1668.55</v>
      </c>
      <c r="Q1189" s="1">
        <v>1468.32</v>
      </c>
      <c r="R1189" s="1">
        <v>1468.32</v>
      </c>
      <c r="S1189" s="1">
        <v>1262.76</v>
      </c>
      <c r="T1189" s="1">
        <v>1338.53</v>
      </c>
      <c r="U1189" s="1">
        <v>1365.3</v>
      </c>
      <c r="V1189" s="1">
        <f t="shared" si="110"/>
        <v>1802.78</v>
      </c>
      <c r="W1189" s="1">
        <f t="shared" si="111"/>
        <v>10816.68</v>
      </c>
      <c r="X1189" s="1">
        <f t="shared" si="112"/>
        <v>8571.7799999999988</v>
      </c>
      <c r="Y1189" s="1">
        <f t="shared" si="113"/>
        <v>2244.9000000000015</v>
      </c>
      <c r="Z1189" s="44">
        <f t="shared" si="114"/>
        <v>8908.6509539999988</v>
      </c>
    </row>
    <row r="1190" spans="1:26" x14ac:dyDescent="0.3">
      <c r="A1190" s="2">
        <v>4080</v>
      </c>
      <c r="B1190" t="s">
        <v>6</v>
      </c>
      <c r="C1190" t="s">
        <v>9</v>
      </c>
      <c r="D1190" t="s">
        <v>11</v>
      </c>
      <c r="E1190" t="s">
        <v>24</v>
      </c>
      <c r="F1190" t="s">
        <v>14</v>
      </c>
      <c r="G1190">
        <v>1</v>
      </c>
      <c r="H1190">
        <v>1</v>
      </c>
      <c r="I1190">
        <f t="shared" si="109"/>
        <v>2</v>
      </c>
      <c r="J1190" s="1">
        <v>957.69999999999993</v>
      </c>
      <c r="K1190" s="1">
        <v>890.66</v>
      </c>
      <c r="L1190" s="1">
        <v>948.12</v>
      </c>
      <c r="M1190" s="1">
        <v>967.28</v>
      </c>
      <c r="N1190" s="1">
        <v>996.01</v>
      </c>
      <c r="O1190" s="1">
        <v>1043.8900000000001</v>
      </c>
      <c r="P1190" s="1">
        <v>673.3</v>
      </c>
      <c r="Q1190" s="1">
        <v>639.64</v>
      </c>
      <c r="R1190" s="1">
        <v>626.85</v>
      </c>
      <c r="S1190" s="1">
        <v>658.19</v>
      </c>
      <c r="T1190" s="1">
        <v>783.25</v>
      </c>
      <c r="U1190" s="1">
        <v>830.25</v>
      </c>
      <c r="V1190" s="1">
        <f t="shared" si="110"/>
        <v>967.27666666666676</v>
      </c>
      <c r="W1190" s="1">
        <f t="shared" si="111"/>
        <v>5803.6600000000008</v>
      </c>
      <c r="X1190" s="1">
        <f t="shared" si="112"/>
        <v>4211.4799999999996</v>
      </c>
      <c r="Y1190" s="1">
        <f t="shared" si="113"/>
        <v>1592.1800000000012</v>
      </c>
      <c r="Z1190" s="44">
        <f t="shared" si="114"/>
        <v>4376.9911639999991</v>
      </c>
    </row>
    <row r="1191" spans="1:26" x14ac:dyDescent="0.3">
      <c r="A1191" s="2">
        <v>4082</v>
      </c>
      <c r="B1191" t="s">
        <v>6</v>
      </c>
      <c r="C1191" t="s">
        <v>9</v>
      </c>
      <c r="D1191" t="s">
        <v>12</v>
      </c>
      <c r="E1191" t="s">
        <v>23</v>
      </c>
      <c r="F1191" t="s">
        <v>14</v>
      </c>
      <c r="G1191">
        <v>1</v>
      </c>
      <c r="H1191">
        <v>1</v>
      </c>
      <c r="I1191">
        <f t="shared" si="109"/>
        <v>2</v>
      </c>
      <c r="J1191" s="1">
        <v>1677.9499999999998</v>
      </c>
      <c r="K1191" s="1">
        <v>1761.85</v>
      </c>
      <c r="L1191" s="1">
        <v>1627.61</v>
      </c>
      <c r="M1191" s="1">
        <v>1476.6</v>
      </c>
      <c r="N1191" s="1">
        <v>2030.32</v>
      </c>
      <c r="O1191" s="1">
        <v>1510.16</v>
      </c>
      <c r="P1191" s="1">
        <v>376.41</v>
      </c>
      <c r="Q1191" s="1">
        <v>380.17</v>
      </c>
      <c r="R1191" s="1">
        <v>364.96</v>
      </c>
      <c r="S1191" s="1">
        <v>412.4</v>
      </c>
      <c r="T1191" s="1">
        <v>408.28</v>
      </c>
      <c r="U1191" s="1">
        <v>453.19</v>
      </c>
      <c r="V1191" s="1">
        <f t="shared" si="110"/>
        <v>1680.7483333333332</v>
      </c>
      <c r="W1191" s="1">
        <f t="shared" si="111"/>
        <v>10084.49</v>
      </c>
      <c r="X1191" s="1">
        <f t="shared" si="112"/>
        <v>2395.41</v>
      </c>
      <c r="Y1191" s="1">
        <f t="shared" si="113"/>
        <v>7689.08</v>
      </c>
      <c r="Z1191" s="44">
        <f t="shared" si="114"/>
        <v>2489.5496129999997</v>
      </c>
    </row>
    <row r="1192" spans="1:26" x14ac:dyDescent="0.3">
      <c r="A1192" s="2">
        <v>4086</v>
      </c>
      <c r="B1192" t="s">
        <v>4</v>
      </c>
      <c r="C1192" t="s">
        <v>42</v>
      </c>
      <c r="D1192" t="s">
        <v>12</v>
      </c>
      <c r="E1192" t="s">
        <v>23</v>
      </c>
      <c r="F1192" t="s">
        <v>19</v>
      </c>
      <c r="G1192">
        <v>3</v>
      </c>
      <c r="H1192">
        <v>1</v>
      </c>
      <c r="I1192">
        <f t="shared" si="109"/>
        <v>4</v>
      </c>
      <c r="J1192" s="1">
        <v>4370.8</v>
      </c>
      <c r="K1192" s="1">
        <v>5244.96</v>
      </c>
      <c r="L1192" s="1">
        <v>5026.42</v>
      </c>
      <c r="M1192" s="1">
        <v>3496.64</v>
      </c>
      <c r="N1192" s="1">
        <v>5201.25</v>
      </c>
      <c r="O1192" s="1">
        <v>3715.18</v>
      </c>
      <c r="P1192" s="1">
        <v>1719.69</v>
      </c>
      <c r="Q1192" s="1">
        <v>1324.16</v>
      </c>
      <c r="R1192" s="1">
        <v>1324.16</v>
      </c>
      <c r="S1192" s="1">
        <v>1469.82</v>
      </c>
      <c r="T1192" s="1">
        <v>1749.09</v>
      </c>
      <c r="U1192" s="1">
        <v>2081.42</v>
      </c>
      <c r="V1192" s="1">
        <f t="shared" si="110"/>
        <v>4509.208333333333</v>
      </c>
      <c r="W1192" s="1">
        <f t="shared" si="111"/>
        <v>27055.25</v>
      </c>
      <c r="X1192" s="1">
        <f t="shared" si="112"/>
        <v>9668.34</v>
      </c>
      <c r="Y1192" s="1">
        <f t="shared" si="113"/>
        <v>17386.91</v>
      </c>
      <c r="Z1192" s="44">
        <f t="shared" si="114"/>
        <v>10048.305762</v>
      </c>
    </row>
    <row r="1193" spans="1:26" x14ac:dyDescent="0.3">
      <c r="A1193" s="2">
        <v>4087</v>
      </c>
      <c r="B1193" t="s">
        <v>4</v>
      </c>
      <c r="C1193" t="s">
        <v>42</v>
      </c>
      <c r="D1193" t="s">
        <v>12</v>
      </c>
      <c r="E1193" t="s">
        <v>24</v>
      </c>
      <c r="F1193" t="s">
        <v>20</v>
      </c>
      <c r="G1193">
        <v>2</v>
      </c>
      <c r="H1193">
        <v>3</v>
      </c>
      <c r="I1193">
        <f t="shared" si="109"/>
        <v>5</v>
      </c>
      <c r="J1193" s="1">
        <v>4585.6000000000004</v>
      </c>
      <c r="K1193" s="1">
        <v>3530.91</v>
      </c>
      <c r="L1193" s="1">
        <v>5135.87</v>
      </c>
      <c r="M1193" s="1">
        <v>3622.62</v>
      </c>
      <c r="N1193" s="1">
        <v>4172.8999999999996</v>
      </c>
      <c r="O1193" s="1">
        <v>4952.45</v>
      </c>
      <c r="P1193" s="1">
        <v>2743.64</v>
      </c>
      <c r="Q1193" s="1">
        <v>2908.26</v>
      </c>
      <c r="R1193" s="1">
        <v>3489.91</v>
      </c>
      <c r="S1193" s="1">
        <v>3140.92</v>
      </c>
      <c r="T1193" s="1">
        <v>3486.42</v>
      </c>
      <c r="U1193" s="1">
        <v>3451.56</v>
      </c>
      <c r="V1193" s="1">
        <f t="shared" si="110"/>
        <v>4333.3916666666673</v>
      </c>
      <c r="W1193" s="1">
        <f t="shared" si="111"/>
        <v>26000.350000000002</v>
      </c>
      <c r="X1193" s="1">
        <f t="shared" si="112"/>
        <v>19220.71</v>
      </c>
      <c r="Y1193" s="1">
        <f t="shared" si="113"/>
        <v>6779.6400000000031</v>
      </c>
      <c r="Z1193" s="44">
        <f t="shared" si="114"/>
        <v>19976.083902999999</v>
      </c>
    </row>
    <row r="1194" spans="1:26" x14ac:dyDescent="0.3">
      <c r="A1194" s="2">
        <v>4088</v>
      </c>
      <c r="B1194" t="s">
        <v>6</v>
      </c>
      <c r="C1194" t="s">
        <v>9</v>
      </c>
      <c r="D1194" t="s">
        <v>12</v>
      </c>
      <c r="E1194" t="s">
        <v>24</v>
      </c>
      <c r="F1194" t="s">
        <v>16</v>
      </c>
      <c r="G1194">
        <v>1</v>
      </c>
      <c r="H1194">
        <v>1</v>
      </c>
      <c r="I1194">
        <f t="shared" si="109"/>
        <v>2</v>
      </c>
      <c r="J1194" s="1">
        <v>2384.75</v>
      </c>
      <c r="K1194" s="1">
        <v>2074.73</v>
      </c>
      <c r="L1194" s="1">
        <v>2146.2800000000002</v>
      </c>
      <c r="M1194" s="1">
        <v>2193.9699999999998</v>
      </c>
      <c r="N1194" s="1">
        <v>1883.95</v>
      </c>
      <c r="O1194" s="1">
        <v>2623.23</v>
      </c>
      <c r="P1194" s="1">
        <v>980.28</v>
      </c>
      <c r="Q1194" s="1">
        <v>1058.7</v>
      </c>
      <c r="R1194" s="1">
        <v>1132.81</v>
      </c>
      <c r="S1194" s="1">
        <v>1166.79</v>
      </c>
      <c r="T1194" s="1">
        <v>1050.1099999999999</v>
      </c>
      <c r="U1194" s="1">
        <v>903.09</v>
      </c>
      <c r="V1194" s="1">
        <f t="shared" si="110"/>
        <v>2217.8183333333332</v>
      </c>
      <c r="W1194" s="1">
        <f t="shared" si="111"/>
        <v>13306.91</v>
      </c>
      <c r="X1194" s="1">
        <f t="shared" si="112"/>
        <v>6291.78</v>
      </c>
      <c r="Y1194" s="1">
        <f t="shared" si="113"/>
        <v>7015.13</v>
      </c>
      <c r="Z1194" s="44">
        <f t="shared" si="114"/>
        <v>6539.0469539999995</v>
      </c>
    </row>
    <row r="1195" spans="1:26" x14ac:dyDescent="0.3">
      <c r="A1195" s="2">
        <v>4089</v>
      </c>
      <c r="B1195" t="s">
        <v>6</v>
      </c>
      <c r="C1195" t="s">
        <v>7</v>
      </c>
      <c r="D1195" t="s">
        <v>11</v>
      </c>
      <c r="E1195" t="s">
        <v>23</v>
      </c>
      <c r="F1195" t="s">
        <v>15</v>
      </c>
      <c r="G1195">
        <v>1</v>
      </c>
      <c r="H1195">
        <v>1</v>
      </c>
      <c r="I1195">
        <f t="shared" si="109"/>
        <v>2</v>
      </c>
      <c r="J1195" s="1">
        <v>360</v>
      </c>
      <c r="K1195" s="1">
        <v>414</v>
      </c>
      <c r="L1195" s="1">
        <v>439.2</v>
      </c>
      <c r="M1195" s="1">
        <v>424.8</v>
      </c>
      <c r="N1195" s="1">
        <v>417.6</v>
      </c>
      <c r="O1195" s="1">
        <v>327.60000000000002</v>
      </c>
      <c r="P1195" s="1">
        <v>313.48</v>
      </c>
      <c r="Q1195" s="1">
        <v>257.05</v>
      </c>
      <c r="R1195" s="1">
        <v>287.89999999999998</v>
      </c>
      <c r="S1195" s="1">
        <v>331.09</v>
      </c>
      <c r="T1195" s="1">
        <v>281.43</v>
      </c>
      <c r="U1195" s="1">
        <v>289.87</v>
      </c>
      <c r="V1195" s="1">
        <f t="shared" si="110"/>
        <v>397.2</v>
      </c>
      <c r="W1195" s="1">
        <f t="shared" si="111"/>
        <v>2383.1999999999998</v>
      </c>
      <c r="X1195" s="1">
        <f t="shared" si="112"/>
        <v>1760.8200000000002</v>
      </c>
      <c r="Y1195" s="1">
        <f t="shared" si="113"/>
        <v>622.37999999999965</v>
      </c>
      <c r="Z1195" s="44">
        <f t="shared" si="114"/>
        <v>1830.0202260000001</v>
      </c>
    </row>
    <row r="1196" spans="1:26" x14ac:dyDescent="0.3">
      <c r="A1196" s="2">
        <v>4090</v>
      </c>
      <c r="B1196" t="s">
        <v>4</v>
      </c>
      <c r="C1196" t="s">
        <v>10</v>
      </c>
      <c r="D1196" t="s">
        <v>12</v>
      </c>
      <c r="E1196" t="s">
        <v>23</v>
      </c>
      <c r="F1196" t="s">
        <v>17</v>
      </c>
      <c r="G1196">
        <v>2</v>
      </c>
      <c r="H1196">
        <v>3</v>
      </c>
      <c r="I1196">
        <f t="shared" si="109"/>
        <v>5</v>
      </c>
      <c r="J1196" s="1">
        <v>5924.95</v>
      </c>
      <c r="K1196" s="1">
        <v>6517.45</v>
      </c>
      <c r="L1196" s="1">
        <v>7228.44</v>
      </c>
      <c r="M1196" s="1">
        <v>6458.2</v>
      </c>
      <c r="N1196" s="1">
        <v>7169.19</v>
      </c>
      <c r="O1196" s="1">
        <v>4502.96</v>
      </c>
      <c r="P1196" s="1">
        <v>5848.3</v>
      </c>
      <c r="Q1196" s="1">
        <v>4854.09</v>
      </c>
      <c r="R1196" s="1">
        <v>5630.74</v>
      </c>
      <c r="S1196" s="1">
        <v>6081.2</v>
      </c>
      <c r="T1196" s="1">
        <v>5594.7</v>
      </c>
      <c r="U1196" s="1">
        <v>5426.86</v>
      </c>
      <c r="V1196" s="1">
        <f t="shared" si="110"/>
        <v>6300.1983333333337</v>
      </c>
      <c r="W1196" s="1">
        <f t="shared" si="111"/>
        <v>37801.19</v>
      </c>
      <c r="X1196" s="1">
        <f t="shared" si="112"/>
        <v>33435.89</v>
      </c>
      <c r="Y1196" s="1">
        <f t="shared" si="113"/>
        <v>4365.3000000000029</v>
      </c>
      <c r="Z1196" s="44">
        <f t="shared" si="114"/>
        <v>34749.920477</v>
      </c>
    </row>
    <row r="1197" spans="1:26" x14ac:dyDescent="0.3">
      <c r="A1197" s="2">
        <v>4091</v>
      </c>
      <c r="B1197" t="s">
        <v>4</v>
      </c>
      <c r="C1197" t="s">
        <v>42</v>
      </c>
      <c r="D1197" t="s">
        <v>12</v>
      </c>
      <c r="E1197" t="s">
        <v>24</v>
      </c>
      <c r="F1197" t="s">
        <v>15</v>
      </c>
      <c r="G1197">
        <v>1</v>
      </c>
      <c r="H1197">
        <v>1</v>
      </c>
      <c r="I1197">
        <f t="shared" si="109"/>
        <v>2</v>
      </c>
      <c r="J1197" s="1">
        <v>5041.26</v>
      </c>
      <c r="K1197" s="1">
        <v>4486.72</v>
      </c>
      <c r="L1197" s="1">
        <v>5999.1</v>
      </c>
      <c r="M1197" s="1">
        <v>5797.45</v>
      </c>
      <c r="N1197" s="1">
        <v>4033.01</v>
      </c>
      <c r="O1197" s="1">
        <v>5343.74</v>
      </c>
      <c r="P1197" s="1">
        <v>2123.84</v>
      </c>
      <c r="Q1197" s="1">
        <v>1762.79</v>
      </c>
      <c r="R1197" s="1">
        <v>1868.56</v>
      </c>
      <c r="S1197" s="1">
        <v>2242.27</v>
      </c>
      <c r="T1197" s="1">
        <v>2668.3</v>
      </c>
      <c r="U1197" s="1">
        <v>3148.59</v>
      </c>
      <c r="V1197" s="1">
        <f t="shared" si="110"/>
        <v>5116.88</v>
      </c>
      <c r="W1197" s="1">
        <f t="shared" si="111"/>
        <v>30701.279999999999</v>
      </c>
      <c r="X1197" s="1">
        <f t="shared" si="112"/>
        <v>13814.350000000002</v>
      </c>
      <c r="Y1197" s="1">
        <f t="shared" si="113"/>
        <v>16886.929999999997</v>
      </c>
      <c r="Z1197" s="44">
        <f t="shared" si="114"/>
        <v>14357.253955000002</v>
      </c>
    </row>
    <row r="1198" spans="1:26" x14ac:dyDescent="0.3">
      <c r="A1198" s="2">
        <v>4092</v>
      </c>
      <c r="B1198" t="s">
        <v>6</v>
      </c>
      <c r="C1198" t="s">
        <v>9</v>
      </c>
      <c r="D1198" t="s">
        <v>12</v>
      </c>
      <c r="E1198" t="s">
        <v>23</v>
      </c>
      <c r="F1198" t="s">
        <v>21</v>
      </c>
      <c r="G1198">
        <v>1</v>
      </c>
      <c r="H1198">
        <v>1</v>
      </c>
      <c r="I1198">
        <f t="shared" si="109"/>
        <v>2</v>
      </c>
      <c r="J1198" s="1">
        <v>630.30999999999995</v>
      </c>
      <c r="K1198" s="1">
        <v>668.13</v>
      </c>
      <c r="L1198" s="1">
        <v>699.64</v>
      </c>
      <c r="M1198" s="1">
        <v>529.46</v>
      </c>
      <c r="N1198" s="1">
        <v>472.73</v>
      </c>
      <c r="O1198" s="1">
        <v>472.73</v>
      </c>
      <c r="P1198" s="1">
        <v>873.97</v>
      </c>
      <c r="Q1198" s="1">
        <v>681.7</v>
      </c>
      <c r="R1198" s="1">
        <v>804.41</v>
      </c>
      <c r="S1198" s="1">
        <v>780.28</v>
      </c>
      <c r="T1198" s="1">
        <v>780.28</v>
      </c>
      <c r="U1198" s="1">
        <v>741.27</v>
      </c>
      <c r="V1198" s="1">
        <f t="shared" si="110"/>
        <v>578.83333333333337</v>
      </c>
      <c r="W1198" s="1">
        <f t="shared" si="111"/>
        <v>3473</v>
      </c>
      <c r="X1198" s="1">
        <f t="shared" si="112"/>
        <v>4661.91</v>
      </c>
      <c r="Y1198" s="1">
        <f t="shared" si="113"/>
        <v>-1188.9099999999999</v>
      </c>
      <c r="Z1198" s="44">
        <f t="shared" si="114"/>
        <v>4845.123063</v>
      </c>
    </row>
    <row r="1199" spans="1:26" x14ac:dyDescent="0.3">
      <c r="A1199" s="2">
        <v>4093</v>
      </c>
      <c r="B1199" t="s">
        <v>37</v>
      </c>
      <c r="C1199" t="s">
        <v>7</v>
      </c>
      <c r="D1199" t="s">
        <v>11</v>
      </c>
      <c r="E1199" t="s">
        <v>23</v>
      </c>
      <c r="F1199" t="s">
        <v>15</v>
      </c>
      <c r="G1199">
        <v>1</v>
      </c>
      <c r="H1199">
        <v>1</v>
      </c>
      <c r="I1199">
        <f t="shared" si="109"/>
        <v>2</v>
      </c>
      <c r="J1199" s="1">
        <v>420</v>
      </c>
      <c r="K1199" s="1">
        <v>327.60000000000002</v>
      </c>
      <c r="L1199" s="1">
        <v>516.6</v>
      </c>
      <c r="M1199" s="1">
        <v>508.2</v>
      </c>
      <c r="N1199" s="1">
        <v>415.8</v>
      </c>
      <c r="O1199" s="1">
        <v>348.6</v>
      </c>
      <c r="P1199" s="1">
        <v>627.80999999999995</v>
      </c>
      <c r="Q1199" s="1">
        <v>508.53</v>
      </c>
      <c r="R1199" s="1">
        <v>569.54999999999995</v>
      </c>
      <c r="S1199" s="1">
        <v>535.38</v>
      </c>
      <c r="T1199" s="1">
        <v>476.49</v>
      </c>
      <c r="U1199" s="1">
        <v>500.31</v>
      </c>
      <c r="V1199" s="1">
        <f t="shared" si="110"/>
        <v>422.8</v>
      </c>
      <c r="W1199" s="1">
        <f t="shared" si="111"/>
        <v>2536.8000000000002</v>
      </c>
      <c r="X1199" s="1">
        <f t="shared" si="112"/>
        <v>3218.07</v>
      </c>
      <c r="Y1199" s="1">
        <f t="shared" si="113"/>
        <v>-681.27</v>
      </c>
      <c r="Z1199" s="44">
        <f t="shared" si="114"/>
        <v>3344.5401510000002</v>
      </c>
    </row>
    <row r="1200" spans="1:26" x14ac:dyDescent="0.3">
      <c r="A1200" s="2">
        <v>4094</v>
      </c>
      <c r="B1200" t="s">
        <v>37</v>
      </c>
      <c r="C1200" t="s">
        <v>8</v>
      </c>
      <c r="D1200" t="s">
        <v>11</v>
      </c>
      <c r="E1200" t="s">
        <v>23</v>
      </c>
      <c r="F1200" t="s">
        <v>17</v>
      </c>
      <c r="G1200">
        <v>2</v>
      </c>
      <c r="H1200">
        <v>1</v>
      </c>
      <c r="I1200">
        <f t="shared" si="109"/>
        <v>3</v>
      </c>
      <c r="J1200" s="1">
        <v>3959.35</v>
      </c>
      <c r="K1200" s="1">
        <v>3800.98</v>
      </c>
      <c r="L1200" s="1">
        <v>3840.57</v>
      </c>
      <c r="M1200" s="1">
        <v>3325.85</v>
      </c>
      <c r="N1200" s="1">
        <v>3761.38</v>
      </c>
      <c r="O1200" s="1">
        <v>3009.11</v>
      </c>
      <c r="P1200" s="1">
        <v>3676.9</v>
      </c>
      <c r="Q1200" s="1">
        <v>3272.44</v>
      </c>
      <c r="R1200" s="1">
        <v>3566.96</v>
      </c>
      <c r="S1200" s="1">
        <v>3923.66</v>
      </c>
      <c r="T1200" s="1">
        <v>4472.97</v>
      </c>
      <c r="U1200" s="1">
        <v>4204.59</v>
      </c>
      <c r="V1200" s="1">
        <f t="shared" si="110"/>
        <v>3616.2066666666669</v>
      </c>
      <c r="W1200" s="1">
        <f t="shared" si="111"/>
        <v>21697.24</v>
      </c>
      <c r="X1200" s="1">
        <f t="shared" si="112"/>
        <v>23117.52</v>
      </c>
      <c r="Y1200" s="1">
        <f t="shared" si="113"/>
        <v>-1420.2799999999988</v>
      </c>
      <c r="Z1200" s="44">
        <f t="shared" si="114"/>
        <v>24026.038536</v>
      </c>
    </row>
    <row r="1201" spans="1:26" x14ac:dyDescent="0.3">
      <c r="A1201" s="2">
        <v>4096</v>
      </c>
      <c r="B1201" t="s">
        <v>6</v>
      </c>
      <c r="C1201" t="s">
        <v>9</v>
      </c>
      <c r="D1201" t="s">
        <v>11</v>
      </c>
      <c r="E1201" t="s">
        <v>23</v>
      </c>
      <c r="F1201" t="s">
        <v>14</v>
      </c>
      <c r="G1201">
        <v>2</v>
      </c>
      <c r="H1201">
        <v>1</v>
      </c>
      <c r="I1201">
        <f t="shared" si="109"/>
        <v>3</v>
      </c>
      <c r="J1201" s="1">
        <v>1283.8200000000002</v>
      </c>
      <c r="K1201" s="1">
        <v>1360.85</v>
      </c>
      <c r="L1201" s="1">
        <v>1296.6600000000001</v>
      </c>
      <c r="M1201" s="1">
        <v>1206.79</v>
      </c>
      <c r="N1201" s="1">
        <v>1553.42</v>
      </c>
      <c r="O1201" s="1">
        <v>1027.06</v>
      </c>
      <c r="P1201" s="1">
        <v>1800.19</v>
      </c>
      <c r="Q1201" s="1">
        <v>1944.21</v>
      </c>
      <c r="R1201" s="1">
        <v>2216.4</v>
      </c>
      <c r="S1201" s="1">
        <v>2305.06</v>
      </c>
      <c r="T1201" s="1">
        <v>2328.11</v>
      </c>
      <c r="U1201" s="1">
        <v>2048.7399999999998</v>
      </c>
      <c r="V1201" s="1">
        <f t="shared" si="110"/>
        <v>1288.1000000000001</v>
      </c>
      <c r="W1201" s="1">
        <f t="shared" si="111"/>
        <v>7728.6</v>
      </c>
      <c r="X1201" s="1">
        <f t="shared" si="112"/>
        <v>12642.710000000001</v>
      </c>
      <c r="Y1201" s="1">
        <f t="shared" si="113"/>
        <v>-4914.1100000000006</v>
      </c>
      <c r="Z1201" s="44">
        <f t="shared" si="114"/>
        <v>13139.568503</v>
      </c>
    </row>
    <row r="1202" spans="1:26" x14ac:dyDescent="0.3">
      <c r="A1202" s="2">
        <v>4099</v>
      </c>
      <c r="B1202" t="s">
        <v>4</v>
      </c>
      <c r="C1202" t="s">
        <v>7</v>
      </c>
      <c r="D1202" t="s">
        <v>12</v>
      </c>
      <c r="E1202" t="s">
        <v>23</v>
      </c>
      <c r="F1202" t="s">
        <v>21</v>
      </c>
      <c r="G1202">
        <v>2</v>
      </c>
      <c r="H1202">
        <v>1</v>
      </c>
      <c r="I1202">
        <f t="shared" si="109"/>
        <v>3</v>
      </c>
      <c r="J1202" s="1">
        <v>4225.25</v>
      </c>
      <c r="K1202" s="1">
        <v>4225.25</v>
      </c>
      <c r="L1202" s="1">
        <v>4436.51</v>
      </c>
      <c r="M1202" s="1">
        <v>3802.73</v>
      </c>
      <c r="N1202" s="1">
        <v>3887.23</v>
      </c>
      <c r="O1202" s="1">
        <v>3422.45</v>
      </c>
      <c r="P1202" s="1">
        <v>3062.56</v>
      </c>
      <c r="Q1202" s="1">
        <v>2419.42</v>
      </c>
      <c r="R1202" s="1">
        <v>2298.4499999999998</v>
      </c>
      <c r="S1202" s="1">
        <v>2758.14</v>
      </c>
      <c r="T1202" s="1">
        <v>2427.16</v>
      </c>
      <c r="U1202" s="1">
        <v>2912.59</v>
      </c>
      <c r="V1202" s="1">
        <f t="shared" si="110"/>
        <v>3999.9033333333336</v>
      </c>
      <c r="W1202" s="1">
        <f t="shared" si="111"/>
        <v>23999.420000000002</v>
      </c>
      <c r="X1202" s="1">
        <f t="shared" si="112"/>
        <v>15878.32</v>
      </c>
      <c r="Y1202" s="1">
        <f t="shared" si="113"/>
        <v>8121.1000000000022</v>
      </c>
      <c r="Z1202" s="44">
        <f t="shared" si="114"/>
        <v>16502.337975999999</v>
      </c>
    </row>
    <row r="1203" spans="1:26" x14ac:dyDescent="0.3">
      <c r="A1203" s="2">
        <v>4104</v>
      </c>
      <c r="B1203" t="s">
        <v>6</v>
      </c>
      <c r="C1203" t="s">
        <v>7</v>
      </c>
      <c r="D1203" t="s">
        <v>11</v>
      </c>
      <c r="E1203" t="s">
        <v>24</v>
      </c>
      <c r="F1203" t="s">
        <v>21</v>
      </c>
      <c r="G1203">
        <v>1</v>
      </c>
      <c r="H1203">
        <v>3</v>
      </c>
      <c r="I1203">
        <f t="shared" si="109"/>
        <v>4</v>
      </c>
      <c r="J1203" s="1">
        <v>1070</v>
      </c>
      <c r="K1203" s="1">
        <v>952.3</v>
      </c>
      <c r="L1203" s="1">
        <v>1005.8</v>
      </c>
      <c r="M1203" s="1">
        <v>1273.3</v>
      </c>
      <c r="N1203" s="1">
        <v>1273.3</v>
      </c>
      <c r="O1203" s="1">
        <v>1005.8</v>
      </c>
      <c r="P1203" s="1">
        <v>989.7</v>
      </c>
      <c r="Q1203" s="1">
        <v>890.73</v>
      </c>
      <c r="R1203" s="1">
        <v>783.84</v>
      </c>
      <c r="S1203" s="1">
        <v>705.46</v>
      </c>
      <c r="T1203" s="1">
        <v>670.19</v>
      </c>
      <c r="U1203" s="1">
        <v>797.53</v>
      </c>
      <c r="V1203" s="1">
        <f t="shared" si="110"/>
        <v>1096.75</v>
      </c>
      <c r="W1203" s="1">
        <f t="shared" si="111"/>
        <v>6580.5</v>
      </c>
      <c r="X1203" s="1">
        <f t="shared" si="112"/>
        <v>4837.45</v>
      </c>
      <c r="Y1203" s="1">
        <f t="shared" si="113"/>
        <v>1743.0500000000002</v>
      </c>
      <c r="Z1203" s="44">
        <f t="shared" si="114"/>
        <v>5027.5617849999999</v>
      </c>
    </row>
    <row r="1204" spans="1:26" x14ac:dyDescent="0.3">
      <c r="A1204" s="2">
        <v>4108</v>
      </c>
      <c r="B1204" t="s">
        <v>6</v>
      </c>
      <c r="C1204" t="s">
        <v>9</v>
      </c>
      <c r="D1204" t="s">
        <v>12</v>
      </c>
      <c r="E1204" t="s">
        <v>24</v>
      </c>
      <c r="F1204" t="s">
        <v>56</v>
      </c>
      <c r="G1204">
        <v>2</v>
      </c>
      <c r="H1204">
        <v>1</v>
      </c>
      <c r="I1204">
        <f t="shared" si="109"/>
        <v>3</v>
      </c>
      <c r="J1204" s="1">
        <v>3313.16</v>
      </c>
      <c r="K1204" s="1">
        <v>3975.79</v>
      </c>
      <c r="L1204" s="1">
        <v>3511.95</v>
      </c>
      <c r="M1204" s="1">
        <v>2849.32</v>
      </c>
      <c r="N1204" s="1">
        <v>3180.63</v>
      </c>
      <c r="O1204" s="1">
        <v>2716.79</v>
      </c>
      <c r="P1204" s="1">
        <v>1974.13</v>
      </c>
      <c r="Q1204" s="1">
        <v>1974.13</v>
      </c>
      <c r="R1204" s="1">
        <v>1678.01</v>
      </c>
      <c r="S1204" s="1">
        <v>1996.83</v>
      </c>
      <c r="T1204" s="1">
        <v>2096.67</v>
      </c>
      <c r="U1204" s="1">
        <v>2516</v>
      </c>
      <c r="V1204" s="1">
        <f t="shared" si="110"/>
        <v>3257.94</v>
      </c>
      <c r="W1204" s="1">
        <f t="shared" si="111"/>
        <v>19547.64</v>
      </c>
      <c r="X1204" s="1">
        <f t="shared" si="112"/>
        <v>12235.77</v>
      </c>
      <c r="Y1204" s="1">
        <f t="shared" si="113"/>
        <v>7311.869999999999</v>
      </c>
      <c r="Z1204" s="44">
        <f t="shared" si="114"/>
        <v>12716.635761000001</v>
      </c>
    </row>
    <row r="1205" spans="1:26" x14ac:dyDescent="0.3">
      <c r="A1205" s="2">
        <v>4110</v>
      </c>
      <c r="B1205" t="s">
        <v>6</v>
      </c>
      <c r="C1205" t="s">
        <v>9</v>
      </c>
      <c r="D1205" t="s">
        <v>11</v>
      </c>
      <c r="E1205" t="s">
        <v>23</v>
      </c>
      <c r="F1205" t="s">
        <v>19</v>
      </c>
      <c r="G1205">
        <v>1</v>
      </c>
      <c r="H1205">
        <v>1</v>
      </c>
      <c r="I1205">
        <f t="shared" si="109"/>
        <v>2</v>
      </c>
      <c r="J1205" s="1">
        <v>1207.5125</v>
      </c>
      <c r="K1205" s="1">
        <v>1497.32</v>
      </c>
      <c r="L1205" s="1">
        <v>1449.02</v>
      </c>
      <c r="M1205" s="1">
        <v>1038.46</v>
      </c>
      <c r="N1205" s="1">
        <v>1183.3599999999999</v>
      </c>
      <c r="O1205" s="1">
        <v>1436.94</v>
      </c>
      <c r="P1205" s="1">
        <v>291.93</v>
      </c>
      <c r="Q1205" s="1">
        <v>253.98</v>
      </c>
      <c r="R1205" s="1">
        <v>243.82</v>
      </c>
      <c r="S1205" s="1">
        <v>285.27</v>
      </c>
      <c r="T1205" s="1">
        <v>328.06</v>
      </c>
      <c r="U1205" s="1">
        <v>341.18</v>
      </c>
      <c r="V1205" s="1">
        <f t="shared" si="110"/>
        <v>1302.1020833333332</v>
      </c>
      <c r="W1205" s="1">
        <f t="shared" si="111"/>
        <v>7812.6124999999993</v>
      </c>
      <c r="X1205" s="1">
        <f t="shared" si="112"/>
        <v>1744.24</v>
      </c>
      <c r="Y1205" s="1">
        <f t="shared" si="113"/>
        <v>6068.3724999999995</v>
      </c>
      <c r="Z1205" s="44">
        <f t="shared" si="114"/>
        <v>1812.788632</v>
      </c>
    </row>
    <row r="1206" spans="1:26" x14ac:dyDescent="0.3">
      <c r="A1206" s="2">
        <v>4118</v>
      </c>
      <c r="B1206" t="s">
        <v>4</v>
      </c>
      <c r="C1206" t="s">
        <v>10</v>
      </c>
      <c r="D1206" t="s">
        <v>12</v>
      </c>
      <c r="E1206" t="s">
        <v>23</v>
      </c>
      <c r="F1206" t="s">
        <v>19</v>
      </c>
      <c r="G1206">
        <v>2</v>
      </c>
      <c r="H1206">
        <v>3</v>
      </c>
      <c r="I1206">
        <f t="shared" si="109"/>
        <v>5</v>
      </c>
      <c r="J1206" s="1">
        <v>3923.05</v>
      </c>
      <c r="K1206" s="1">
        <v>3923.05</v>
      </c>
      <c r="L1206" s="1">
        <v>3923.05</v>
      </c>
      <c r="M1206" s="1">
        <v>3923.05</v>
      </c>
      <c r="N1206" s="1">
        <v>3923.05</v>
      </c>
      <c r="O1206" s="1">
        <v>3962.28</v>
      </c>
      <c r="P1206" s="1">
        <v>2730.7</v>
      </c>
      <c r="Q1206" s="1">
        <v>2430.3200000000002</v>
      </c>
      <c r="R1206" s="1">
        <v>2673.35</v>
      </c>
      <c r="S1206" s="1">
        <v>3047.62</v>
      </c>
      <c r="T1206" s="1">
        <v>3108.57</v>
      </c>
      <c r="U1206" s="1">
        <v>3264</v>
      </c>
      <c r="V1206" s="1">
        <f t="shared" si="110"/>
        <v>3929.5883333333331</v>
      </c>
      <c r="W1206" s="1">
        <f t="shared" si="111"/>
        <v>23577.53</v>
      </c>
      <c r="X1206" s="1">
        <f t="shared" si="112"/>
        <v>17254.560000000001</v>
      </c>
      <c r="Y1206" s="1">
        <f t="shared" si="113"/>
        <v>6322.9699999999975</v>
      </c>
      <c r="Z1206" s="44">
        <f t="shared" si="114"/>
        <v>17932.664208000002</v>
      </c>
    </row>
    <row r="1207" spans="1:26" x14ac:dyDescent="0.3">
      <c r="A1207" s="2">
        <v>4123</v>
      </c>
      <c r="B1207" t="s">
        <v>5</v>
      </c>
      <c r="C1207" t="s">
        <v>7</v>
      </c>
      <c r="D1207" t="s">
        <v>11</v>
      </c>
      <c r="E1207" t="s">
        <v>24</v>
      </c>
      <c r="F1207" t="s">
        <v>18</v>
      </c>
      <c r="G1207">
        <v>2</v>
      </c>
      <c r="H1207">
        <v>1</v>
      </c>
      <c r="I1207">
        <f t="shared" si="109"/>
        <v>3</v>
      </c>
      <c r="J1207" s="1">
        <v>2964</v>
      </c>
      <c r="K1207" s="1">
        <v>3290.04</v>
      </c>
      <c r="L1207" s="1">
        <v>3230.76</v>
      </c>
      <c r="M1207" s="1">
        <v>2519.4</v>
      </c>
      <c r="N1207" s="1">
        <v>3349.32</v>
      </c>
      <c r="O1207" s="1">
        <v>3171.48</v>
      </c>
      <c r="P1207" s="1">
        <v>1889.97</v>
      </c>
      <c r="Q1207" s="1">
        <v>1549.78</v>
      </c>
      <c r="R1207" s="1">
        <v>1673.76</v>
      </c>
      <c r="S1207" s="1">
        <v>1673.76</v>
      </c>
      <c r="T1207" s="1">
        <v>1740.71</v>
      </c>
      <c r="U1207" s="1">
        <v>1566.64</v>
      </c>
      <c r="V1207" s="1">
        <f t="shared" si="110"/>
        <v>3087.5</v>
      </c>
      <c r="W1207" s="1">
        <f t="shared" si="111"/>
        <v>18525</v>
      </c>
      <c r="X1207" s="1">
        <f t="shared" si="112"/>
        <v>10094.619999999999</v>
      </c>
      <c r="Y1207" s="1">
        <f t="shared" si="113"/>
        <v>8430.380000000001</v>
      </c>
      <c r="Z1207" s="44">
        <f t="shared" si="114"/>
        <v>10491.338565999999</v>
      </c>
    </row>
    <row r="1208" spans="1:26" x14ac:dyDescent="0.3">
      <c r="A1208" s="2">
        <v>4128</v>
      </c>
      <c r="B1208" t="s">
        <v>6</v>
      </c>
      <c r="C1208" t="s">
        <v>9</v>
      </c>
      <c r="D1208" t="s">
        <v>11</v>
      </c>
      <c r="E1208" t="s">
        <v>23</v>
      </c>
      <c r="F1208" t="s">
        <v>56</v>
      </c>
      <c r="G1208">
        <v>2</v>
      </c>
      <c r="H1208">
        <v>1</v>
      </c>
      <c r="I1208">
        <f t="shared" si="109"/>
        <v>3</v>
      </c>
      <c r="J1208" s="1">
        <v>1589.02</v>
      </c>
      <c r="K1208" s="1">
        <v>1430.12</v>
      </c>
      <c r="L1208" s="1">
        <v>1890.93</v>
      </c>
      <c r="M1208" s="1">
        <v>1398.34</v>
      </c>
      <c r="N1208" s="1">
        <v>1557.24</v>
      </c>
      <c r="O1208" s="1">
        <v>1986.28</v>
      </c>
      <c r="P1208" s="1">
        <v>1898.79</v>
      </c>
      <c r="Q1208" s="1">
        <v>1765.87</v>
      </c>
      <c r="R1208" s="1">
        <v>1536.31</v>
      </c>
      <c r="S1208" s="1">
        <v>1351.95</v>
      </c>
      <c r="T1208" s="1">
        <v>1365.47</v>
      </c>
      <c r="U1208" s="1">
        <v>1379.12</v>
      </c>
      <c r="V1208" s="1">
        <f t="shared" si="110"/>
        <v>1641.9883333333335</v>
      </c>
      <c r="W1208" s="1">
        <f t="shared" si="111"/>
        <v>9851.93</v>
      </c>
      <c r="X1208" s="1">
        <f t="shared" si="112"/>
        <v>9297.5099999999984</v>
      </c>
      <c r="Y1208" s="1">
        <f t="shared" si="113"/>
        <v>554.42000000000189</v>
      </c>
      <c r="Z1208" s="44">
        <f t="shared" si="114"/>
        <v>9662.9021429999975</v>
      </c>
    </row>
    <row r="1209" spans="1:26" x14ac:dyDescent="0.3">
      <c r="A1209" s="2">
        <v>4131</v>
      </c>
      <c r="B1209" t="s">
        <v>4</v>
      </c>
      <c r="C1209" t="s">
        <v>42</v>
      </c>
      <c r="D1209" t="s">
        <v>12</v>
      </c>
      <c r="E1209" t="s">
        <v>24</v>
      </c>
      <c r="F1209" t="s">
        <v>18</v>
      </c>
      <c r="G1209">
        <v>1</v>
      </c>
      <c r="H1209">
        <v>1</v>
      </c>
      <c r="I1209">
        <f t="shared" si="109"/>
        <v>2</v>
      </c>
      <c r="J1209" s="1">
        <v>1509.6000000000001</v>
      </c>
      <c r="K1209" s="1">
        <v>1524.7</v>
      </c>
      <c r="L1209" s="1">
        <v>1509.6</v>
      </c>
      <c r="M1209" s="1">
        <v>1509.6</v>
      </c>
      <c r="N1209" s="1">
        <v>1509.6</v>
      </c>
      <c r="O1209" s="1">
        <v>1524.7</v>
      </c>
      <c r="P1209" s="1">
        <v>2884.16</v>
      </c>
      <c r="Q1209" s="1">
        <v>2480.38</v>
      </c>
      <c r="R1209" s="1">
        <v>2579.6</v>
      </c>
      <c r="S1209" s="1">
        <v>2811.76</v>
      </c>
      <c r="T1209" s="1">
        <v>2446.23</v>
      </c>
      <c r="U1209" s="1">
        <v>2079.3000000000002</v>
      </c>
      <c r="V1209" s="1">
        <f t="shared" si="110"/>
        <v>1514.6333333333334</v>
      </c>
      <c r="W1209" s="1">
        <f t="shared" si="111"/>
        <v>9087.8000000000011</v>
      </c>
      <c r="X1209" s="1">
        <f t="shared" si="112"/>
        <v>15281.43</v>
      </c>
      <c r="Y1209" s="1">
        <f t="shared" si="113"/>
        <v>-6193.6299999999992</v>
      </c>
      <c r="Z1209" s="44">
        <f t="shared" si="114"/>
        <v>15881.990199</v>
      </c>
    </row>
    <row r="1210" spans="1:26" x14ac:dyDescent="0.3">
      <c r="A1210" s="2">
        <v>4132</v>
      </c>
      <c r="B1210" t="s">
        <v>4</v>
      </c>
      <c r="C1210" t="s">
        <v>7</v>
      </c>
      <c r="D1210" t="s">
        <v>12</v>
      </c>
      <c r="E1210" t="s">
        <v>24</v>
      </c>
      <c r="F1210" t="s">
        <v>15</v>
      </c>
      <c r="G1210">
        <v>2</v>
      </c>
      <c r="H1210">
        <v>1</v>
      </c>
      <c r="I1210">
        <f t="shared" si="109"/>
        <v>3</v>
      </c>
      <c r="J1210" s="1">
        <v>2248.6000000000004</v>
      </c>
      <c r="K1210" s="1">
        <v>2248.6</v>
      </c>
      <c r="L1210" s="1">
        <v>2271.09</v>
      </c>
      <c r="M1210" s="1">
        <v>2271.09</v>
      </c>
      <c r="N1210" s="1">
        <v>2248.6</v>
      </c>
      <c r="O1210" s="1">
        <v>2248.6</v>
      </c>
      <c r="P1210" s="1">
        <v>1968.62</v>
      </c>
      <c r="Q1210" s="1">
        <v>1752.07</v>
      </c>
      <c r="R1210" s="1">
        <v>1664.47</v>
      </c>
      <c r="S1210" s="1">
        <v>1597.89</v>
      </c>
      <c r="T1210" s="1">
        <v>1901.49</v>
      </c>
      <c r="U1210" s="1">
        <v>2205.73</v>
      </c>
      <c r="V1210" s="1">
        <f t="shared" si="110"/>
        <v>2256.0966666666668</v>
      </c>
      <c r="W1210" s="1">
        <f t="shared" si="111"/>
        <v>13536.580000000002</v>
      </c>
      <c r="X1210" s="1">
        <f t="shared" si="112"/>
        <v>11090.27</v>
      </c>
      <c r="Y1210" s="1">
        <f t="shared" si="113"/>
        <v>2446.3100000000013</v>
      </c>
      <c r="Z1210" s="44">
        <f t="shared" si="114"/>
        <v>11526.117611</v>
      </c>
    </row>
    <row r="1211" spans="1:26" x14ac:dyDescent="0.3">
      <c r="A1211" s="2">
        <v>4134</v>
      </c>
      <c r="B1211" t="s">
        <v>4</v>
      </c>
      <c r="C1211" t="s">
        <v>10</v>
      </c>
      <c r="D1211" t="s">
        <v>12</v>
      </c>
      <c r="E1211" t="s">
        <v>23</v>
      </c>
      <c r="F1211" t="s">
        <v>16</v>
      </c>
      <c r="G1211">
        <v>2</v>
      </c>
      <c r="H1211">
        <v>2</v>
      </c>
      <c r="I1211">
        <f t="shared" si="109"/>
        <v>4</v>
      </c>
      <c r="J1211" s="1">
        <v>5924.95</v>
      </c>
      <c r="K1211" s="1">
        <v>4799.21</v>
      </c>
      <c r="L1211" s="1">
        <v>4502.96</v>
      </c>
      <c r="M1211" s="1">
        <v>5332.46</v>
      </c>
      <c r="N1211" s="1">
        <v>5806.45</v>
      </c>
      <c r="O1211" s="1">
        <v>4858.46</v>
      </c>
      <c r="P1211" s="1">
        <v>5244.2</v>
      </c>
      <c r="Q1211" s="1">
        <v>5349.08</v>
      </c>
      <c r="R1211" s="1">
        <v>5456.06</v>
      </c>
      <c r="S1211" s="1">
        <v>6438.15</v>
      </c>
      <c r="T1211" s="1">
        <v>5923.1</v>
      </c>
      <c r="U1211" s="1">
        <v>5271.56</v>
      </c>
      <c r="V1211" s="1">
        <f t="shared" si="110"/>
        <v>5204.081666666666</v>
      </c>
      <c r="W1211" s="1">
        <f t="shared" si="111"/>
        <v>31224.489999999998</v>
      </c>
      <c r="X1211" s="1">
        <f t="shared" si="112"/>
        <v>33682.149999999994</v>
      </c>
      <c r="Y1211" s="1">
        <f t="shared" si="113"/>
        <v>-2457.6599999999962</v>
      </c>
      <c r="Z1211" s="44">
        <f t="shared" si="114"/>
        <v>35005.858494999993</v>
      </c>
    </row>
    <row r="1212" spans="1:26" x14ac:dyDescent="0.3">
      <c r="A1212" s="2">
        <v>4142</v>
      </c>
      <c r="B1212" t="s">
        <v>4</v>
      </c>
      <c r="C1212" t="s">
        <v>42</v>
      </c>
      <c r="D1212" t="s">
        <v>12</v>
      </c>
      <c r="E1212" t="s">
        <v>23</v>
      </c>
      <c r="F1212" t="s">
        <v>15</v>
      </c>
      <c r="G1212">
        <v>2</v>
      </c>
      <c r="H1212">
        <v>1</v>
      </c>
      <c r="I1212">
        <f t="shared" si="109"/>
        <v>3</v>
      </c>
      <c r="J1212" s="1">
        <v>2863.15</v>
      </c>
      <c r="K1212" s="1">
        <v>2891.78</v>
      </c>
      <c r="L1212" s="1">
        <v>2863.15</v>
      </c>
      <c r="M1212" s="1">
        <v>2863.15</v>
      </c>
      <c r="N1212" s="1">
        <v>2863.15</v>
      </c>
      <c r="O1212" s="1">
        <v>2863.15</v>
      </c>
      <c r="P1212" s="1">
        <v>4525.1000000000004</v>
      </c>
      <c r="Q1212" s="1">
        <v>3891.59</v>
      </c>
      <c r="R1212" s="1">
        <v>3774.84</v>
      </c>
      <c r="S1212" s="1">
        <v>4341.07</v>
      </c>
      <c r="T1212" s="1">
        <v>5165.87</v>
      </c>
      <c r="U1212" s="1">
        <v>5889.09</v>
      </c>
      <c r="V1212" s="1">
        <f t="shared" si="110"/>
        <v>2867.9216666666666</v>
      </c>
      <c r="W1212" s="1">
        <f t="shared" si="111"/>
        <v>17207.53</v>
      </c>
      <c r="X1212" s="1">
        <f t="shared" si="112"/>
        <v>27587.559999999998</v>
      </c>
      <c r="Y1212" s="1">
        <f t="shared" si="113"/>
        <v>-10380.029999999999</v>
      </c>
      <c r="Z1212" s="44">
        <f t="shared" si="114"/>
        <v>28671.751107999997</v>
      </c>
    </row>
    <row r="1213" spans="1:26" x14ac:dyDescent="0.3">
      <c r="A1213" s="2">
        <v>4145</v>
      </c>
      <c r="B1213" t="s">
        <v>4</v>
      </c>
      <c r="C1213" t="s">
        <v>10</v>
      </c>
      <c r="D1213" t="s">
        <v>12</v>
      </c>
      <c r="E1213" t="s">
        <v>23</v>
      </c>
      <c r="F1213" t="s">
        <v>22</v>
      </c>
      <c r="G1213">
        <v>2</v>
      </c>
      <c r="H1213">
        <v>3</v>
      </c>
      <c r="I1213">
        <f t="shared" si="109"/>
        <v>5</v>
      </c>
      <c r="J1213" s="1">
        <v>5924.95</v>
      </c>
      <c r="K1213" s="1">
        <v>6161.95</v>
      </c>
      <c r="L1213" s="1">
        <v>5687.95</v>
      </c>
      <c r="M1213" s="1">
        <v>4739.96</v>
      </c>
      <c r="N1213" s="1">
        <v>6517.45</v>
      </c>
      <c r="O1213" s="1">
        <v>4680.71</v>
      </c>
      <c r="P1213" s="1">
        <v>4473.58</v>
      </c>
      <c r="Q1213" s="1">
        <v>3981.49</v>
      </c>
      <c r="R1213" s="1">
        <v>3503.71</v>
      </c>
      <c r="S1213" s="1">
        <v>3293.49</v>
      </c>
      <c r="T1213" s="1">
        <v>3062.95</v>
      </c>
      <c r="U1213" s="1">
        <v>2695.4</v>
      </c>
      <c r="V1213" s="1">
        <f t="shared" si="110"/>
        <v>5618.8283333333338</v>
      </c>
      <c r="W1213" s="1">
        <f t="shared" si="111"/>
        <v>33712.97</v>
      </c>
      <c r="X1213" s="1">
        <f t="shared" si="112"/>
        <v>21010.62</v>
      </c>
      <c r="Y1213" s="1">
        <f t="shared" si="113"/>
        <v>12702.350000000002</v>
      </c>
      <c r="Z1213" s="44">
        <f t="shared" si="114"/>
        <v>21836.337366</v>
      </c>
    </row>
    <row r="1214" spans="1:26" x14ac:dyDescent="0.3">
      <c r="A1214" s="2">
        <v>4146</v>
      </c>
      <c r="B1214" t="s">
        <v>37</v>
      </c>
      <c r="C1214" t="s">
        <v>8</v>
      </c>
      <c r="D1214" t="s">
        <v>11</v>
      </c>
      <c r="E1214" t="s">
        <v>23</v>
      </c>
      <c r="F1214" t="s">
        <v>16</v>
      </c>
      <c r="G1214">
        <v>1</v>
      </c>
      <c r="H1214">
        <v>1</v>
      </c>
      <c r="I1214">
        <f t="shared" si="109"/>
        <v>2</v>
      </c>
      <c r="J1214" s="1">
        <v>355</v>
      </c>
      <c r="K1214" s="1">
        <v>390.5</v>
      </c>
      <c r="L1214" s="1">
        <v>436.65</v>
      </c>
      <c r="M1214" s="1">
        <v>418.9</v>
      </c>
      <c r="N1214" s="1">
        <v>418.9</v>
      </c>
      <c r="O1214" s="1">
        <v>344.35</v>
      </c>
      <c r="P1214" s="1">
        <v>298.64</v>
      </c>
      <c r="Q1214" s="1">
        <v>328.5</v>
      </c>
      <c r="R1214" s="1">
        <v>318.64999999999998</v>
      </c>
      <c r="S1214" s="1">
        <v>312.27999999999997</v>
      </c>
      <c r="T1214" s="1">
        <v>368.49</v>
      </c>
      <c r="U1214" s="1">
        <v>372.17</v>
      </c>
      <c r="V1214" s="1">
        <f t="shared" si="110"/>
        <v>394.05</v>
      </c>
      <c r="W1214" s="1">
        <f t="shared" si="111"/>
        <v>2364.3000000000002</v>
      </c>
      <c r="X1214" s="1">
        <f t="shared" si="112"/>
        <v>1998.73</v>
      </c>
      <c r="Y1214" s="1">
        <f t="shared" si="113"/>
        <v>365.57000000000016</v>
      </c>
      <c r="Z1214" s="44">
        <f t="shared" si="114"/>
        <v>2077.2800889999999</v>
      </c>
    </row>
    <row r="1215" spans="1:26" x14ac:dyDescent="0.3">
      <c r="A1215" s="2">
        <v>4148</v>
      </c>
      <c r="B1215" t="s">
        <v>37</v>
      </c>
      <c r="C1215" t="s">
        <v>8</v>
      </c>
      <c r="D1215" t="s">
        <v>11</v>
      </c>
      <c r="E1215" t="s">
        <v>23</v>
      </c>
      <c r="F1215" t="s">
        <v>17</v>
      </c>
      <c r="G1215">
        <v>2</v>
      </c>
      <c r="H1215">
        <v>3</v>
      </c>
      <c r="I1215">
        <f t="shared" si="109"/>
        <v>5</v>
      </c>
      <c r="J1215" s="1">
        <v>1235.25</v>
      </c>
      <c r="K1215" s="1">
        <v>1507.01</v>
      </c>
      <c r="L1215" s="1">
        <v>1445.24</v>
      </c>
      <c r="M1215" s="1">
        <v>1000.55</v>
      </c>
      <c r="N1215" s="1">
        <v>1259.96</v>
      </c>
      <c r="O1215" s="1">
        <v>1420.54</v>
      </c>
      <c r="P1215" s="1">
        <v>1121.1600000000001</v>
      </c>
      <c r="Q1215" s="1">
        <v>1020.26</v>
      </c>
      <c r="R1215" s="1">
        <v>1050.8699999999999</v>
      </c>
      <c r="S1215" s="1">
        <v>914.26</v>
      </c>
      <c r="T1215" s="1">
        <v>804.55</v>
      </c>
      <c r="U1215" s="1">
        <v>683.87</v>
      </c>
      <c r="V1215" s="1">
        <f t="shared" si="110"/>
        <v>1311.425</v>
      </c>
      <c r="W1215" s="1">
        <f t="shared" si="111"/>
        <v>7868.55</v>
      </c>
      <c r="X1215" s="1">
        <f t="shared" si="112"/>
        <v>5594.97</v>
      </c>
      <c r="Y1215" s="1">
        <f t="shared" si="113"/>
        <v>2273.58</v>
      </c>
      <c r="Z1215" s="44">
        <f t="shared" si="114"/>
        <v>5814.8523210000003</v>
      </c>
    </row>
    <row r="1216" spans="1:26" x14ac:dyDescent="0.3">
      <c r="A1216" s="2">
        <v>4151</v>
      </c>
      <c r="B1216" t="s">
        <v>6</v>
      </c>
      <c r="C1216" t="s">
        <v>9</v>
      </c>
      <c r="D1216" t="s">
        <v>12</v>
      </c>
      <c r="E1216" t="s">
        <v>24</v>
      </c>
      <c r="F1216" t="s">
        <v>16</v>
      </c>
      <c r="G1216">
        <v>2</v>
      </c>
      <c r="H1216">
        <v>1</v>
      </c>
      <c r="I1216">
        <f t="shared" si="109"/>
        <v>3</v>
      </c>
      <c r="J1216" s="1">
        <v>2206.52</v>
      </c>
      <c r="K1216" s="1">
        <v>1985.87</v>
      </c>
      <c r="L1216" s="1">
        <v>2669.89</v>
      </c>
      <c r="M1216" s="1">
        <v>2758.15</v>
      </c>
      <c r="N1216" s="1">
        <v>1699.02</v>
      </c>
      <c r="O1216" s="1">
        <v>1919.67</v>
      </c>
      <c r="P1216" s="1">
        <v>2803.23</v>
      </c>
      <c r="Q1216" s="1">
        <v>2999.46</v>
      </c>
      <c r="R1216" s="1">
        <v>3209.42</v>
      </c>
      <c r="S1216" s="1">
        <v>3273.61</v>
      </c>
      <c r="T1216" s="1">
        <v>3568.23</v>
      </c>
      <c r="U1216" s="1">
        <v>3603.91</v>
      </c>
      <c r="V1216" s="1">
        <f t="shared" si="110"/>
        <v>2206.52</v>
      </c>
      <c r="W1216" s="1">
        <f t="shared" si="111"/>
        <v>13239.119999999999</v>
      </c>
      <c r="X1216" s="1">
        <f t="shared" si="112"/>
        <v>19457.86</v>
      </c>
      <c r="Y1216" s="1">
        <f t="shared" si="113"/>
        <v>-6218.7400000000016</v>
      </c>
      <c r="Z1216" s="44">
        <f t="shared" si="114"/>
        <v>20222.553898000002</v>
      </c>
    </row>
    <row r="1217" spans="1:26" x14ac:dyDescent="0.3">
      <c r="A1217" s="2">
        <v>4152</v>
      </c>
      <c r="B1217" t="s">
        <v>6</v>
      </c>
      <c r="C1217" t="s">
        <v>9</v>
      </c>
      <c r="D1217" t="s">
        <v>12</v>
      </c>
      <c r="E1217" t="s">
        <v>24</v>
      </c>
      <c r="F1217" t="s">
        <v>18</v>
      </c>
      <c r="G1217">
        <v>1</v>
      </c>
      <c r="H1217">
        <v>1</v>
      </c>
      <c r="I1217">
        <f t="shared" si="109"/>
        <v>2</v>
      </c>
      <c r="J1217" s="1">
        <v>3239.61</v>
      </c>
      <c r="K1217" s="1">
        <v>2753.67</v>
      </c>
      <c r="L1217" s="1">
        <v>3012.84</v>
      </c>
      <c r="M1217" s="1">
        <v>3142.42</v>
      </c>
      <c r="N1217" s="1">
        <v>3401.59</v>
      </c>
      <c r="O1217" s="1">
        <v>3628.36</v>
      </c>
      <c r="P1217" s="1">
        <v>966.68</v>
      </c>
      <c r="Q1217" s="1">
        <v>850.68</v>
      </c>
      <c r="R1217" s="1">
        <v>774.12</v>
      </c>
      <c r="S1217" s="1">
        <v>673.48</v>
      </c>
      <c r="T1217" s="1">
        <v>686.95</v>
      </c>
      <c r="U1217" s="1">
        <v>590.78</v>
      </c>
      <c r="V1217" s="1">
        <f t="shared" si="110"/>
        <v>3196.4150000000004</v>
      </c>
      <c r="W1217" s="1">
        <f t="shared" si="111"/>
        <v>19178.490000000002</v>
      </c>
      <c r="X1217" s="1">
        <f t="shared" si="112"/>
        <v>4542.6899999999996</v>
      </c>
      <c r="Y1217" s="1">
        <f t="shared" si="113"/>
        <v>14635.800000000003</v>
      </c>
      <c r="Z1217" s="44">
        <f t="shared" si="114"/>
        <v>4721.2177169999995</v>
      </c>
    </row>
    <row r="1218" spans="1:26" x14ac:dyDescent="0.3">
      <c r="A1218" s="2">
        <v>4153</v>
      </c>
      <c r="B1218" t="s">
        <v>4</v>
      </c>
      <c r="C1218" t="s">
        <v>42</v>
      </c>
      <c r="D1218" t="s">
        <v>12</v>
      </c>
      <c r="E1218" t="s">
        <v>23</v>
      </c>
      <c r="F1218" t="s">
        <v>56</v>
      </c>
      <c r="G1218">
        <v>2</v>
      </c>
      <c r="H1218">
        <v>1</v>
      </c>
      <c r="I1218">
        <f t="shared" si="109"/>
        <v>3</v>
      </c>
      <c r="J1218" s="1">
        <v>5924.95</v>
      </c>
      <c r="K1218" s="1">
        <v>6754.44</v>
      </c>
      <c r="L1218" s="1">
        <v>5747.2</v>
      </c>
      <c r="M1218" s="1">
        <v>6221.2</v>
      </c>
      <c r="N1218" s="1">
        <v>5036.21</v>
      </c>
      <c r="O1218" s="1">
        <v>4799.21</v>
      </c>
      <c r="P1218" s="1">
        <v>3896.73</v>
      </c>
      <c r="Q1218" s="1">
        <v>2922.55</v>
      </c>
      <c r="R1218" s="1">
        <v>3068.68</v>
      </c>
      <c r="S1218" s="1">
        <v>3651.73</v>
      </c>
      <c r="T1218" s="1">
        <v>3797.8</v>
      </c>
      <c r="U1218" s="1">
        <v>4519.38</v>
      </c>
      <c r="V1218" s="1">
        <f t="shared" si="110"/>
        <v>5747.2016666666668</v>
      </c>
      <c r="W1218" s="1">
        <f t="shared" si="111"/>
        <v>34483.21</v>
      </c>
      <c r="X1218" s="1">
        <f t="shared" si="112"/>
        <v>21856.870000000003</v>
      </c>
      <c r="Y1218" s="1">
        <f t="shared" si="113"/>
        <v>12626.339999999997</v>
      </c>
      <c r="Z1218" s="44">
        <f t="shared" si="114"/>
        <v>22715.844991000002</v>
      </c>
    </row>
    <row r="1219" spans="1:26" x14ac:dyDescent="0.3">
      <c r="A1219" s="2">
        <v>4154</v>
      </c>
      <c r="B1219" t="s">
        <v>6</v>
      </c>
      <c r="C1219" t="s">
        <v>9</v>
      </c>
      <c r="D1219" t="s">
        <v>12</v>
      </c>
      <c r="E1219" t="s">
        <v>24</v>
      </c>
      <c r="F1219" t="s">
        <v>56</v>
      </c>
      <c r="G1219">
        <v>2</v>
      </c>
      <c r="H1219">
        <v>1</v>
      </c>
      <c r="I1219">
        <f t="shared" si="109"/>
        <v>3</v>
      </c>
      <c r="J1219" s="1">
        <v>909.09999999999991</v>
      </c>
      <c r="K1219" s="1">
        <v>1136.3800000000001</v>
      </c>
      <c r="L1219" s="1">
        <v>763.64</v>
      </c>
      <c r="M1219" s="1">
        <v>836.37</v>
      </c>
      <c r="N1219" s="1">
        <v>927.28</v>
      </c>
      <c r="O1219" s="1">
        <v>836.37</v>
      </c>
      <c r="P1219" s="1">
        <v>985.97</v>
      </c>
      <c r="Q1219" s="1">
        <v>739.48</v>
      </c>
      <c r="R1219" s="1">
        <v>635.95000000000005</v>
      </c>
      <c r="S1219" s="1">
        <v>699.55</v>
      </c>
      <c r="T1219" s="1">
        <v>783.5</v>
      </c>
      <c r="U1219" s="1">
        <v>728.66</v>
      </c>
      <c r="V1219" s="1">
        <f t="shared" si="110"/>
        <v>901.5233333333332</v>
      </c>
      <c r="W1219" s="1">
        <f t="shared" si="111"/>
        <v>5409.1399999999994</v>
      </c>
      <c r="X1219" s="1">
        <f t="shared" si="112"/>
        <v>4573.1099999999997</v>
      </c>
      <c r="Y1219" s="1">
        <f t="shared" si="113"/>
        <v>836.02999999999975</v>
      </c>
      <c r="Z1219" s="44">
        <f t="shared" si="114"/>
        <v>4752.8332229999996</v>
      </c>
    </row>
    <row r="1220" spans="1:26" x14ac:dyDescent="0.3">
      <c r="A1220" s="2">
        <v>4155</v>
      </c>
      <c r="B1220" t="s">
        <v>6</v>
      </c>
      <c r="C1220" t="s">
        <v>9</v>
      </c>
      <c r="D1220" t="s">
        <v>12</v>
      </c>
      <c r="E1220" t="s">
        <v>23</v>
      </c>
      <c r="F1220" t="s">
        <v>20</v>
      </c>
      <c r="G1220">
        <v>1</v>
      </c>
      <c r="H1220">
        <v>1</v>
      </c>
      <c r="I1220">
        <f t="shared" si="109"/>
        <v>2</v>
      </c>
      <c r="J1220" s="1">
        <v>2028.85</v>
      </c>
      <c r="K1220" s="1">
        <v>2536.06</v>
      </c>
      <c r="L1220" s="1">
        <v>2394.04</v>
      </c>
      <c r="M1220" s="1">
        <v>2495.4899999999998</v>
      </c>
      <c r="N1220" s="1">
        <v>2231.7399999999998</v>
      </c>
      <c r="O1220" s="1">
        <v>1947.7</v>
      </c>
      <c r="P1220" s="1">
        <v>1008.44</v>
      </c>
      <c r="Q1220" s="1">
        <v>927.76</v>
      </c>
      <c r="R1220" s="1">
        <v>872.09</v>
      </c>
      <c r="S1220" s="1">
        <v>811.04</v>
      </c>
      <c r="T1220" s="1">
        <v>802.93</v>
      </c>
      <c r="U1220" s="1">
        <v>859.14</v>
      </c>
      <c r="V1220" s="1">
        <f t="shared" si="110"/>
        <v>2272.313333333333</v>
      </c>
      <c r="W1220" s="1">
        <f t="shared" si="111"/>
        <v>13633.88</v>
      </c>
      <c r="X1220" s="1">
        <f t="shared" si="112"/>
        <v>5281.4000000000005</v>
      </c>
      <c r="Y1220" s="1">
        <f t="shared" si="113"/>
        <v>8352.48</v>
      </c>
      <c r="Z1220" s="44">
        <f t="shared" si="114"/>
        <v>5488.9590200000002</v>
      </c>
    </row>
    <row r="1221" spans="1:26" x14ac:dyDescent="0.3">
      <c r="A1221" s="2">
        <v>4161</v>
      </c>
      <c r="B1221" t="s">
        <v>4</v>
      </c>
      <c r="C1221" t="s">
        <v>10</v>
      </c>
      <c r="D1221" t="s">
        <v>12</v>
      </c>
      <c r="E1221" t="s">
        <v>23</v>
      </c>
      <c r="F1221" t="s">
        <v>22</v>
      </c>
      <c r="G1221">
        <v>2</v>
      </c>
      <c r="H1221">
        <v>1</v>
      </c>
      <c r="I1221">
        <f t="shared" si="109"/>
        <v>3</v>
      </c>
      <c r="J1221" s="1">
        <v>5618.0249999999996</v>
      </c>
      <c r="K1221" s="1">
        <v>6236.01</v>
      </c>
      <c r="L1221" s="1">
        <v>5955.11</v>
      </c>
      <c r="M1221" s="1">
        <v>6179.83</v>
      </c>
      <c r="N1221" s="1">
        <v>5337.12</v>
      </c>
      <c r="O1221" s="1">
        <v>6348.37</v>
      </c>
      <c r="P1221" s="1">
        <v>2132.2800000000002</v>
      </c>
      <c r="Q1221" s="1">
        <v>2132.2800000000002</v>
      </c>
      <c r="R1221" s="1">
        <v>2494.77</v>
      </c>
      <c r="S1221" s="1">
        <v>2370.0300000000002</v>
      </c>
      <c r="T1221" s="1">
        <v>2156.73</v>
      </c>
      <c r="U1221" s="1">
        <v>2329.27</v>
      </c>
      <c r="V1221" s="1">
        <f t="shared" si="110"/>
        <v>5945.7441666666664</v>
      </c>
      <c r="W1221" s="1">
        <f t="shared" si="111"/>
        <v>35674.464999999997</v>
      </c>
      <c r="X1221" s="1">
        <f t="shared" si="112"/>
        <v>13615.36</v>
      </c>
      <c r="Y1221" s="1">
        <f t="shared" si="113"/>
        <v>22059.104999999996</v>
      </c>
      <c r="Z1221" s="44">
        <f t="shared" si="114"/>
        <v>14150.443648</v>
      </c>
    </row>
    <row r="1222" spans="1:26" x14ac:dyDescent="0.3">
      <c r="A1222" s="2">
        <v>4172</v>
      </c>
      <c r="B1222" t="s">
        <v>6</v>
      </c>
      <c r="C1222" t="s">
        <v>9</v>
      </c>
      <c r="D1222" t="s">
        <v>12</v>
      </c>
      <c r="E1222" t="s">
        <v>23</v>
      </c>
      <c r="F1222" t="s">
        <v>19</v>
      </c>
      <c r="G1222">
        <v>2</v>
      </c>
      <c r="H1222">
        <v>1</v>
      </c>
      <c r="I1222">
        <f t="shared" ref="I1222:I1285" si="115">H1222+G1222</f>
        <v>3</v>
      </c>
      <c r="J1222" s="1">
        <v>1900.8500000000001</v>
      </c>
      <c r="K1222" s="1">
        <v>1824.82</v>
      </c>
      <c r="L1222" s="1">
        <v>1615.72</v>
      </c>
      <c r="M1222" s="1">
        <v>1691.76</v>
      </c>
      <c r="N1222" s="1">
        <v>1596.71</v>
      </c>
      <c r="O1222" s="1">
        <v>1767.79</v>
      </c>
      <c r="P1222" s="1">
        <v>621.83000000000004</v>
      </c>
      <c r="Q1222" s="1">
        <v>485.03</v>
      </c>
      <c r="R1222" s="1">
        <v>548.08000000000004</v>
      </c>
      <c r="S1222" s="1">
        <v>493.27</v>
      </c>
      <c r="T1222" s="1">
        <v>434.08</v>
      </c>
      <c r="U1222" s="1">
        <v>434.08</v>
      </c>
      <c r="V1222" s="1">
        <f t="shared" ref="V1222:V1285" si="116">AVERAGE(J1222:O1222)</f>
        <v>1732.9416666666668</v>
      </c>
      <c r="W1222" s="1">
        <f t="shared" ref="W1222:W1285" si="117">SUM(J1222:O1222)</f>
        <v>10397.650000000001</v>
      </c>
      <c r="X1222" s="1">
        <f t="shared" ref="X1222:X1285" si="118">SUM(P1222:U1222)</f>
        <v>3016.37</v>
      </c>
      <c r="Y1222" s="1">
        <f t="shared" ref="Y1222:Y1285" si="119">W1222-X1222</f>
        <v>7381.2800000000016</v>
      </c>
      <c r="Z1222" s="44">
        <f t="shared" ref="Z1222:Z1285" si="120">X1222*$Z$2+X1222</f>
        <v>3134.9133409999999</v>
      </c>
    </row>
    <row r="1223" spans="1:26" x14ac:dyDescent="0.3">
      <c r="A1223" s="2">
        <v>4179</v>
      </c>
      <c r="B1223" t="s">
        <v>4</v>
      </c>
      <c r="C1223" t="s">
        <v>42</v>
      </c>
      <c r="D1223" t="s">
        <v>12</v>
      </c>
      <c r="E1223" t="s">
        <v>23</v>
      </c>
      <c r="F1223" t="s">
        <v>20</v>
      </c>
      <c r="G1223">
        <v>2</v>
      </c>
      <c r="H1223">
        <v>1</v>
      </c>
      <c r="I1223">
        <f t="shared" si="115"/>
        <v>3</v>
      </c>
      <c r="J1223" s="1">
        <v>3015.9500000000003</v>
      </c>
      <c r="K1223" s="1">
        <v>3015.95</v>
      </c>
      <c r="L1223" s="1">
        <v>3015.95</v>
      </c>
      <c r="M1223" s="1">
        <v>3015.95</v>
      </c>
      <c r="N1223" s="1">
        <v>3015.95</v>
      </c>
      <c r="O1223" s="1">
        <v>3015.95</v>
      </c>
      <c r="P1223" s="1">
        <v>1909.6</v>
      </c>
      <c r="Q1223" s="1">
        <v>1775.93</v>
      </c>
      <c r="R1223" s="1">
        <v>1758.17</v>
      </c>
      <c r="S1223" s="1">
        <v>1898.82</v>
      </c>
      <c r="T1223" s="1">
        <v>1917.81</v>
      </c>
      <c r="U1223" s="1">
        <v>1687.67</v>
      </c>
      <c r="V1223" s="1">
        <f t="shared" si="116"/>
        <v>3015.9500000000003</v>
      </c>
      <c r="W1223" s="1">
        <f t="shared" si="117"/>
        <v>18095.7</v>
      </c>
      <c r="X1223" s="1">
        <f t="shared" si="118"/>
        <v>10948</v>
      </c>
      <c r="Y1223" s="1">
        <f t="shared" si="119"/>
        <v>7147.7000000000007</v>
      </c>
      <c r="Z1223" s="44">
        <f t="shared" si="120"/>
        <v>11378.2564</v>
      </c>
    </row>
    <row r="1224" spans="1:26" x14ac:dyDescent="0.3">
      <c r="A1224" s="2">
        <v>4181</v>
      </c>
      <c r="B1224" t="s">
        <v>6</v>
      </c>
      <c r="C1224" t="s">
        <v>9</v>
      </c>
      <c r="D1224" t="s">
        <v>12</v>
      </c>
      <c r="E1224" t="s">
        <v>24</v>
      </c>
      <c r="F1224" t="s">
        <v>18</v>
      </c>
      <c r="G1224">
        <v>1</v>
      </c>
      <c r="H1224">
        <v>1</v>
      </c>
      <c r="I1224">
        <f t="shared" si="115"/>
        <v>2</v>
      </c>
      <c r="J1224" s="1">
        <v>1204.96</v>
      </c>
      <c r="K1224" s="1">
        <v>1433.9</v>
      </c>
      <c r="L1224" s="1">
        <v>1470.05</v>
      </c>
      <c r="M1224" s="1">
        <v>1397.75</v>
      </c>
      <c r="N1224" s="1">
        <v>1470.05</v>
      </c>
      <c r="O1224" s="1">
        <v>1204.96</v>
      </c>
      <c r="P1224" s="1">
        <v>639.79999999999995</v>
      </c>
      <c r="Q1224" s="1">
        <v>543.83000000000004</v>
      </c>
      <c r="R1224" s="1">
        <v>522.08000000000004</v>
      </c>
      <c r="S1224" s="1">
        <v>553.4</v>
      </c>
      <c r="T1224" s="1">
        <v>597.66999999999996</v>
      </c>
      <c r="U1224" s="1">
        <v>525.95000000000005</v>
      </c>
      <c r="V1224" s="1">
        <f t="shared" si="116"/>
        <v>1363.6116666666667</v>
      </c>
      <c r="W1224" s="1">
        <f t="shared" si="117"/>
        <v>8181.67</v>
      </c>
      <c r="X1224" s="1">
        <f t="shared" si="118"/>
        <v>3382.7300000000005</v>
      </c>
      <c r="Y1224" s="1">
        <f t="shared" si="119"/>
        <v>4798.9399999999996</v>
      </c>
      <c r="Z1224" s="44">
        <f t="shared" si="120"/>
        <v>3515.6712890000003</v>
      </c>
    </row>
    <row r="1225" spans="1:26" x14ac:dyDescent="0.3">
      <c r="A1225" s="2">
        <v>4186</v>
      </c>
      <c r="B1225" t="s">
        <v>6</v>
      </c>
      <c r="C1225" t="s">
        <v>10</v>
      </c>
      <c r="D1225" t="s">
        <v>12</v>
      </c>
      <c r="E1225" t="s">
        <v>23</v>
      </c>
      <c r="F1225" t="s">
        <v>18</v>
      </c>
      <c r="G1225">
        <v>3</v>
      </c>
      <c r="H1225">
        <v>1</v>
      </c>
      <c r="I1225">
        <f t="shared" si="115"/>
        <v>4</v>
      </c>
      <c r="J1225" s="1">
        <v>3663.25</v>
      </c>
      <c r="K1225" s="1">
        <v>4395.8999999999996</v>
      </c>
      <c r="L1225" s="1">
        <v>3113.76</v>
      </c>
      <c r="M1225" s="1">
        <v>4066.21</v>
      </c>
      <c r="N1225" s="1">
        <v>3040.5</v>
      </c>
      <c r="O1225" s="1">
        <v>4432.53</v>
      </c>
      <c r="P1225" s="1">
        <v>4503.42</v>
      </c>
      <c r="Q1225" s="1">
        <v>3557.7</v>
      </c>
      <c r="R1225" s="1">
        <v>3273.08</v>
      </c>
      <c r="S1225" s="1">
        <v>3174.89</v>
      </c>
      <c r="T1225" s="1">
        <v>3555.88</v>
      </c>
      <c r="U1225" s="1">
        <v>3698.12</v>
      </c>
      <c r="V1225" s="1">
        <f t="shared" si="116"/>
        <v>3785.3583333333331</v>
      </c>
      <c r="W1225" s="1">
        <f t="shared" si="117"/>
        <v>22712.149999999998</v>
      </c>
      <c r="X1225" s="1">
        <f t="shared" si="118"/>
        <v>21763.09</v>
      </c>
      <c r="Y1225" s="1">
        <f t="shared" si="119"/>
        <v>949.05999999999767</v>
      </c>
      <c r="Z1225" s="44">
        <f t="shared" si="120"/>
        <v>22618.379437</v>
      </c>
    </row>
    <row r="1226" spans="1:26" x14ac:dyDescent="0.3">
      <c r="A1226" s="2">
        <v>4190</v>
      </c>
      <c r="B1226" t="s">
        <v>4</v>
      </c>
      <c r="C1226" t="s">
        <v>42</v>
      </c>
      <c r="D1226" t="s">
        <v>12</v>
      </c>
      <c r="E1226" t="s">
        <v>23</v>
      </c>
      <c r="F1226" t="s">
        <v>14</v>
      </c>
      <c r="G1226">
        <v>2</v>
      </c>
      <c r="H1226">
        <v>1</v>
      </c>
      <c r="I1226">
        <f t="shared" si="115"/>
        <v>3</v>
      </c>
      <c r="J1226" s="1">
        <v>2441.71</v>
      </c>
      <c r="K1226" s="1">
        <v>2466.13</v>
      </c>
      <c r="L1226" s="1">
        <v>2441.71</v>
      </c>
      <c r="M1226" s="1">
        <v>2441.71</v>
      </c>
      <c r="N1226" s="1">
        <v>2441.71</v>
      </c>
      <c r="O1226" s="1">
        <v>2441.71</v>
      </c>
      <c r="P1226" s="1">
        <v>1806.5</v>
      </c>
      <c r="Q1226" s="1">
        <v>1643.92</v>
      </c>
      <c r="R1226" s="1">
        <v>1693.24</v>
      </c>
      <c r="S1226" s="1">
        <v>1845.63</v>
      </c>
      <c r="T1226" s="1">
        <v>2030.19</v>
      </c>
      <c r="U1226" s="1">
        <v>1908.38</v>
      </c>
      <c r="V1226" s="1">
        <f t="shared" si="116"/>
        <v>2445.7800000000002</v>
      </c>
      <c r="W1226" s="1">
        <f t="shared" si="117"/>
        <v>14674.68</v>
      </c>
      <c r="X1226" s="1">
        <f t="shared" si="118"/>
        <v>10927.86</v>
      </c>
      <c r="Y1226" s="1">
        <f t="shared" si="119"/>
        <v>3746.8199999999997</v>
      </c>
      <c r="Z1226" s="44">
        <f t="shared" si="120"/>
        <v>11357.324898000001</v>
      </c>
    </row>
    <row r="1227" spans="1:26" x14ac:dyDescent="0.3">
      <c r="A1227" s="2">
        <v>4191</v>
      </c>
      <c r="B1227" t="s">
        <v>4</v>
      </c>
      <c r="C1227" t="s">
        <v>42</v>
      </c>
      <c r="D1227" t="s">
        <v>11</v>
      </c>
      <c r="E1227" t="s">
        <v>23</v>
      </c>
      <c r="F1227" t="s">
        <v>56</v>
      </c>
      <c r="G1227">
        <v>2</v>
      </c>
      <c r="H1227">
        <v>1</v>
      </c>
      <c r="I1227">
        <f t="shared" si="115"/>
        <v>3</v>
      </c>
      <c r="J1227" s="1">
        <v>3622.41</v>
      </c>
      <c r="K1227" s="1">
        <v>3658.63</v>
      </c>
      <c r="L1227" s="1">
        <v>3622.41</v>
      </c>
      <c r="M1227" s="1">
        <v>3622.41</v>
      </c>
      <c r="N1227" s="1">
        <v>3622.41</v>
      </c>
      <c r="O1227" s="1">
        <v>3658.63</v>
      </c>
      <c r="P1227" s="1">
        <v>2373.37</v>
      </c>
      <c r="Q1227" s="1">
        <v>2302.17</v>
      </c>
      <c r="R1227" s="1">
        <v>2141.02</v>
      </c>
      <c r="S1227" s="1">
        <v>1926.92</v>
      </c>
      <c r="T1227" s="1">
        <v>1676.42</v>
      </c>
      <c r="U1227" s="1">
        <v>1777.01</v>
      </c>
      <c r="V1227" s="1">
        <f t="shared" si="116"/>
        <v>3634.4833333333336</v>
      </c>
      <c r="W1227" s="1">
        <f t="shared" si="117"/>
        <v>21806.9</v>
      </c>
      <c r="X1227" s="1">
        <f t="shared" si="118"/>
        <v>12196.91</v>
      </c>
      <c r="Y1227" s="1">
        <f t="shared" si="119"/>
        <v>9609.9900000000016</v>
      </c>
      <c r="Z1227" s="44">
        <f t="shared" si="120"/>
        <v>12676.248562999999</v>
      </c>
    </row>
    <row r="1228" spans="1:26" x14ac:dyDescent="0.3">
      <c r="A1228" s="2">
        <v>4193</v>
      </c>
      <c r="B1228" t="s">
        <v>4</v>
      </c>
      <c r="C1228" t="s">
        <v>10</v>
      </c>
      <c r="D1228" t="s">
        <v>11</v>
      </c>
      <c r="E1228" t="s">
        <v>24</v>
      </c>
      <c r="F1228" t="s">
        <v>13</v>
      </c>
      <c r="G1228">
        <v>2</v>
      </c>
      <c r="H1228">
        <v>1</v>
      </c>
      <c r="I1228">
        <f t="shared" si="115"/>
        <v>3</v>
      </c>
      <c r="J1228" s="1">
        <v>5824.7000000000007</v>
      </c>
      <c r="K1228" s="1">
        <v>6814.9</v>
      </c>
      <c r="L1228" s="1">
        <v>6989.64</v>
      </c>
      <c r="M1228" s="1">
        <v>4543.2700000000004</v>
      </c>
      <c r="N1228" s="1">
        <v>6465.42</v>
      </c>
      <c r="O1228" s="1">
        <v>5649.96</v>
      </c>
      <c r="P1228" s="1">
        <v>2199</v>
      </c>
      <c r="Q1228" s="1">
        <v>1737.21</v>
      </c>
      <c r="R1228" s="1">
        <v>2015.16</v>
      </c>
      <c r="S1228" s="1">
        <v>2115.92</v>
      </c>
      <c r="T1228" s="1">
        <v>1883.17</v>
      </c>
      <c r="U1228" s="1">
        <v>1977.33</v>
      </c>
      <c r="V1228" s="1">
        <f t="shared" si="116"/>
        <v>6047.9816666666666</v>
      </c>
      <c r="W1228" s="1">
        <f t="shared" si="117"/>
        <v>36287.89</v>
      </c>
      <c r="X1228" s="1">
        <f t="shared" si="118"/>
        <v>11927.789999999999</v>
      </c>
      <c r="Y1228" s="1">
        <f t="shared" si="119"/>
        <v>24360.1</v>
      </c>
      <c r="Z1228" s="44">
        <f t="shared" si="120"/>
        <v>12396.552146999999</v>
      </c>
    </row>
    <row r="1229" spans="1:26" x14ac:dyDescent="0.3">
      <c r="A1229" s="2">
        <v>4196</v>
      </c>
      <c r="B1229" t="s">
        <v>4</v>
      </c>
      <c r="C1229" t="s">
        <v>42</v>
      </c>
      <c r="D1229" t="s">
        <v>11</v>
      </c>
      <c r="E1229" t="s">
        <v>24</v>
      </c>
      <c r="F1229" t="s">
        <v>56</v>
      </c>
      <c r="G1229">
        <v>1</v>
      </c>
      <c r="H1229">
        <v>1</v>
      </c>
      <c r="I1229">
        <f t="shared" si="115"/>
        <v>2</v>
      </c>
      <c r="J1229" s="1">
        <v>750</v>
      </c>
      <c r="K1229" s="1">
        <v>750</v>
      </c>
      <c r="L1229" s="1">
        <v>757.5</v>
      </c>
      <c r="M1229" s="1">
        <v>757.5</v>
      </c>
      <c r="N1229" s="1">
        <v>750</v>
      </c>
      <c r="O1229" s="1">
        <v>750</v>
      </c>
      <c r="P1229" s="1">
        <v>2511.77</v>
      </c>
      <c r="Q1229" s="1">
        <v>2185.2399999999998</v>
      </c>
      <c r="R1229" s="1">
        <v>2272.65</v>
      </c>
      <c r="S1229" s="1">
        <v>2659</v>
      </c>
      <c r="T1229" s="1">
        <v>2313.33</v>
      </c>
      <c r="U1229" s="1">
        <v>2197.66</v>
      </c>
      <c r="V1229" s="1">
        <f t="shared" si="116"/>
        <v>752.5</v>
      </c>
      <c r="W1229" s="1">
        <f t="shared" si="117"/>
        <v>4515</v>
      </c>
      <c r="X1229" s="1">
        <f t="shared" si="118"/>
        <v>14139.65</v>
      </c>
      <c r="Y1229" s="1">
        <f t="shared" si="119"/>
        <v>-9624.65</v>
      </c>
      <c r="Z1229" s="44">
        <f t="shared" si="120"/>
        <v>14695.338244999999</v>
      </c>
    </row>
    <row r="1230" spans="1:26" x14ac:dyDescent="0.3">
      <c r="A1230" s="2">
        <v>4198</v>
      </c>
      <c r="B1230" t="s">
        <v>4</v>
      </c>
      <c r="C1230" t="s">
        <v>42</v>
      </c>
      <c r="D1230" t="s">
        <v>12</v>
      </c>
      <c r="E1230" t="s">
        <v>24</v>
      </c>
      <c r="F1230" t="s">
        <v>19</v>
      </c>
      <c r="G1230">
        <v>2</v>
      </c>
      <c r="H1230">
        <v>1</v>
      </c>
      <c r="I1230">
        <f t="shared" si="115"/>
        <v>3</v>
      </c>
      <c r="J1230" s="1">
        <v>3881.6000000000004</v>
      </c>
      <c r="K1230" s="1">
        <v>3881.6</v>
      </c>
      <c r="L1230" s="1">
        <v>3920.42</v>
      </c>
      <c r="M1230" s="1">
        <v>3920.42</v>
      </c>
      <c r="N1230" s="1">
        <v>3881.6</v>
      </c>
      <c r="O1230" s="1">
        <v>3881.6</v>
      </c>
      <c r="P1230" s="1">
        <v>1977.69</v>
      </c>
      <c r="Q1230" s="1">
        <v>2056.8000000000002</v>
      </c>
      <c r="R1230" s="1">
        <v>2139.0700000000002</v>
      </c>
      <c r="S1230" s="1">
        <v>2566.88</v>
      </c>
      <c r="T1230" s="1">
        <v>2464.1999999999998</v>
      </c>
      <c r="U1230" s="1">
        <v>2316.35</v>
      </c>
      <c r="V1230" s="1">
        <f t="shared" si="116"/>
        <v>3894.5399999999995</v>
      </c>
      <c r="W1230" s="1">
        <f t="shared" si="117"/>
        <v>23367.239999999998</v>
      </c>
      <c r="X1230" s="1">
        <f t="shared" si="118"/>
        <v>13520.99</v>
      </c>
      <c r="Y1230" s="1">
        <f t="shared" si="119"/>
        <v>9846.2499999999982</v>
      </c>
      <c r="Z1230" s="44">
        <f t="shared" si="120"/>
        <v>14052.364906999999</v>
      </c>
    </row>
    <row r="1231" spans="1:26" x14ac:dyDescent="0.3">
      <c r="A1231" s="2">
        <v>4202</v>
      </c>
      <c r="B1231" t="s">
        <v>4</v>
      </c>
      <c r="C1231" t="s">
        <v>10</v>
      </c>
      <c r="D1231" t="s">
        <v>12</v>
      </c>
      <c r="E1231" t="s">
        <v>23</v>
      </c>
      <c r="F1231" t="s">
        <v>18</v>
      </c>
      <c r="G1231">
        <v>2</v>
      </c>
      <c r="H1231">
        <v>2</v>
      </c>
      <c r="I1231">
        <f t="shared" si="115"/>
        <v>4</v>
      </c>
      <c r="J1231" s="1">
        <v>4775.2999999999993</v>
      </c>
      <c r="K1231" s="1">
        <v>4727.55</v>
      </c>
      <c r="L1231" s="1">
        <v>5205.08</v>
      </c>
      <c r="M1231" s="1">
        <v>4823.05</v>
      </c>
      <c r="N1231" s="1">
        <v>5396.09</v>
      </c>
      <c r="O1231" s="1">
        <v>3629.23</v>
      </c>
      <c r="P1231" s="1">
        <v>3271.54</v>
      </c>
      <c r="Q1231" s="1">
        <v>3304.26</v>
      </c>
      <c r="R1231" s="1">
        <v>2973.83</v>
      </c>
      <c r="S1231" s="1">
        <v>3330.69</v>
      </c>
      <c r="T1231" s="1">
        <v>2897.7</v>
      </c>
      <c r="U1231" s="1">
        <v>2752.82</v>
      </c>
      <c r="V1231" s="1">
        <f t="shared" si="116"/>
        <v>4759.3833333333332</v>
      </c>
      <c r="W1231" s="1">
        <f t="shared" si="117"/>
        <v>28556.3</v>
      </c>
      <c r="X1231" s="1">
        <f t="shared" si="118"/>
        <v>18530.84</v>
      </c>
      <c r="Y1231" s="1">
        <f t="shared" si="119"/>
        <v>10025.459999999999</v>
      </c>
      <c r="Z1231" s="44">
        <f t="shared" si="120"/>
        <v>19259.102011999999</v>
      </c>
    </row>
    <row r="1232" spans="1:26" x14ac:dyDescent="0.3">
      <c r="A1232" s="2">
        <v>4203</v>
      </c>
      <c r="B1232" t="s">
        <v>4</v>
      </c>
      <c r="C1232" t="s">
        <v>7</v>
      </c>
      <c r="D1232" t="s">
        <v>11</v>
      </c>
      <c r="E1232" t="s">
        <v>23</v>
      </c>
      <c r="F1232" t="s">
        <v>19</v>
      </c>
      <c r="G1232">
        <v>2</v>
      </c>
      <c r="H1232">
        <v>2</v>
      </c>
      <c r="I1232">
        <f t="shared" si="115"/>
        <v>4</v>
      </c>
      <c r="J1232" s="1">
        <v>2797.9500000000003</v>
      </c>
      <c r="K1232" s="1">
        <v>2797.95</v>
      </c>
      <c r="L1232" s="1">
        <v>2797.95</v>
      </c>
      <c r="M1232" s="1">
        <v>2797.95</v>
      </c>
      <c r="N1232" s="1">
        <v>2825.93</v>
      </c>
      <c r="O1232" s="1">
        <v>2825.93</v>
      </c>
      <c r="P1232" s="1">
        <v>2313.5500000000002</v>
      </c>
      <c r="Q1232" s="1">
        <v>2406.09</v>
      </c>
      <c r="R1232" s="1">
        <v>2093.3000000000002</v>
      </c>
      <c r="S1232" s="1">
        <v>2302.63</v>
      </c>
      <c r="T1232" s="1">
        <v>2210.52</v>
      </c>
      <c r="U1232" s="1">
        <v>2453.6799999999998</v>
      </c>
      <c r="V1232" s="1">
        <f t="shared" si="116"/>
        <v>2807.2766666666666</v>
      </c>
      <c r="W1232" s="1">
        <f t="shared" si="117"/>
        <v>16843.66</v>
      </c>
      <c r="X1232" s="1">
        <f t="shared" si="118"/>
        <v>13779.77</v>
      </c>
      <c r="Y1232" s="1">
        <f t="shared" si="119"/>
        <v>3063.8899999999994</v>
      </c>
      <c r="Z1232" s="44">
        <f t="shared" si="120"/>
        <v>14321.314961</v>
      </c>
    </row>
    <row r="1233" spans="1:26" x14ac:dyDescent="0.3">
      <c r="A1233" s="2">
        <v>4206</v>
      </c>
      <c r="B1233" t="s">
        <v>6</v>
      </c>
      <c r="C1233" t="s">
        <v>9</v>
      </c>
      <c r="D1233" t="s">
        <v>11</v>
      </c>
      <c r="E1233" t="s">
        <v>23</v>
      </c>
      <c r="F1233" t="s">
        <v>21</v>
      </c>
      <c r="G1233">
        <v>1</v>
      </c>
      <c r="H1233">
        <v>1</v>
      </c>
      <c r="I1233">
        <f t="shared" si="115"/>
        <v>2</v>
      </c>
      <c r="J1233" s="1">
        <v>751.75</v>
      </c>
      <c r="K1233" s="1">
        <v>887.07</v>
      </c>
      <c r="L1233" s="1">
        <v>939.69</v>
      </c>
      <c r="M1233" s="1">
        <v>638.99</v>
      </c>
      <c r="N1233" s="1">
        <v>766.79</v>
      </c>
      <c r="O1233" s="1">
        <v>684.09</v>
      </c>
      <c r="P1233" s="1">
        <v>531.39</v>
      </c>
      <c r="Q1233" s="1">
        <v>531.39</v>
      </c>
      <c r="R1233" s="1">
        <v>552.65</v>
      </c>
      <c r="S1233" s="1">
        <v>469.75</v>
      </c>
      <c r="T1233" s="1">
        <v>559</v>
      </c>
      <c r="U1233" s="1">
        <v>547.82000000000005</v>
      </c>
      <c r="V1233" s="1">
        <f t="shared" si="116"/>
        <v>778.06333333333339</v>
      </c>
      <c r="W1233" s="1">
        <f t="shared" si="117"/>
        <v>4668.38</v>
      </c>
      <c r="X1233" s="1">
        <f t="shared" si="118"/>
        <v>3192</v>
      </c>
      <c r="Y1233" s="1">
        <f t="shared" si="119"/>
        <v>1476.38</v>
      </c>
      <c r="Z1233" s="44">
        <f t="shared" si="120"/>
        <v>3317.4456</v>
      </c>
    </row>
    <row r="1234" spans="1:26" x14ac:dyDescent="0.3">
      <c r="A1234" s="2">
        <v>4212</v>
      </c>
      <c r="B1234" t="s">
        <v>6</v>
      </c>
      <c r="C1234" t="s">
        <v>9</v>
      </c>
      <c r="D1234" t="s">
        <v>11</v>
      </c>
      <c r="E1234" t="s">
        <v>24</v>
      </c>
      <c r="F1234" t="s">
        <v>18</v>
      </c>
      <c r="G1234">
        <v>1</v>
      </c>
      <c r="H1234">
        <v>1</v>
      </c>
      <c r="I1234">
        <f t="shared" si="115"/>
        <v>2</v>
      </c>
      <c r="J1234" s="1">
        <v>1051.06</v>
      </c>
      <c r="K1234" s="1">
        <v>798.81</v>
      </c>
      <c r="L1234" s="1">
        <v>924.93</v>
      </c>
      <c r="M1234" s="1">
        <v>830.34</v>
      </c>
      <c r="N1234" s="1">
        <v>1093.0999999999999</v>
      </c>
      <c r="O1234" s="1">
        <v>1240.25</v>
      </c>
      <c r="P1234" s="1">
        <v>1930.54</v>
      </c>
      <c r="Q1234" s="1">
        <v>1756.79</v>
      </c>
      <c r="R1234" s="1">
        <v>1827.06</v>
      </c>
      <c r="S1234" s="1">
        <v>1936.68</v>
      </c>
      <c r="T1234" s="1">
        <v>2265.92</v>
      </c>
      <c r="U1234" s="1">
        <v>2469.85</v>
      </c>
      <c r="V1234" s="1">
        <f t="shared" si="116"/>
        <v>989.74833333333333</v>
      </c>
      <c r="W1234" s="1">
        <f t="shared" si="117"/>
        <v>5938.49</v>
      </c>
      <c r="X1234" s="1">
        <f t="shared" si="118"/>
        <v>12186.84</v>
      </c>
      <c r="Y1234" s="1">
        <f t="shared" si="119"/>
        <v>-6248.35</v>
      </c>
      <c r="Z1234" s="44">
        <f t="shared" si="120"/>
        <v>12665.782811999999</v>
      </c>
    </row>
    <row r="1235" spans="1:26" x14ac:dyDescent="0.3">
      <c r="A1235" s="2">
        <v>4220</v>
      </c>
      <c r="B1235" t="s">
        <v>4</v>
      </c>
      <c r="C1235" t="s">
        <v>10</v>
      </c>
      <c r="D1235" t="s">
        <v>12</v>
      </c>
      <c r="E1235" t="s">
        <v>24</v>
      </c>
      <c r="F1235" t="s">
        <v>15</v>
      </c>
      <c r="G1235">
        <v>2</v>
      </c>
      <c r="H1235">
        <v>1</v>
      </c>
      <c r="I1235">
        <f t="shared" si="115"/>
        <v>3</v>
      </c>
      <c r="J1235" s="1">
        <v>5924.95</v>
      </c>
      <c r="K1235" s="1">
        <v>5510.2</v>
      </c>
      <c r="L1235" s="1">
        <v>5154.71</v>
      </c>
      <c r="M1235" s="1">
        <v>7406.19</v>
      </c>
      <c r="N1235" s="1">
        <v>5095.46</v>
      </c>
      <c r="O1235" s="1">
        <v>4680.71</v>
      </c>
      <c r="P1235" s="1">
        <v>2917.77</v>
      </c>
      <c r="Q1235" s="1">
        <v>2946.95</v>
      </c>
      <c r="R1235" s="1">
        <v>2740.66</v>
      </c>
      <c r="S1235" s="1">
        <v>2356.9699999999998</v>
      </c>
      <c r="T1235" s="1">
        <v>2710.52</v>
      </c>
      <c r="U1235" s="1">
        <v>2439.4699999999998</v>
      </c>
      <c r="V1235" s="1">
        <f t="shared" si="116"/>
        <v>5628.7033333333338</v>
      </c>
      <c r="W1235" s="1">
        <f t="shared" si="117"/>
        <v>33772.22</v>
      </c>
      <c r="X1235" s="1">
        <f t="shared" si="118"/>
        <v>16112.339999999998</v>
      </c>
      <c r="Y1235" s="1">
        <f t="shared" si="119"/>
        <v>17659.880000000005</v>
      </c>
      <c r="Z1235" s="44">
        <f t="shared" si="120"/>
        <v>16745.554961999998</v>
      </c>
    </row>
    <row r="1236" spans="1:26" x14ac:dyDescent="0.3">
      <c r="A1236" s="2">
        <v>4229</v>
      </c>
      <c r="B1236" t="s">
        <v>4</v>
      </c>
      <c r="C1236" t="s">
        <v>7</v>
      </c>
      <c r="D1236" t="s">
        <v>11</v>
      </c>
      <c r="E1236" t="s">
        <v>23</v>
      </c>
      <c r="F1236" t="s">
        <v>13</v>
      </c>
      <c r="G1236">
        <v>1</v>
      </c>
      <c r="H1236">
        <v>1</v>
      </c>
      <c r="I1236">
        <f t="shared" si="115"/>
        <v>2</v>
      </c>
      <c r="J1236" s="1">
        <v>2822.8250000000003</v>
      </c>
      <c r="K1236" s="1">
        <v>2822.83</v>
      </c>
      <c r="L1236" s="1">
        <v>2822.83</v>
      </c>
      <c r="M1236" s="1">
        <v>2822.83</v>
      </c>
      <c r="N1236" s="1">
        <v>2851.05</v>
      </c>
      <c r="O1236" s="1">
        <v>2822.83</v>
      </c>
      <c r="P1236" s="1">
        <v>974.29</v>
      </c>
      <c r="Q1236" s="1">
        <v>1052.23</v>
      </c>
      <c r="R1236" s="1">
        <v>989.1</v>
      </c>
      <c r="S1236" s="1">
        <v>1157.25</v>
      </c>
      <c r="T1236" s="1">
        <v>1353.98</v>
      </c>
      <c r="U1236" s="1">
        <v>1435.22</v>
      </c>
      <c r="V1236" s="1">
        <f t="shared" si="116"/>
        <v>2827.5324999999998</v>
      </c>
      <c r="W1236" s="1">
        <f t="shared" si="117"/>
        <v>16965.195</v>
      </c>
      <c r="X1236" s="1">
        <f t="shared" si="118"/>
        <v>6962.0700000000006</v>
      </c>
      <c r="Y1236" s="1">
        <f t="shared" si="119"/>
        <v>10003.125</v>
      </c>
      <c r="Z1236" s="44">
        <f t="shared" si="120"/>
        <v>7235.6793510000007</v>
      </c>
    </row>
    <row r="1237" spans="1:26" x14ac:dyDescent="0.3">
      <c r="A1237" s="2">
        <v>4230</v>
      </c>
      <c r="B1237" t="s">
        <v>6</v>
      </c>
      <c r="C1237" t="s">
        <v>9</v>
      </c>
      <c r="D1237" t="s">
        <v>11</v>
      </c>
      <c r="E1237" t="s">
        <v>24</v>
      </c>
      <c r="F1237" t="s">
        <v>17</v>
      </c>
      <c r="G1237">
        <v>1</v>
      </c>
      <c r="H1237">
        <v>1</v>
      </c>
      <c r="I1237">
        <f t="shared" si="115"/>
        <v>2</v>
      </c>
      <c r="J1237" s="1">
        <v>922.65</v>
      </c>
      <c r="K1237" s="1">
        <v>701.21</v>
      </c>
      <c r="L1237" s="1">
        <v>959.56</v>
      </c>
      <c r="M1237" s="1">
        <v>959.56</v>
      </c>
      <c r="N1237" s="1">
        <v>701.21</v>
      </c>
      <c r="O1237" s="1">
        <v>876.52</v>
      </c>
      <c r="P1237" s="1">
        <v>776.73</v>
      </c>
      <c r="Q1237" s="1">
        <v>838.87</v>
      </c>
      <c r="R1237" s="1">
        <v>763.37</v>
      </c>
      <c r="S1237" s="1">
        <v>839.71</v>
      </c>
      <c r="T1237" s="1">
        <v>915.28</v>
      </c>
      <c r="U1237" s="1">
        <v>1006.81</v>
      </c>
      <c r="V1237" s="1">
        <f t="shared" si="116"/>
        <v>853.45166666666682</v>
      </c>
      <c r="W1237" s="1">
        <f t="shared" si="117"/>
        <v>5120.7100000000009</v>
      </c>
      <c r="X1237" s="1">
        <f t="shared" si="118"/>
        <v>5140.7700000000004</v>
      </c>
      <c r="Y1237" s="1">
        <f t="shared" si="119"/>
        <v>-20.059999999999491</v>
      </c>
      <c r="Z1237" s="44">
        <f t="shared" si="120"/>
        <v>5342.8022610000007</v>
      </c>
    </row>
    <row r="1238" spans="1:26" x14ac:dyDescent="0.3">
      <c r="A1238" s="2">
        <v>4234</v>
      </c>
      <c r="B1238" t="s">
        <v>5</v>
      </c>
      <c r="C1238" t="s">
        <v>10</v>
      </c>
      <c r="D1238" t="s">
        <v>12</v>
      </c>
      <c r="E1238" t="s">
        <v>23</v>
      </c>
      <c r="F1238" t="s">
        <v>15</v>
      </c>
      <c r="G1238">
        <v>2</v>
      </c>
      <c r="H1238">
        <v>1</v>
      </c>
      <c r="I1238">
        <f t="shared" si="115"/>
        <v>3</v>
      </c>
      <c r="J1238" s="1">
        <v>3626.75</v>
      </c>
      <c r="K1238" s="1">
        <v>3227.81</v>
      </c>
      <c r="L1238" s="1">
        <v>3554.22</v>
      </c>
      <c r="M1238" s="1">
        <v>3953.16</v>
      </c>
      <c r="N1238" s="1">
        <v>4279.57</v>
      </c>
      <c r="O1238" s="1">
        <v>2720.06</v>
      </c>
      <c r="P1238" s="1">
        <v>5875</v>
      </c>
      <c r="Q1238" s="1">
        <v>6110</v>
      </c>
      <c r="R1238" s="1">
        <v>5743.4</v>
      </c>
      <c r="S1238" s="1">
        <v>6375.17</v>
      </c>
      <c r="T1238" s="1">
        <v>5610.15</v>
      </c>
      <c r="U1238" s="1">
        <v>4936.93</v>
      </c>
      <c r="V1238" s="1">
        <f t="shared" si="116"/>
        <v>3560.2616666666668</v>
      </c>
      <c r="W1238" s="1">
        <f t="shared" si="117"/>
        <v>21361.57</v>
      </c>
      <c r="X1238" s="1">
        <f t="shared" si="118"/>
        <v>34650.65</v>
      </c>
      <c r="Y1238" s="1">
        <f t="shared" si="119"/>
        <v>-13289.080000000002</v>
      </c>
      <c r="Z1238" s="44">
        <f t="shared" si="120"/>
        <v>36012.420545000001</v>
      </c>
    </row>
    <row r="1239" spans="1:26" x14ac:dyDescent="0.3">
      <c r="A1239" s="2">
        <v>4235</v>
      </c>
      <c r="B1239" t="s">
        <v>4</v>
      </c>
      <c r="C1239" t="s">
        <v>42</v>
      </c>
      <c r="D1239" t="s">
        <v>12</v>
      </c>
      <c r="E1239" t="s">
        <v>24</v>
      </c>
      <c r="F1239" t="s">
        <v>15</v>
      </c>
      <c r="G1239">
        <v>1</v>
      </c>
      <c r="H1239">
        <v>1</v>
      </c>
      <c r="I1239">
        <f t="shared" si="115"/>
        <v>2</v>
      </c>
      <c r="J1239" s="1">
        <v>2467.7000000000003</v>
      </c>
      <c r="K1239" s="1">
        <v>2467.6999999999998</v>
      </c>
      <c r="L1239" s="1">
        <v>2467.6999999999998</v>
      </c>
      <c r="M1239" s="1">
        <v>2467.6999999999998</v>
      </c>
      <c r="N1239" s="1">
        <v>2467.6999999999998</v>
      </c>
      <c r="O1239" s="1">
        <v>2467.6999999999998</v>
      </c>
      <c r="P1239" s="1">
        <v>2685.23</v>
      </c>
      <c r="Q1239" s="1">
        <v>2631.53</v>
      </c>
      <c r="R1239" s="1">
        <v>3078.89</v>
      </c>
      <c r="S1239" s="1">
        <v>2771</v>
      </c>
      <c r="T1239" s="1">
        <v>3075.81</v>
      </c>
      <c r="U1239" s="1">
        <v>3506.42</v>
      </c>
      <c r="V1239" s="1">
        <f t="shared" si="116"/>
        <v>2467.7000000000003</v>
      </c>
      <c r="W1239" s="1">
        <f t="shared" si="117"/>
        <v>14806.2</v>
      </c>
      <c r="X1239" s="1">
        <f t="shared" si="118"/>
        <v>17748.879999999997</v>
      </c>
      <c r="Y1239" s="1">
        <f t="shared" si="119"/>
        <v>-2942.6799999999967</v>
      </c>
      <c r="Z1239" s="44">
        <f t="shared" si="120"/>
        <v>18446.410983999998</v>
      </c>
    </row>
    <row r="1240" spans="1:26" x14ac:dyDescent="0.3">
      <c r="A1240" s="2">
        <v>4236</v>
      </c>
      <c r="B1240" t="s">
        <v>6</v>
      </c>
      <c r="C1240" t="s">
        <v>9</v>
      </c>
      <c r="D1240" t="s">
        <v>12</v>
      </c>
      <c r="E1240" t="s">
        <v>23</v>
      </c>
      <c r="F1240" t="s">
        <v>56</v>
      </c>
      <c r="G1240">
        <v>3</v>
      </c>
      <c r="H1240">
        <v>1</v>
      </c>
      <c r="I1240">
        <f t="shared" si="115"/>
        <v>4</v>
      </c>
      <c r="J1240" s="1">
        <v>3223.55</v>
      </c>
      <c r="K1240" s="1">
        <v>2707.78</v>
      </c>
      <c r="L1240" s="1">
        <v>3578.14</v>
      </c>
      <c r="M1240" s="1">
        <v>3416.96</v>
      </c>
      <c r="N1240" s="1">
        <v>3062.37</v>
      </c>
      <c r="O1240" s="1">
        <v>3803.79</v>
      </c>
      <c r="P1240" s="1">
        <v>3664.78</v>
      </c>
      <c r="Q1240" s="1">
        <v>3554.84</v>
      </c>
      <c r="R1240" s="1">
        <v>3270.45</v>
      </c>
      <c r="S1240" s="1">
        <v>3303.15</v>
      </c>
      <c r="T1240" s="1">
        <v>2873.74</v>
      </c>
      <c r="U1240" s="1">
        <v>3391.01</v>
      </c>
      <c r="V1240" s="1">
        <f t="shared" si="116"/>
        <v>3298.7649999999999</v>
      </c>
      <c r="W1240" s="1">
        <f t="shared" si="117"/>
        <v>19792.59</v>
      </c>
      <c r="X1240" s="1">
        <f t="shared" si="118"/>
        <v>20057.97</v>
      </c>
      <c r="Y1240" s="1">
        <f t="shared" si="119"/>
        <v>-265.38000000000102</v>
      </c>
      <c r="Z1240" s="44">
        <f t="shared" si="120"/>
        <v>20846.248221000002</v>
      </c>
    </row>
    <row r="1241" spans="1:26" x14ac:dyDescent="0.3">
      <c r="A1241" s="2">
        <v>4241</v>
      </c>
      <c r="B1241" t="s">
        <v>4</v>
      </c>
      <c r="C1241" t="s">
        <v>10</v>
      </c>
      <c r="D1241" t="s">
        <v>12</v>
      </c>
      <c r="E1241" t="s">
        <v>24</v>
      </c>
      <c r="F1241" t="s">
        <v>14</v>
      </c>
      <c r="G1241">
        <v>2</v>
      </c>
      <c r="H1241">
        <v>1</v>
      </c>
      <c r="I1241">
        <f t="shared" si="115"/>
        <v>3</v>
      </c>
      <c r="J1241" s="1">
        <v>2717.8692307692299</v>
      </c>
      <c r="K1241" s="1">
        <v>2717.87</v>
      </c>
      <c r="L1241" s="1">
        <v>2745.05</v>
      </c>
      <c r="M1241" s="1">
        <v>2745.05</v>
      </c>
      <c r="N1241" s="1">
        <v>2745.05</v>
      </c>
      <c r="O1241" s="1">
        <v>2717.87</v>
      </c>
      <c r="P1241" s="1">
        <v>2392.64</v>
      </c>
      <c r="Q1241" s="1">
        <v>2512.27</v>
      </c>
      <c r="R1241" s="1">
        <v>2160.5500000000002</v>
      </c>
      <c r="S1241" s="1">
        <v>2182.16</v>
      </c>
      <c r="T1241" s="1">
        <v>1942.12</v>
      </c>
      <c r="U1241" s="1">
        <v>1903.28</v>
      </c>
      <c r="V1241" s="1">
        <f t="shared" si="116"/>
        <v>2731.4598717948716</v>
      </c>
      <c r="W1241" s="1">
        <f t="shared" si="117"/>
        <v>16388.759230769228</v>
      </c>
      <c r="X1241" s="1">
        <f t="shared" si="118"/>
        <v>13093.019999999999</v>
      </c>
      <c r="Y1241" s="1">
        <f t="shared" si="119"/>
        <v>3295.7392307692298</v>
      </c>
      <c r="Z1241" s="44">
        <f t="shared" si="120"/>
        <v>13607.575685999998</v>
      </c>
    </row>
    <row r="1242" spans="1:26" x14ac:dyDescent="0.3">
      <c r="A1242" s="2">
        <v>4243</v>
      </c>
      <c r="B1242" t="s">
        <v>4</v>
      </c>
      <c r="C1242" t="s">
        <v>42</v>
      </c>
      <c r="D1242" t="s">
        <v>12</v>
      </c>
      <c r="E1242" t="s">
        <v>23</v>
      </c>
      <c r="F1242" t="s">
        <v>56</v>
      </c>
      <c r="G1242">
        <v>2</v>
      </c>
      <c r="H1242">
        <v>3</v>
      </c>
      <c r="I1242">
        <f t="shared" si="115"/>
        <v>5</v>
      </c>
      <c r="J1242" s="1">
        <v>3558.95</v>
      </c>
      <c r="K1242" s="1">
        <v>3558.95</v>
      </c>
      <c r="L1242" s="1">
        <v>3594.54</v>
      </c>
      <c r="M1242" s="1">
        <v>3558.95</v>
      </c>
      <c r="N1242" s="1">
        <v>3594.54</v>
      </c>
      <c r="O1242" s="1">
        <v>3558.95</v>
      </c>
      <c r="P1242" s="1">
        <v>3831.7</v>
      </c>
      <c r="Q1242" s="1">
        <v>3448.53</v>
      </c>
      <c r="R1242" s="1">
        <v>3655.44</v>
      </c>
      <c r="S1242" s="1">
        <v>3728.55</v>
      </c>
      <c r="T1242" s="1">
        <v>4213.26</v>
      </c>
      <c r="U1242" s="1">
        <v>4845.25</v>
      </c>
      <c r="V1242" s="1">
        <f t="shared" si="116"/>
        <v>3570.8133333333335</v>
      </c>
      <c r="W1242" s="1">
        <f t="shared" si="117"/>
        <v>21424.880000000001</v>
      </c>
      <c r="X1242" s="1">
        <f t="shared" si="118"/>
        <v>23722.730000000003</v>
      </c>
      <c r="Y1242" s="1">
        <f t="shared" si="119"/>
        <v>-2297.8500000000022</v>
      </c>
      <c r="Z1242" s="44">
        <f t="shared" si="120"/>
        <v>24655.033289000003</v>
      </c>
    </row>
    <row r="1243" spans="1:26" x14ac:dyDescent="0.3">
      <c r="A1243" s="2">
        <v>4244</v>
      </c>
      <c r="B1243" t="s">
        <v>6</v>
      </c>
      <c r="C1243" t="s">
        <v>9</v>
      </c>
      <c r="D1243" t="s">
        <v>12</v>
      </c>
      <c r="E1243" t="s">
        <v>23</v>
      </c>
      <c r="F1243" t="s">
        <v>14</v>
      </c>
      <c r="G1243">
        <v>2</v>
      </c>
      <c r="H1243">
        <v>1</v>
      </c>
      <c r="I1243">
        <f t="shared" si="115"/>
        <v>3</v>
      </c>
      <c r="J1243" s="1">
        <v>1419.77</v>
      </c>
      <c r="K1243" s="1">
        <v>1277.79</v>
      </c>
      <c r="L1243" s="1">
        <v>1150.01</v>
      </c>
      <c r="M1243" s="1">
        <v>1320.39</v>
      </c>
      <c r="N1243" s="1">
        <v>1646.93</v>
      </c>
      <c r="O1243" s="1">
        <v>1235.2</v>
      </c>
      <c r="P1243" s="1">
        <v>1968.9</v>
      </c>
      <c r="Q1243" s="1">
        <v>2008.28</v>
      </c>
      <c r="R1243" s="1">
        <v>1807.45</v>
      </c>
      <c r="S1243" s="1">
        <v>1897.82</v>
      </c>
      <c r="T1243" s="1">
        <v>1954.75</v>
      </c>
      <c r="U1243" s="1">
        <v>2169.77</v>
      </c>
      <c r="V1243" s="1">
        <f t="shared" si="116"/>
        <v>1341.6816666666666</v>
      </c>
      <c r="W1243" s="1">
        <f t="shared" si="117"/>
        <v>8050.09</v>
      </c>
      <c r="X1243" s="1">
        <f t="shared" si="118"/>
        <v>11806.970000000001</v>
      </c>
      <c r="Y1243" s="1">
        <f t="shared" si="119"/>
        <v>-3756.880000000001</v>
      </c>
      <c r="Z1243" s="44">
        <f t="shared" si="120"/>
        <v>12270.983921000001</v>
      </c>
    </row>
    <row r="1244" spans="1:26" x14ac:dyDescent="0.3">
      <c r="A1244" s="2">
        <v>4246</v>
      </c>
      <c r="B1244" t="s">
        <v>6</v>
      </c>
      <c r="C1244" t="s">
        <v>9</v>
      </c>
      <c r="D1244" t="s">
        <v>12</v>
      </c>
      <c r="E1244" t="s">
        <v>23</v>
      </c>
      <c r="F1244" t="s">
        <v>14</v>
      </c>
      <c r="G1244">
        <v>2</v>
      </c>
      <c r="H1244">
        <v>1</v>
      </c>
      <c r="I1244">
        <f t="shared" si="115"/>
        <v>3</v>
      </c>
      <c r="J1244" s="1">
        <v>2790.66</v>
      </c>
      <c r="K1244" s="1">
        <v>3097.63</v>
      </c>
      <c r="L1244" s="1">
        <v>3209.26</v>
      </c>
      <c r="M1244" s="1">
        <v>2427.87</v>
      </c>
      <c r="N1244" s="1">
        <v>3376.7</v>
      </c>
      <c r="O1244" s="1">
        <v>2427.87</v>
      </c>
      <c r="P1244" s="1">
        <v>1590.69</v>
      </c>
      <c r="Q1244" s="1">
        <v>1288.46</v>
      </c>
      <c r="R1244" s="1">
        <v>1340</v>
      </c>
      <c r="S1244" s="1">
        <v>1594.6</v>
      </c>
      <c r="T1244" s="1">
        <v>1626.49</v>
      </c>
      <c r="U1244" s="1">
        <v>1707.81</v>
      </c>
      <c r="V1244" s="1">
        <f t="shared" si="116"/>
        <v>2888.3316666666665</v>
      </c>
      <c r="W1244" s="1">
        <f t="shared" si="117"/>
        <v>17329.989999999998</v>
      </c>
      <c r="X1244" s="1">
        <f t="shared" si="118"/>
        <v>9148.0499999999993</v>
      </c>
      <c r="Y1244" s="1">
        <f t="shared" si="119"/>
        <v>8181.9399999999987</v>
      </c>
      <c r="Z1244" s="44">
        <f t="shared" si="120"/>
        <v>9507.5683649999992</v>
      </c>
    </row>
    <row r="1245" spans="1:26" x14ac:dyDescent="0.3">
      <c r="A1245" s="2">
        <v>4248</v>
      </c>
      <c r="B1245" t="s">
        <v>6</v>
      </c>
      <c r="C1245" t="s">
        <v>9</v>
      </c>
      <c r="D1245" t="s">
        <v>12</v>
      </c>
      <c r="E1245" t="s">
        <v>23</v>
      </c>
      <c r="F1245" t="s">
        <v>15</v>
      </c>
      <c r="G1245">
        <v>2</v>
      </c>
      <c r="H1245">
        <v>1</v>
      </c>
      <c r="I1245">
        <f t="shared" si="115"/>
        <v>3</v>
      </c>
      <c r="J1245" s="1">
        <v>1120.21</v>
      </c>
      <c r="K1245" s="1">
        <v>1053</v>
      </c>
      <c r="L1245" s="1">
        <v>1187.42</v>
      </c>
      <c r="M1245" s="1">
        <v>1355.45</v>
      </c>
      <c r="N1245" s="1">
        <v>1109.01</v>
      </c>
      <c r="O1245" s="1">
        <v>1187.42</v>
      </c>
      <c r="P1245" s="1">
        <v>1081.5999999999999</v>
      </c>
      <c r="Q1245" s="1">
        <v>1168.1300000000001</v>
      </c>
      <c r="R1245" s="1">
        <v>1109.72</v>
      </c>
      <c r="S1245" s="1">
        <v>1242.8900000000001</v>
      </c>
      <c r="T1245" s="1">
        <v>1466.61</v>
      </c>
      <c r="U1245" s="1">
        <v>1305.28</v>
      </c>
      <c r="V1245" s="1">
        <f t="shared" si="116"/>
        <v>1168.7516666666668</v>
      </c>
      <c r="W1245" s="1">
        <f t="shared" si="117"/>
        <v>7012.51</v>
      </c>
      <c r="X1245" s="1">
        <f t="shared" si="118"/>
        <v>7374.23</v>
      </c>
      <c r="Y1245" s="1">
        <f t="shared" si="119"/>
        <v>-361.71999999999935</v>
      </c>
      <c r="Z1245" s="44">
        <f t="shared" si="120"/>
        <v>7664.0372389999993</v>
      </c>
    </row>
    <row r="1246" spans="1:26" x14ac:dyDescent="0.3">
      <c r="A1246" s="2">
        <v>4251</v>
      </c>
      <c r="B1246" t="s">
        <v>4</v>
      </c>
      <c r="C1246" t="s">
        <v>10</v>
      </c>
      <c r="D1246" t="s">
        <v>12</v>
      </c>
      <c r="E1246" t="s">
        <v>24</v>
      </c>
      <c r="F1246" t="s">
        <v>15</v>
      </c>
      <c r="G1246">
        <v>1</v>
      </c>
      <c r="H1246">
        <v>1</v>
      </c>
      <c r="I1246">
        <f t="shared" si="115"/>
        <v>2</v>
      </c>
      <c r="J1246" s="1">
        <v>4730.5599999999995</v>
      </c>
      <c r="K1246" s="1">
        <v>4446.7299999999996</v>
      </c>
      <c r="L1246" s="1">
        <v>5487.45</v>
      </c>
      <c r="M1246" s="1">
        <v>4494.03</v>
      </c>
      <c r="N1246" s="1">
        <v>3595.23</v>
      </c>
      <c r="O1246" s="1">
        <v>5250.92</v>
      </c>
      <c r="P1246" s="1">
        <v>1500.37</v>
      </c>
      <c r="Q1246" s="1">
        <v>1230.3</v>
      </c>
      <c r="R1246" s="1">
        <v>1365.63</v>
      </c>
      <c r="S1246" s="1">
        <v>1174.44</v>
      </c>
      <c r="T1246" s="1">
        <v>1385.84</v>
      </c>
      <c r="U1246" s="1">
        <v>1635.29</v>
      </c>
      <c r="V1246" s="1">
        <f t="shared" si="116"/>
        <v>4667.4866666666667</v>
      </c>
      <c r="W1246" s="1">
        <f t="shared" si="117"/>
        <v>28004.92</v>
      </c>
      <c r="X1246" s="1">
        <f t="shared" si="118"/>
        <v>8291.869999999999</v>
      </c>
      <c r="Y1246" s="1">
        <f t="shared" si="119"/>
        <v>19713.05</v>
      </c>
      <c r="Z1246" s="44">
        <f t="shared" si="120"/>
        <v>8617.7404909999987</v>
      </c>
    </row>
    <row r="1247" spans="1:26" x14ac:dyDescent="0.3">
      <c r="A1247" s="2">
        <v>4252</v>
      </c>
      <c r="B1247" t="s">
        <v>6</v>
      </c>
      <c r="C1247" t="s">
        <v>9</v>
      </c>
      <c r="D1247" t="s">
        <v>11</v>
      </c>
      <c r="E1247" t="s">
        <v>24</v>
      </c>
      <c r="F1247" t="s">
        <v>13</v>
      </c>
      <c r="G1247">
        <v>3</v>
      </c>
      <c r="H1247">
        <v>3</v>
      </c>
      <c r="I1247">
        <f t="shared" si="115"/>
        <v>6</v>
      </c>
      <c r="J1247" s="1">
        <v>4101.5576923076896</v>
      </c>
      <c r="K1247" s="1">
        <v>4593.74</v>
      </c>
      <c r="L1247" s="1">
        <v>4757.8100000000004</v>
      </c>
      <c r="M1247" s="1">
        <v>4347.6499999999996</v>
      </c>
      <c r="N1247" s="1">
        <v>3896.48</v>
      </c>
      <c r="O1247" s="1">
        <v>3445.31</v>
      </c>
      <c r="P1247" s="1">
        <v>3226.02</v>
      </c>
      <c r="Q1247" s="1">
        <v>3548.62</v>
      </c>
      <c r="R1247" s="1">
        <v>3797.02</v>
      </c>
      <c r="S1247" s="1">
        <v>4442.51</v>
      </c>
      <c r="T1247" s="1">
        <v>4264.8100000000004</v>
      </c>
      <c r="U1247" s="1">
        <v>4051.57</v>
      </c>
      <c r="V1247" s="1">
        <f t="shared" si="116"/>
        <v>4190.4246153846152</v>
      </c>
      <c r="W1247" s="1">
        <f t="shared" si="117"/>
        <v>25142.547692307693</v>
      </c>
      <c r="X1247" s="1">
        <f t="shared" si="118"/>
        <v>23330.55</v>
      </c>
      <c r="Y1247" s="1">
        <f t="shared" si="119"/>
        <v>1811.9976923076938</v>
      </c>
      <c r="Z1247" s="44">
        <f t="shared" si="120"/>
        <v>24247.440615</v>
      </c>
    </row>
    <row r="1248" spans="1:26" x14ac:dyDescent="0.3">
      <c r="A1248" s="2">
        <v>4254</v>
      </c>
      <c r="B1248" t="s">
        <v>4</v>
      </c>
      <c r="C1248" t="s">
        <v>7</v>
      </c>
      <c r="D1248" t="s">
        <v>12</v>
      </c>
      <c r="E1248" t="s">
        <v>23</v>
      </c>
      <c r="F1248" t="s">
        <v>14</v>
      </c>
      <c r="G1248">
        <v>3</v>
      </c>
      <c r="H1248">
        <v>2</v>
      </c>
      <c r="I1248">
        <f t="shared" si="115"/>
        <v>5</v>
      </c>
      <c r="J1248" s="1">
        <v>4370.4000000000005</v>
      </c>
      <c r="K1248" s="1">
        <v>5069.66</v>
      </c>
      <c r="L1248" s="1">
        <v>3452.62</v>
      </c>
      <c r="M1248" s="1">
        <v>4064.47</v>
      </c>
      <c r="N1248" s="1">
        <v>4588.92</v>
      </c>
      <c r="O1248" s="1">
        <v>3452.62</v>
      </c>
      <c r="P1248" s="1">
        <v>2428.04</v>
      </c>
      <c r="Q1248" s="1">
        <v>2330.92</v>
      </c>
      <c r="R1248" s="1">
        <v>2470.7800000000002</v>
      </c>
      <c r="S1248" s="1">
        <v>2396.66</v>
      </c>
      <c r="T1248" s="1">
        <v>2516.4899999999998</v>
      </c>
      <c r="U1248" s="1">
        <v>2944.29</v>
      </c>
      <c r="V1248" s="1">
        <f t="shared" si="116"/>
        <v>4166.4483333333328</v>
      </c>
      <c r="W1248" s="1">
        <f t="shared" si="117"/>
        <v>24998.69</v>
      </c>
      <c r="X1248" s="1">
        <f t="shared" si="118"/>
        <v>15087.18</v>
      </c>
      <c r="Y1248" s="1">
        <f t="shared" si="119"/>
        <v>9911.5099999999984</v>
      </c>
      <c r="Z1248" s="44">
        <f t="shared" si="120"/>
        <v>15680.106174</v>
      </c>
    </row>
    <row r="1249" spans="1:26" x14ac:dyDescent="0.3">
      <c r="A1249" s="2">
        <v>4256</v>
      </c>
      <c r="B1249" t="s">
        <v>4</v>
      </c>
      <c r="C1249" t="s">
        <v>10</v>
      </c>
      <c r="D1249" t="s">
        <v>12</v>
      </c>
      <c r="E1249" t="s">
        <v>24</v>
      </c>
      <c r="F1249" t="s">
        <v>56</v>
      </c>
      <c r="G1249">
        <v>2</v>
      </c>
      <c r="H1249">
        <v>3</v>
      </c>
      <c r="I1249">
        <f t="shared" si="115"/>
        <v>5</v>
      </c>
      <c r="J1249" s="1">
        <v>4743.1499999999996</v>
      </c>
      <c r="K1249" s="1">
        <v>5454.62</v>
      </c>
      <c r="L1249" s="1">
        <v>4980.3100000000004</v>
      </c>
      <c r="M1249" s="1">
        <v>4505.99</v>
      </c>
      <c r="N1249" s="1">
        <v>5454.62</v>
      </c>
      <c r="O1249" s="1">
        <v>3984.25</v>
      </c>
      <c r="P1249" s="1">
        <v>3266.15</v>
      </c>
      <c r="Q1249" s="1">
        <v>3462.12</v>
      </c>
      <c r="R1249" s="1">
        <v>3254.39</v>
      </c>
      <c r="S1249" s="1">
        <v>3905.27</v>
      </c>
      <c r="T1249" s="1">
        <v>3983.38</v>
      </c>
      <c r="U1249" s="1">
        <v>4182.55</v>
      </c>
      <c r="V1249" s="1">
        <f t="shared" si="116"/>
        <v>4853.8233333333328</v>
      </c>
      <c r="W1249" s="1">
        <f t="shared" si="117"/>
        <v>29122.94</v>
      </c>
      <c r="X1249" s="1">
        <f t="shared" si="118"/>
        <v>22053.86</v>
      </c>
      <c r="Y1249" s="1">
        <f t="shared" si="119"/>
        <v>7069.0799999999981</v>
      </c>
      <c r="Z1249" s="44">
        <f t="shared" si="120"/>
        <v>22920.576698000001</v>
      </c>
    </row>
    <row r="1250" spans="1:26" x14ac:dyDescent="0.3">
      <c r="A1250" s="2">
        <v>4259</v>
      </c>
      <c r="B1250" t="s">
        <v>4</v>
      </c>
      <c r="C1250" t="s">
        <v>7</v>
      </c>
      <c r="D1250" t="s">
        <v>12</v>
      </c>
      <c r="E1250" t="s">
        <v>23</v>
      </c>
      <c r="F1250" t="s">
        <v>18</v>
      </c>
      <c r="G1250">
        <v>2</v>
      </c>
      <c r="H1250">
        <v>3</v>
      </c>
      <c r="I1250">
        <f t="shared" si="115"/>
        <v>5</v>
      </c>
      <c r="J1250" s="1">
        <v>2682.6499999999996</v>
      </c>
      <c r="K1250" s="1">
        <v>2709.48</v>
      </c>
      <c r="L1250" s="1">
        <v>2682.65</v>
      </c>
      <c r="M1250" s="1">
        <v>2682.65</v>
      </c>
      <c r="N1250" s="1">
        <v>2709.48</v>
      </c>
      <c r="O1250" s="1">
        <v>2709.48</v>
      </c>
      <c r="P1250" s="1">
        <v>2402.89</v>
      </c>
      <c r="Q1250" s="1">
        <v>2426.92</v>
      </c>
      <c r="R1250" s="1">
        <v>2621.0700000000002</v>
      </c>
      <c r="S1250" s="1">
        <v>2411.38</v>
      </c>
      <c r="T1250" s="1">
        <v>2893.66</v>
      </c>
      <c r="U1250" s="1">
        <v>2633.23</v>
      </c>
      <c r="V1250" s="1">
        <f t="shared" si="116"/>
        <v>2696.0649999999996</v>
      </c>
      <c r="W1250" s="1">
        <f t="shared" si="117"/>
        <v>16176.389999999998</v>
      </c>
      <c r="X1250" s="1">
        <f t="shared" si="118"/>
        <v>15389.149999999998</v>
      </c>
      <c r="Y1250" s="1">
        <f t="shared" si="119"/>
        <v>787.23999999999978</v>
      </c>
      <c r="Z1250" s="44">
        <f t="shared" si="120"/>
        <v>15993.943594999997</v>
      </c>
    </row>
    <row r="1251" spans="1:26" x14ac:dyDescent="0.3">
      <c r="A1251" s="2">
        <v>4261</v>
      </c>
      <c r="B1251" t="s">
        <v>6</v>
      </c>
      <c r="C1251" t="s">
        <v>9</v>
      </c>
      <c r="D1251" t="s">
        <v>11</v>
      </c>
      <c r="E1251" t="s">
        <v>23</v>
      </c>
      <c r="F1251" t="s">
        <v>21</v>
      </c>
      <c r="G1251">
        <v>2</v>
      </c>
      <c r="H1251">
        <v>1</v>
      </c>
      <c r="I1251">
        <f t="shared" si="115"/>
        <v>3</v>
      </c>
      <c r="J1251" s="1">
        <v>958.25</v>
      </c>
      <c r="K1251" s="1">
        <v>1034.9100000000001</v>
      </c>
      <c r="L1251" s="1">
        <v>929.5</v>
      </c>
      <c r="M1251" s="1">
        <v>948.67</v>
      </c>
      <c r="N1251" s="1">
        <v>996.58</v>
      </c>
      <c r="O1251" s="1">
        <v>900.76</v>
      </c>
      <c r="P1251" s="1">
        <v>1607.01</v>
      </c>
      <c r="Q1251" s="1">
        <v>1639.15</v>
      </c>
      <c r="R1251" s="1">
        <v>1819.46</v>
      </c>
      <c r="S1251" s="1">
        <v>1564.74</v>
      </c>
      <c r="T1251" s="1">
        <v>1533.45</v>
      </c>
      <c r="U1251" s="1">
        <v>1579.45</v>
      </c>
      <c r="V1251" s="1">
        <f t="shared" si="116"/>
        <v>961.44500000000005</v>
      </c>
      <c r="W1251" s="1">
        <f t="shared" si="117"/>
        <v>5768.67</v>
      </c>
      <c r="X1251" s="1">
        <f t="shared" si="118"/>
        <v>9743.26</v>
      </c>
      <c r="Y1251" s="1">
        <f t="shared" si="119"/>
        <v>-3974.59</v>
      </c>
      <c r="Z1251" s="44">
        <f t="shared" si="120"/>
        <v>10126.170118</v>
      </c>
    </row>
    <row r="1252" spans="1:26" x14ac:dyDescent="0.3">
      <c r="A1252" s="2">
        <v>4262</v>
      </c>
      <c r="B1252" t="s">
        <v>4</v>
      </c>
      <c r="C1252" t="s">
        <v>10</v>
      </c>
      <c r="D1252" t="s">
        <v>12</v>
      </c>
      <c r="E1252" t="s">
        <v>23</v>
      </c>
      <c r="F1252" t="s">
        <v>17</v>
      </c>
      <c r="G1252">
        <v>2</v>
      </c>
      <c r="H1252">
        <v>3</v>
      </c>
      <c r="I1252">
        <f t="shared" si="115"/>
        <v>5</v>
      </c>
      <c r="J1252" s="1">
        <v>4450.8499999999995</v>
      </c>
      <c r="K1252" s="1">
        <v>4050.27</v>
      </c>
      <c r="L1252" s="1">
        <v>4940.4399999999996</v>
      </c>
      <c r="M1252" s="1">
        <v>4940.4399999999996</v>
      </c>
      <c r="N1252" s="1">
        <v>4673.3900000000003</v>
      </c>
      <c r="O1252" s="1">
        <v>3382.65</v>
      </c>
      <c r="P1252" s="1">
        <v>3011.99</v>
      </c>
      <c r="Q1252" s="1">
        <v>2951.75</v>
      </c>
      <c r="R1252" s="1">
        <v>3069.82</v>
      </c>
      <c r="S1252" s="1">
        <v>3223.31</v>
      </c>
      <c r="T1252" s="1">
        <v>3094.38</v>
      </c>
      <c r="U1252" s="1">
        <v>3063.44</v>
      </c>
      <c r="V1252" s="1">
        <f t="shared" si="116"/>
        <v>4406.3399999999992</v>
      </c>
      <c r="W1252" s="1">
        <f t="shared" si="117"/>
        <v>26438.039999999997</v>
      </c>
      <c r="X1252" s="1">
        <f t="shared" si="118"/>
        <v>18414.689999999999</v>
      </c>
      <c r="Y1252" s="1">
        <f t="shared" si="119"/>
        <v>8023.3499999999985</v>
      </c>
      <c r="Z1252" s="44">
        <f t="shared" si="120"/>
        <v>19138.387316999997</v>
      </c>
    </row>
    <row r="1253" spans="1:26" x14ac:dyDescent="0.3">
      <c r="A1253" s="2">
        <v>4263</v>
      </c>
      <c r="B1253" t="s">
        <v>4</v>
      </c>
      <c r="C1253" t="s">
        <v>10</v>
      </c>
      <c r="D1253" t="s">
        <v>12</v>
      </c>
      <c r="E1253" t="s">
        <v>24</v>
      </c>
      <c r="F1253" t="s">
        <v>22</v>
      </c>
      <c r="G1253">
        <v>3</v>
      </c>
      <c r="H1253">
        <v>1</v>
      </c>
      <c r="I1253">
        <f t="shared" si="115"/>
        <v>4</v>
      </c>
      <c r="J1253" s="1">
        <v>5924.95</v>
      </c>
      <c r="K1253" s="1">
        <v>6102.7</v>
      </c>
      <c r="L1253" s="1">
        <v>6458.2</v>
      </c>
      <c r="M1253" s="1">
        <v>6635.94</v>
      </c>
      <c r="N1253" s="1">
        <v>6398.95</v>
      </c>
      <c r="O1253" s="1">
        <v>7109.94</v>
      </c>
      <c r="P1253" s="1">
        <v>3741.15</v>
      </c>
      <c r="Q1253" s="1">
        <v>3965.62</v>
      </c>
      <c r="R1253" s="1">
        <v>4044.93</v>
      </c>
      <c r="S1253" s="1">
        <v>3761.78</v>
      </c>
      <c r="T1253" s="1">
        <v>3799.4</v>
      </c>
      <c r="U1253" s="1">
        <v>3305.48</v>
      </c>
      <c r="V1253" s="1">
        <f t="shared" si="116"/>
        <v>6438.4466666666667</v>
      </c>
      <c r="W1253" s="1">
        <f t="shared" si="117"/>
        <v>38630.68</v>
      </c>
      <c r="X1253" s="1">
        <f t="shared" si="118"/>
        <v>22618.36</v>
      </c>
      <c r="Y1253" s="1">
        <f t="shared" si="119"/>
        <v>16012.32</v>
      </c>
      <c r="Z1253" s="44">
        <f t="shared" si="120"/>
        <v>23507.261548000002</v>
      </c>
    </row>
    <row r="1254" spans="1:26" x14ac:dyDescent="0.3">
      <c r="A1254" s="2">
        <v>4270</v>
      </c>
      <c r="B1254" t="s">
        <v>6</v>
      </c>
      <c r="C1254" t="s">
        <v>8</v>
      </c>
      <c r="D1254" t="s">
        <v>12</v>
      </c>
      <c r="E1254" t="s">
        <v>24</v>
      </c>
      <c r="F1254" t="s">
        <v>17</v>
      </c>
      <c r="G1254">
        <v>2</v>
      </c>
      <c r="H1254">
        <v>1</v>
      </c>
      <c r="I1254">
        <f t="shared" si="115"/>
        <v>3</v>
      </c>
      <c r="J1254" s="1">
        <v>4367.6000000000004</v>
      </c>
      <c r="K1254" s="1">
        <v>4105.54</v>
      </c>
      <c r="L1254" s="1">
        <v>3581.43</v>
      </c>
      <c r="M1254" s="1">
        <v>4673.33</v>
      </c>
      <c r="N1254" s="1">
        <v>4498.63</v>
      </c>
      <c r="O1254" s="1">
        <v>5197.4399999999996</v>
      </c>
      <c r="P1254" s="1">
        <v>2630.78</v>
      </c>
      <c r="Q1254" s="1">
        <v>2709.7</v>
      </c>
      <c r="R1254" s="1">
        <v>3224.54</v>
      </c>
      <c r="S1254" s="1">
        <v>3127.8</v>
      </c>
      <c r="T1254" s="1">
        <v>2689.91</v>
      </c>
      <c r="U1254" s="1">
        <v>2985.8</v>
      </c>
      <c r="V1254" s="1">
        <f t="shared" si="116"/>
        <v>4403.9949999999999</v>
      </c>
      <c r="W1254" s="1">
        <f t="shared" si="117"/>
        <v>26423.97</v>
      </c>
      <c r="X1254" s="1">
        <f t="shared" si="118"/>
        <v>17368.53</v>
      </c>
      <c r="Y1254" s="1">
        <f t="shared" si="119"/>
        <v>9055.4400000000023</v>
      </c>
      <c r="Z1254" s="44">
        <f t="shared" si="120"/>
        <v>18051.113228999999</v>
      </c>
    </row>
    <row r="1255" spans="1:26" x14ac:dyDescent="0.3">
      <c r="A1255" s="2">
        <v>4271</v>
      </c>
      <c r="B1255" t="s">
        <v>5</v>
      </c>
      <c r="C1255" t="s">
        <v>42</v>
      </c>
      <c r="D1255" t="s">
        <v>12</v>
      </c>
      <c r="E1255" t="s">
        <v>24</v>
      </c>
      <c r="F1255" t="s">
        <v>17</v>
      </c>
      <c r="G1255">
        <v>1</v>
      </c>
      <c r="H1255">
        <v>1</v>
      </c>
      <c r="I1255">
        <f t="shared" si="115"/>
        <v>2</v>
      </c>
      <c r="J1255" s="1">
        <v>2616.5750000000003</v>
      </c>
      <c r="K1255" s="1">
        <v>2747.4</v>
      </c>
      <c r="L1255" s="1">
        <v>2250.25</v>
      </c>
      <c r="M1255" s="1">
        <v>2014.76</v>
      </c>
      <c r="N1255" s="1">
        <v>3218.39</v>
      </c>
      <c r="O1255" s="1">
        <v>2459.58</v>
      </c>
      <c r="P1255" s="1">
        <v>1372.88</v>
      </c>
      <c r="Q1255" s="1">
        <v>1221.8599999999999</v>
      </c>
      <c r="R1255" s="1">
        <v>1295.17</v>
      </c>
      <c r="S1255" s="1">
        <v>1489.45</v>
      </c>
      <c r="T1255" s="1">
        <v>1355.4</v>
      </c>
      <c r="U1255" s="1">
        <v>1436.72</v>
      </c>
      <c r="V1255" s="1">
        <f t="shared" si="116"/>
        <v>2551.1591666666668</v>
      </c>
      <c r="W1255" s="1">
        <f t="shared" si="117"/>
        <v>15306.955</v>
      </c>
      <c r="X1255" s="1">
        <f t="shared" si="118"/>
        <v>8171.4800000000005</v>
      </c>
      <c r="Y1255" s="1">
        <f t="shared" si="119"/>
        <v>7135.4749999999995</v>
      </c>
      <c r="Z1255" s="44">
        <f t="shared" si="120"/>
        <v>8492.6191639999997</v>
      </c>
    </row>
    <row r="1256" spans="1:26" x14ac:dyDescent="0.3">
      <c r="A1256" s="2">
        <v>4275</v>
      </c>
      <c r="B1256" t="s">
        <v>5</v>
      </c>
      <c r="C1256" t="s">
        <v>7</v>
      </c>
      <c r="D1256" t="s">
        <v>11</v>
      </c>
      <c r="E1256" t="s">
        <v>24</v>
      </c>
      <c r="F1256" t="s">
        <v>14</v>
      </c>
      <c r="G1256">
        <v>1</v>
      </c>
      <c r="H1256">
        <v>2</v>
      </c>
      <c r="I1256">
        <f t="shared" si="115"/>
        <v>3</v>
      </c>
      <c r="J1256" s="1">
        <v>425</v>
      </c>
      <c r="K1256" s="1">
        <v>344.25</v>
      </c>
      <c r="L1256" s="1">
        <v>408</v>
      </c>
      <c r="M1256" s="1">
        <v>484.5</v>
      </c>
      <c r="N1256" s="1">
        <v>382.5</v>
      </c>
      <c r="O1256" s="1">
        <v>471.75</v>
      </c>
      <c r="P1256" s="1">
        <v>1698.33</v>
      </c>
      <c r="Q1256" s="1">
        <v>1358.66</v>
      </c>
      <c r="R1256" s="1">
        <v>1453.77</v>
      </c>
      <c r="S1256" s="1">
        <v>1700.91</v>
      </c>
      <c r="T1256" s="1">
        <v>1836.98</v>
      </c>
      <c r="U1256" s="1">
        <v>1579.8</v>
      </c>
      <c r="V1256" s="1">
        <f t="shared" si="116"/>
        <v>419.33333333333331</v>
      </c>
      <c r="W1256" s="1">
        <f t="shared" si="117"/>
        <v>2516</v>
      </c>
      <c r="X1256" s="1">
        <f t="shared" si="118"/>
        <v>9628.4499999999989</v>
      </c>
      <c r="Y1256" s="1">
        <f t="shared" si="119"/>
        <v>-7112.4499999999989</v>
      </c>
      <c r="Z1256" s="44">
        <f t="shared" si="120"/>
        <v>10006.848085</v>
      </c>
    </row>
    <row r="1257" spans="1:26" x14ac:dyDescent="0.3">
      <c r="A1257" s="2">
        <v>4282</v>
      </c>
      <c r="B1257" t="s">
        <v>5</v>
      </c>
      <c r="C1257" t="s">
        <v>7</v>
      </c>
      <c r="D1257" t="s">
        <v>12</v>
      </c>
      <c r="E1257" t="s">
        <v>24</v>
      </c>
      <c r="F1257" t="s">
        <v>22</v>
      </c>
      <c r="G1257">
        <v>2</v>
      </c>
      <c r="H1257">
        <v>1</v>
      </c>
      <c r="I1257">
        <f t="shared" si="115"/>
        <v>3</v>
      </c>
      <c r="J1257" s="1">
        <v>1738.16</v>
      </c>
      <c r="K1257" s="1">
        <v>1616.49</v>
      </c>
      <c r="L1257" s="1">
        <v>2068.41</v>
      </c>
      <c r="M1257" s="1">
        <v>1373.15</v>
      </c>
      <c r="N1257" s="1">
        <v>1564.34</v>
      </c>
      <c r="O1257" s="1">
        <v>1859.83</v>
      </c>
      <c r="P1257" s="1">
        <v>1797.98</v>
      </c>
      <c r="Q1257" s="1">
        <v>1869.9</v>
      </c>
      <c r="R1257" s="1">
        <v>2038.19</v>
      </c>
      <c r="S1257" s="1">
        <v>2140.1</v>
      </c>
      <c r="T1257" s="1">
        <v>2204.3000000000002</v>
      </c>
      <c r="U1257" s="1">
        <v>2336.56</v>
      </c>
      <c r="V1257" s="1">
        <f t="shared" si="116"/>
        <v>1703.3966666666665</v>
      </c>
      <c r="W1257" s="1">
        <f t="shared" si="117"/>
        <v>10220.379999999999</v>
      </c>
      <c r="X1257" s="1">
        <f t="shared" si="118"/>
        <v>12387.03</v>
      </c>
      <c r="Y1257" s="1">
        <f t="shared" si="119"/>
        <v>-2166.6500000000015</v>
      </c>
      <c r="Z1257" s="44">
        <f t="shared" si="120"/>
        <v>12873.840279</v>
      </c>
    </row>
    <row r="1258" spans="1:26" x14ac:dyDescent="0.3">
      <c r="A1258" s="2">
        <v>4287</v>
      </c>
      <c r="B1258" t="s">
        <v>4</v>
      </c>
      <c r="C1258" t="s">
        <v>42</v>
      </c>
      <c r="D1258" t="s">
        <v>11</v>
      </c>
      <c r="E1258" t="s">
        <v>23</v>
      </c>
      <c r="F1258" t="s">
        <v>18</v>
      </c>
      <c r="G1258">
        <v>2</v>
      </c>
      <c r="H1258">
        <v>2</v>
      </c>
      <c r="I1258">
        <f t="shared" si="115"/>
        <v>4</v>
      </c>
      <c r="J1258" s="1">
        <v>2309.4499999999998</v>
      </c>
      <c r="K1258" s="1">
        <v>2309.4499999999998</v>
      </c>
      <c r="L1258" s="1">
        <v>2332.54</v>
      </c>
      <c r="M1258" s="1">
        <v>2309.4499999999998</v>
      </c>
      <c r="N1258" s="1">
        <v>2309.4499999999998</v>
      </c>
      <c r="O1258" s="1">
        <v>2332.54</v>
      </c>
      <c r="P1258" s="1">
        <v>2481.06</v>
      </c>
      <c r="Q1258" s="1">
        <v>2654.73</v>
      </c>
      <c r="R1258" s="1">
        <v>2442.35</v>
      </c>
      <c r="S1258" s="1">
        <v>2637.74</v>
      </c>
      <c r="T1258" s="1">
        <v>2716.87</v>
      </c>
      <c r="U1258" s="1">
        <v>3042.89</v>
      </c>
      <c r="V1258" s="1">
        <f t="shared" si="116"/>
        <v>2317.146666666667</v>
      </c>
      <c r="W1258" s="1">
        <f t="shared" si="117"/>
        <v>13902.880000000001</v>
      </c>
      <c r="X1258" s="1">
        <f t="shared" si="118"/>
        <v>15975.64</v>
      </c>
      <c r="Y1258" s="1">
        <f t="shared" si="119"/>
        <v>-2072.7599999999984</v>
      </c>
      <c r="Z1258" s="44">
        <f t="shared" si="120"/>
        <v>16603.482651999999</v>
      </c>
    </row>
    <row r="1259" spans="1:26" x14ac:dyDescent="0.3">
      <c r="A1259" s="2">
        <v>4289</v>
      </c>
      <c r="B1259" t="s">
        <v>6</v>
      </c>
      <c r="C1259" t="s">
        <v>9</v>
      </c>
      <c r="D1259" t="s">
        <v>12</v>
      </c>
      <c r="E1259" t="s">
        <v>23</v>
      </c>
      <c r="F1259" t="s">
        <v>56</v>
      </c>
      <c r="G1259">
        <v>2</v>
      </c>
      <c r="H1259">
        <v>1</v>
      </c>
      <c r="I1259">
        <f t="shared" si="115"/>
        <v>3</v>
      </c>
      <c r="J1259" s="1">
        <v>1322.3</v>
      </c>
      <c r="K1259" s="1">
        <v>1441.31</v>
      </c>
      <c r="L1259" s="1">
        <v>1480.98</v>
      </c>
      <c r="M1259" s="1">
        <v>1639.65</v>
      </c>
      <c r="N1259" s="1">
        <v>1560.31</v>
      </c>
      <c r="O1259" s="1">
        <v>1282.6300000000001</v>
      </c>
      <c r="P1259" s="1">
        <v>1284.74</v>
      </c>
      <c r="Q1259" s="1">
        <v>1092.03</v>
      </c>
      <c r="R1259" s="1">
        <v>1092.03</v>
      </c>
      <c r="S1259" s="1">
        <v>1179.3900000000001</v>
      </c>
      <c r="T1259" s="1">
        <v>1415.27</v>
      </c>
      <c r="U1259" s="1">
        <v>1556.8</v>
      </c>
      <c r="V1259" s="1">
        <f t="shared" si="116"/>
        <v>1454.53</v>
      </c>
      <c r="W1259" s="1">
        <f t="shared" si="117"/>
        <v>8727.18</v>
      </c>
      <c r="X1259" s="1">
        <f t="shared" si="118"/>
        <v>7620.2600000000011</v>
      </c>
      <c r="Y1259" s="1">
        <f t="shared" si="119"/>
        <v>1106.9199999999992</v>
      </c>
      <c r="Z1259" s="44">
        <f t="shared" si="120"/>
        <v>7919.7362180000009</v>
      </c>
    </row>
    <row r="1260" spans="1:26" x14ac:dyDescent="0.3">
      <c r="A1260" s="2">
        <v>4292</v>
      </c>
      <c r="B1260" t="s">
        <v>6</v>
      </c>
      <c r="C1260" t="s">
        <v>9</v>
      </c>
      <c r="D1260" t="s">
        <v>11</v>
      </c>
      <c r="E1260" t="s">
        <v>23</v>
      </c>
      <c r="F1260" t="s">
        <v>15</v>
      </c>
      <c r="G1260">
        <v>2</v>
      </c>
      <c r="H1260">
        <v>3</v>
      </c>
      <c r="I1260">
        <f t="shared" si="115"/>
        <v>5</v>
      </c>
      <c r="J1260" s="1">
        <v>2033.92</v>
      </c>
      <c r="K1260" s="1">
        <v>1667.81</v>
      </c>
      <c r="L1260" s="1">
        <v>2257.65</v>
      </c>
      <c r="M1260" s="1">
        <v>2257.65</v>
      </c>
      <c r="N1260" s="1">
        <v>2400.0300000000002</v>
      </c>
      <c r="O1260" s="1">
        <v>2440.6999999999998</v>
      </c>
      <c r="P1260" s="1">
        <v>1918.8</v>
      </c>
      <c r="Q1260" s="1">
        <v>2033.93</v>
      </c>
      <c r="R1260" s="1">
        <v>2298.34</v>
      </c>
      <c r="S1260" s="1">
        <v>2597.12</v>
      </c>
      <c r="T1260" s="1">
        <v>3038.63</v>
      </c>
      <c r="U1260" s="1">
        <v>3038.63</v>
      </c>
      <c r="V1260" s="1">
        <f t="shared" si="116"/>
        <v>2176.2933333333335</v>
      </c>
      <c r="W1260" s="1">
        <f t="shared" si="117"/>
        <v>13057.760000000002</v>
      </c>
      <c r="X1260" s="1">
        <f t="shared" si="118"/>
        <v>14925.45</v>
      </c>
      <c r="Y1260" s="1">
        <f t="shared" si="119"/>
        <v>-1867.6899999999987</v>
      </c>
      <c r="Z1260" s="44">
        <f t="shared" si="120"/>
        <v>15512.020185000001</v>
      </c>
    </row>
    <row r="1261" spans="1:26" x14ac:dyDescent="0.3">
      <c r="A1261" s="2">
        <v>4293</v>
      </c>
      <c r="B1261" t="s">
        <v>6</v>
      </c>
      <c r="C1261" t="s">
        <v>9</v>
      </c>
      <c r="D1261" t="s">
        <v>12</v>
      </c>
      <c r="E1261" t="s">
        <v>23</v>
      </c>
      <c r="F1261" t="s">
        <v>18</v>
      </c>
      <c r="G1261">
        <v>2</v>
      </c>
      <c r="H1261">
        <v>1</v>
      </c>
      <c r="I1261">
        <f t="shared" si="115"/>
        <v>3</v>
      </c>
      <c r="J1261" s="1">
        <v>3115.5749999999998</v>
      </c>
      <c r="K1261" s="1">
        <v>3645.22</v>
      </c>
      <c r="L1261" s="1">
        <v>3395.98</v>
      </c>
      <c r="M1261" s="1">
        <v>2585.9299999999998</v>
      </c>
      <c r="N1261" s="1">
        <v>2492.46</v>
      </c>
      <c r="O1261" s="1">
        <v>3894.47</v>
      </c>
      <c r="P1261" s="1">
        <v>2867.64</v>
      </c>
      <c r="Q1261" s="1">
        <v>2810.29</v>
      </c>
      <c r="R1261" s="1">
        <v>3175.63</v>
      </c>
      <c r="S1261" s="1">
        <v>3715.49</v>
      </c>
      <c r="T1261" s="1">
        <v>3864.11</v>
      </c>
      <c r="U1261" s="1">
        <v>4482.37</v>
      </c>
      <c r="V1261" s="1">
        <f t="shared" si="116"/>
        <v>3188.2725000000005</v>
      </c>
      <c r="W1261" s="1">
        <f t="shared" si="117"/>
        <v>19129.635000000002</v>
      </c>
      <c r="X1261" s="1">
        <f t="shared" si="118"/>
        <v>20915.53</v>
      </c>
      <c r="Y1261" s="1">
        <f t="shared" si="119"/>
        <v>-1785.8949999999968</v>
      </c>
      <c r="Z1261" s="44">
        <f t="shared" si="120"/>
        <v>21737.510328999997</v>
      </c>
    </row>
    <row r="1262" spans="1:26" x14ac:dyDescent="0.3">
      <c r="A1262" s="2">
        <v>4300</v>
      </c>
      <c r="B1262" t="s">
        <v>6</v>
      </c>
      <c r="C1262" t="s">
        <v>9</v>
      </c>
      <c r="D1262" t="s">
        <v>11</v>
      </c>
      <c r="E1262" t="s">
        <v>23</v>
      </c>
      <c r="F1262" t="s">
        <v>14</v>
      </c>
      <c r="G1262">
        <v>2</v>
      </c>
      <c r="H1262">
        <v>3</v>
      </c>
      <c r="I1262">
        <f t="shared" si="115"/>
        <v>5</v>
      </c>
      <c r="J1262" s="1">
        <v>1015</v>
      </c>
      <c r="K1262" s="1">
        <v>1035.3</v>
      </c>
      <c r="L1262" s="1">
        <v>761.25</v>
      </c>
      <c r="M1262" s="1">
        <v>1106.3499999999999</v>
      </c>
      <c r="N1262" s="1">
        <v>1228.1500000000001</v>
      </c>
      <c r="O1262" s="1">
        <v>933.8</v>
      </c>
      <c r="P1262" s="1">
        <v>1055.53</v>
      </c>
      <c r="Q1262" s="1">
        <v>897.2</v>
      </c>
      <c r="R1262" s="1">
        <v>852.34</v>
      </c>
      <c r="S1262" s="1">
        <v>758.58</v>
      </c>
      <c r="T1262" s="1">
        <v>781.34</v>
      </c>
      <c r="U1262" s="1">
        <v>796.97</v>
      </c>
      <c r="V1262" s="1">
        <f t="shared" si="116"/>
        <v>1013.3083333333334</v>
      </c>
      <c r="W1262" s="1">
        <f t="shared" si="117"/>
        <v>6079.85</v>
      </c>
      <c r="X1262" s="1">
        <f t="shared" si="118"/>
        <v>5141.96</v>
      </c>
      <c r="Y1262" s="1">
        <f t="shared" si="119"/>
        <v>937.89000000000033</v>
      </c>
      <c r="Z1262" s="44">
        <f t="shared" si="120"/>
        <v>5344.0390280000001</v>
      </c>
    </row>
    <row r="1263" spans="1:26" x14ac:dyDescent="0.3">
      <c r="A1263" s="2">
        <v>4302</v>
      </c>
      <c r="B1263" t="s">
        <v>6</v>
      </c>
      <c r="C1263" t="s">
        <v>9</v>
      </c>
      <c r="D1263" t="s">
        <v>12</v>
      </c>
      <c r="E1263" t="s">
        <v>23</v>
      </c>
      <c r="F1263" t="s">
        <v>14</v>
      </c>
      <c r="G1263">
        <v>1</v>
      </c>
      <c r="H1263">
        <v>1</v>
      </c>
      <c r="I1263">
        <f t="shared" si="115"/>
        <v>2</v>
      </c>
      <c r="J1263" s="1">
        <v>1410.81</v>
      </c>
      <c r="K1263" s="1">
        <v>1439.03</v>
      </c>
      <c r="L1263" s="1">
        <v>1114.54</v>
      </c>
      <c r="M1263" s="1">
        <v>1213.3</v>
      </c>
      <c r="N1263" s="1">
        <v>1580.11</v>
      </c>
      <c r="O1263" s="1">
        <v>1664.76</v>
      </c>
      <c r="P1263" s="1">
        <v>531.1</v>
      </c>
      <c r="Q1263" s="1">
        <v>568.28</v>
      </c>
      <c r="R1263" s="1">
        <v>488.72</v>
      </c>
      <c r="S1263" s="1">
        <v>547.37</v>
      </c>
      <c r="T1263" s="1">
        <v>558.32000000000005</v>
      </c>
      <c r="U1263" s="1">
        <v>558.32000000000005</v>
      </c>
      <c r="V1263" s="1">
        <f t="shared" si="116"/>
        <v>1403.7583333333332</v>
      </c>
      <c r="W1263" s="1">
        <f t="shared" si="117"/>
        <v>8422.5499999999993</v>
      </c>
      <c r="X1263" s="1">
        <f t="shared" si="118"/>
        <v>3252.1100000000006</v>
      </c>
      <c r="Y1263" s="1">
        <f t="shared" si="119"/>
        <v>5170.4399999999987</v>
      </c>
      <c r="Z1263" s="44">
        <f t="shared" si="120"/>
        <v>3379.9179230000004</v>
      </c>
    </row>
    <row r="1264" spans="1:26" x14ac:dyDescent="0.3">
      <c r="A1264" s="2">
        <v>4303</v>
      </c>
      <c r="B1264" t="s">
        <v>4</v>
      </c>
      <c r="C1264" t="s">
        <v>10</v>
      </c>
      <c r="D1264" t="s">
        <v>12</v>
      </c>
      <c r="E1264" t="s">
        <v>23</v>
      </c>
      <c r="F1264" t="s">
        <v>18</v>
      </c>
      <c r="G1264">
        <v>3</v>
      </c>
      <c r="H1264">
        <v>2</v>
      </c>
      <c r="I1264">
        <f t="shared" si="115"/>
        <v>5</v>
      </c>
      <c r="J1264" s="1">
        <v>5924.95</v>
      </c>
      <c r="K1264" s="1">
        <v>6102.7</v>
      </c>
      <c r="L1264" s="1">
        <v>6991.44</v>
      </c>
      <c r="M1264" s="1">
        <v>6339.7</v>
      </c>
      <c r="N1264" s="1">
        <v>5687.95</v>
      </c>
      <c r="O1264" s="1">
        <v>6754.44</v>
      </c>
      <c r="P1264" s="1">
        <v>5812.92</v>
      </c>
      <c r="Q1264" s="1">
        <v>6161.7</v>
      </c>
      <c r="R1264" s="1">
        <v>5545.53</v>
      </c>
      <c r="S1264" s="1">
        <v>6100.08</v>
      </c>
      <c r="T1264" s="1">
        <v>5795.08</v>
      </c>
      <c r="U1264" s="1">
        <v>6664.34</v>
      </c>
      <c r="V1264" s="1">
        <f t="shared" si="116"/>
        <v>6300.1966666666667</v>
      </c>
      <c r="W1264" s="1">
        <f t="shared" si="117"/>
        <v>37801.18</v>
      </c>
      <c r="X1264" s="1">
        <f t="shared" si="118"/>
        <v>36079.649999999994</v>
      </c>
      <c r="Y1264" s="1">
        <f t="shared" si="119"/>
        <v>1721.5300000000061</v>
      </c>
      <c r="Z1264" s="44">
        <f t="shared" si="120"/>
        <v>37497.580244999997</v>
      </c>
    </row>
    <row r="1265" spans="1:26" x14ac:dyDescent="0.3">
      <c r="A1265" s="2">
        <v>4315</v>
      </c>
      <c r="B1265" t="s">
        <v>5</v>
      </c>
      <c r="C1265" t="s">
        <v>7</v>
      </c>
      <c r="D1265" t="s">
        <v>12</v>
      </c>
      <c r="E1265" t="s">
        <v>23</v>
      </c>
      <c r="F1265" t="s">
        <v>56</v>
      </c>
      <c r="G1265">
        <v>2</v>
      </c>
      <c r="H1265">
        <v>1</v>
      </c>
      <c r="I1265">
        <f t="shared" si="115"/>
        <v>3</v>
      </c>
      <c r="J1265" s="1">
        <v>2247.0076923076949</v>
      </c>
      <c r="K1265" s="1">
        <v>2449.2399999999998</v>
      </c>
      <c r="L1265" s="1">
        <v>2449.2399999999998</v>
      </c>
      <c r="M1265" s="1">
        <v>1932.43</v>
      </c>
      <c r="N1265" s="1">
        <v>2359.36</v>
      </c>
      <c r="O1265" s="1">
        <v>2426.77</v>
      </c>
      <c r="P1265" s="1">
        <v>1254.8800000000001</v>
      </c>
      <c r="Q1265" s="1">
        <v>1305.08</v>
      </c>
      <c r="R1265" s="1">
        <v>1109.32</v>
      </c>
      <c r="S1265" s="1">
        <v>987.29</v>
      </c>
      <c r="T1265" s="1">
        <v>918.18</v>
      </c>
      <c r="U1265" s="1">
        <v>1055.9100000000001</v>
      </c>
      <c r="V1265" s="1">
        <f t="shared" si="116"/>
        <v>2310.6746153846157</v>
      </c>
      <c r="W1265" s="1">
        <f t="shared" si="117"/>
        <v>13864.047692307695</v>
      </c>
      <c r="X1265" s="1">
        <f t="shared" si="118"/>
        <v>6630.66</v>
      </c>
      <c r="Y1265" s="1">
        <f t="shared" si="119"/>
        <v>7233.387692307695</v>
      </c>
      <c r="Z1265" s="44">
        <f t="shared" si="120"/>
        <v>6891.2449379999998</v>
      </c>
    </row>
    <row r="1266" spans="1:26" x14ac:dyDescent="0.3">
      <c r="A1266" s="2">
        <v>4316</v>
      </c>
      <c r="B1266" t="s">
        <v>6</v>
      </c>
      <c r="C1266" t="s">
        <v>9</v>
      </c>
      <c r="D1266" t="s">
        <v>12</v>
      </c>
      <c r="E1266" t="s">
        <v>23</v>
      </c>
      <c r="F1266" t="s">
        <v>14</v>
      </c>
      <c r="G1266">
        <v>2</v>
      </c>
      <c r="H1266">
        <v>1</v>
      </c>
      <c r="I1266">
        <f t="shared" si="115"/>
        <v>3</v>
      </c>
      <c r="J1266" s="1">
        <v>1917.77</v>
      </c>
      <c r="K1266" s="1">
        <v>2032.84</v>
      </c>
      <c r="L1266" s="1">
        <v>2032.84</v>
      </c>
      <c r="M1266" s="1">
        <v>1879.41</v>
      </c>
      <c r="N1266" s="1">
        <v>1515.04</v>
      </c>
      <c r="O1266" s="1">
        <v>2128.7199999999998</v>
      </c>
      <c r="P1266" s="1">
        <v>2433.4899999999998</v>
      </c>
      <c r="Q1266" s="1">
        <v>1922.46</v>
      </c>
      <c r="R1266" s="1">
        <v>1634.09</v>
      </c>
      <c r="S1266" s="1">
        <v>1470.68</v>
      </c>
      <c r="T1266" s="1">
        <v>1720.7</v>
      </c>
      <c r="U1266" s="1">
        <v>1737.91</v>
      </c>
      <c r="V1266" s="1">
        <f t="shared" si="116"/>
        <v>1917.7699999999998</v>
      </c>
      <c r="W1266" s="1">
        <f t="shared" si="117"/>
        <v>11506.619999999999</v>
      </c>
      <c r="X1266" s="1">
        <f t="shared" si="118"/>
        <v>10919.33</v>
      </c>
      <c r="Y1266" s="1">
        <f t="shared" si="119"/>
        <v>587.28999999999905</v>
      </c>
      <c r="Z1266" s="44">
        <f t="shared" si="120"/>
        <v>11348.459669</v>
      </c>
    </row>
    <row r="1267" spans="1:26" x14ac:dyDescent="0.3">
      <c r="A1267" s="2">
        <v>4319</v>
      </c>
      <c r="B1267" t="s">
        <v>4</v>
      </c>
      <c r="C1267" t="s">
        <v>10</v>
      </c>
      <c r="D1267" t="s">
        <v>11</v>
      </c>
      <c r="E1267" t="s">
        <v>23</v>
      </c>
      <c r="F1267" t="s">
        <v>17</v>
      </c>
      <c r="G1267">
        <v>2</v>
      </c>
      <c r="H1267">
        <v>1</v>
      </c>
      <c r="I1267">
        <f t="shared" si="115"/>
        <v>3</v>
      </c>
      <c r="J1267" s="1">
        <v>5924.95</v>
      </c>
      <c r="K1267" s="1">
        <v>5154.71</v>
      </c>
      <c r="L1267" s="1">
        <v>4858.46</v>
      </c>
      <c r="M1267" s="1">
        <v>5510.2</v>
      </c>
      <c r="N1267" s="1">
        <v>4917.71</v>
      </c>
      <c r="O1267" s="1">
        <v>5095.46</v>
      </c>
      <c r="P1267" s="1">
        <v>4807.4799999999996</v>
      </c>
      <c r="Q1267" s="1">
        <v>3605.61</v>
      </c>
      <c r="R1267" s="1">
        <v>3100.82</v>
      </c>
      <c r="S1267" s="1">
        <v>2697.71</v>
      </c>
      <c r="T1267" s="1">
        <v>2535.85</v>
      </c>
      <c r="U1267" s="1">
        <v>2231.5500000000002</v>
      </c>
      <c r="V1267" s="1">
        <f t="shared" si="116"/>
        <v>5243.581666666666</v>
      </c>
      <c r="W1267" s="1">
        <f t="shared" si="117"/>
        <v>31461.489999999998</v>
      </c>
      <c r="X1267" s="1">
        <f t="shared" si="118"/>
        <v>18979.019999999997</v>
      </c>
      <c r="Y1267" s="1">
        <f t="shared" si="119"/>
        <v>12482.470000000001</v>
      </c>
      <c r="Z1267" s="44">
        <f t="shared" si="120"/>
        <v>19724.895485999998</v>
      </c>
    </row>
    <row r="1268" spans="1:26" x14ac:dyDescent="0.3">
      <c r="A1268" s="2">
        <v>4320</v>
      </c>
      <c r="B1268" t="s">
        <v>4</v>
      </c>
      <c r="C1268" t="s">
        <v>42</v>
      </c>
      <c r="D1268" t="s">
        <v>11</v>
      </c>
      <c r="E1268" t="s">
        <v>23</v>
      </c>
      <c r="F1268" t="s">
        <v>14</v>
      </c>
      <c r="G1268">
        <v>3</v>
      </c>
      <c r="H1268">
        <v>3</v>
      </c>
      <c r="I1268">
        <f t="shared" si="115"/>
        <v>6</v>
      </c>
      <c r="J1268" s="1">
        <v>2762.75</v>
      </c>
      <c r="K1268" s="1">
        <v>2762.75</v>
      </c>
      <c r="L1268" s="1">
        <v>2762.75</v>
      </c>
      <c r="M1268" s="1">
        <v>2762.75</v>
      </c>
      <c r="N1268" s="1">
        <v>2790.38</v>
      </c>
      <c r="O1268" s="1">
        <v>2762.75</v>
      </c>
      <c r="P1268" s="1">
        <v>2201.4699999999998</v>
      </c>
      <c r="Q1268" s="1">
        <v>1937.29</v>
      </c>
      <c r="R1268" s="1">
        <v>2092.27</v>
      </c>
      <c r="S1268" s="1">
        <v>2050.42</v>
      </c>
      <c r="T1268" s="1">
        <v>2357.98</v>
      </c>
      <c r="U1268" s="1">
        <v>2829.58</v>
      </c>
      <c r="V1268" s="1">
        <f t="shared" si="116"/>
        <v>2767.355</v>
      </c>
      <c r="W1268" s="1">
        <f t="shared" si="117"/>
        <v>16604.13</v>
      </c>
      <c r="X1268" s="1">
        <f t="shared" si="118"/>
        <v>13469.01</v>
      </c>
      <c r="Y1268" s="1">
        <f t="shared" si="119"/>
        <v>3135.1200000000008</v>
      </c>
      <c r="Z1268" s="44">
        <f t="shared" si="120"/>
        <v>13998.342092999999</v>
      </c>
    </row>
    <row r="1269" spans="1:26" x14ac:dyDescent="0.3">
      <c r="A1269" s="2">
        <v>4323</v>
      </c>
      <c r="B1269" t="s">
        <v>4</v>
      </c>
      <c r="C1269" t="s">
        <v>42</v>
      </c>
      <c r="D1269" t="s">
        <v>12</v>
      </c>
      <c r="E1269" t="s">
        <v>24</v>
      </c>
      <c r="F1269" t="s">
        <v>17</v>
      </c>
      <c r="G1269">
        <v>2</v>
      </c>
      <c r="H1269">
        <v>1</v>
      </c>
      <c r="I1269">
        <f t="shared" si="115"/>
        <v>3</v>
      </c>
      <c r="J1269" s="1">
        <v>3507.3599999999997</v>
      </c>
      <c r="K1269" s="1">
        <v>3542.43</v>
      </c>
      <c r="L1269" s="1">
        <v>3507.36</v>
      </c>
      <c r="M1269" s="1">
        <v>3507.36</v>
      </c>
      <c r="N1269" s="1">
        <v>3542.43</v>
      </c>
      <c r="O1269" s="1">
        <v>3542.43</v>
      </c>
      <c r="P1269" s="1">
        <v>1730.12</v>
      </c>
      <c r="Q1269" s="1">
        <v>1470.6</v>
      </c>
      <c r="R1269" s="1">
        <v>1308.83</v>
      </c>
      <c r="S1269" s="1">
        <v>1505.15</v>
      </c>
      <c r="T1269" s="1">
        <v>1776.08</v>
      </c>
      <c r="U1269" s="1">
        <v>1687.28</v>
      </c>
      <c r="V1269" s="1">
        <f t="shared" si="116"/>
        <v>3524.895</v>
      </c>
      <c r="W1269" s="1">
        <f t="shared" si="117"/>
        <v>21149.37</v>
      </c>
      <c r="X1269" s="1">
        <f t="shared" si="118"/>
        <v>9478.06</v>
      </c>
      <c r="Y1269" s="1">
        <f t="shared" si="119"/>
        <v>11671.31</v>
      </c>
      <c r="Z1269" s="44">
        <f t="shared" si="120"/>
        <v>9850.5477579999988</v>
      </c>
    </row>
    <row r="1270" spans="1:26" x14ac:dyDescent="0.3">
      <c r="A1270" s="2">
        <v>4324</v>
      </c>
      <c r="B1270" t="s">
        <v>4</v>
      </c>
      <c r="C1270" t="s">
        <v>10</v>
      </c>
      <c r="D1270" t="s">
        <v>12</v>
      </c>
      <c r="E1270" t="s">
        <v>23</v>
      </c>
      <c r="F1270" t="s">
        <v>17</v>
      </c>
      <c r="G1270">
        <v>4</v>
      </c>
      <c r="H1270">
        <v>1</v>
      </c>
      <c r="I1270">
        <f t="shared" si="115"/>
        <v>5</v>
      </c>
      <c r="J1270" s="1">
        <v>5924.95</v>
      </c>
      <c r="K1270" s="1">
        <v>5628.7</v>
      </c>
      <c r="L1270" s="1">
        <v>4739.96</v>
      </c>
      <c r="M1270" s="1">
        <v>6813.69</v>
      </c>
      <c r="N1270" s="1">
        <v>6339.7</v>
      </c>
      <c r="O1270" s="1">
        <v>6635.94</v>
      </c>
      <c r="P1270" s="1">
        <v>3940.65</v>
      </c>
      <c r="Q1270" s="1">
        <v>2994.89</v>
      </c>
      <c r="R1270" s="1">
        <v>3504.02</v>
      </c>
      <c r="S1270" s="1">
        <v>3048.5</v>
      </c>
      <c r="T1270" s="1">
        <v>3322.87</v>
      </c>
      <c r="U1270" s="1">
        <v>3887.76</v>
      </c>
      <c r="V1270" s="1">
        <f t="shared" si="116"/>
        <v>6013.8233333333337</v>
      </c>
      <c r="W1270" s="1">
        <f t="shared" si="117"/>
        <v>36082.94</v>
      </c>
      <c r="X1270" s="1">
        <f t="shared" si="118"/>
        <v>20698.690000000002</v>
      </c>
      <c r="Y1270" s="1">
        <f t="shared" si="119"/>
        <v>15384.25</v>
      </c>
      <c r="Z1270" s="44">
        <f t="shared" si="120"/>
        <v>21512.148517000001</v>
      </c>
    </row>
    <row r="1271" spans="1:26" x14ac:dyDescent="0.3">
      <c r="A1271" s="2">
        <v>4326</v>
      </c>
      <c r="B1271" t="s">
        <v>6</v>
      </c>
      <c r="C1271" t="s">
        <v>9</v>
      </c>
      <c r="D1271" t="s">
        <v>12</v>
      </c>
      <c r="E1271" t="s">
        <v>23</v>
      </c>
      <c r="F1271" t="s">
        <v>16</v>
      </c>
      <c r="G1271">
        <v>1</v>
      </c>
      <c r="H1271">
        <v>1</v>
      </c>
      <c r="I1271">
        <f t="shared" si="115"/>
        <v>2</v>
      </c>
      <c r="J1271" s="1">
        <v>850.21</v>
      </c>
      <c r="K1271" s="1">
        <v>654.66</v>
      </c>
      <c r="L1271" s="1">
        <v>697.17</v>
      </c>
      <c r="M1271" s="1">
        <v>952.24</v>
      </c>
      <c r="N1271" s="1">
        <v>646.16</v>
      </c>
      <c r="O1271" s="1">
        <v>1037.26</v>
      </c>
      <c r="P1271" s="1">
        <v>519.30999999999995</v>
      </c>
      <c r="Q1271" s="1">
        <v>560.85</v>
      </c>
      <c r="R1271" s="1">
        <v>616.94000000000005</v>
      </c>
      <c r="S1271" s="1">
        <v>715.65</v>
      </c>
      <c r="T1271" s="1">
        <v>672.71</v>
      </c>
      <c r="U1271" s="1">
        <v>787.07</v>
      </c>
      <c r="V1271" s="1">
        <f t="shared" si="116"/>
        <v>806.2833333333333</v>
      </c>
      <c r="W1271" s="1">
        <f t="shared" si="117"/>
        <v>4837.7</v>
      </c>
      <c r="X1271" s="1">
        <f t="shared" si="118"/>
        <v>3872.53</v>
      </c>
      <c r="Y1271" s="1">
        <f t="shared" si="119"/>
        <v>965.16999999999962</v>
      </c>
      <c r="Z1271" s="44">
        <f t="shared" si="120"/>
        <v>4024.7204290000004</v>
      </c>
    </row>
    <row r="1272" spans="1:26" x14ac:dyDescent="0.3">
      <c r="A1272" s="2">
        <v>4328</v>
      </c>
      <c r="B1272" t="s">
        <v>4</v>
      </c>
      <c r="C1272" t="s">
        <v>10</v>
      </c>
      <c r="D1272" t="s">
        <v>11</v>
      </c>
      <c r="E1272" t="s">
        <v>24</v>
      </c>
      <c r="F1272" t="s">
        <v>18</v>
      </c>
      <c r="G1272">
        <v>2</v>
      </c>
      <c r="H1272">
        <v>2</v>
      </c>
      <c r="I1272">
        <f t="shared" si="115"/>
        <v>4</v>
      </c>
      <c r="J1272" s="1">
        <v>2345.3000000000002</v>
      </c>
      <c r="K1272" s="1">
        <v>2345.3000000000002</v>
      </c>
      <c r="L1272" s="1">
        <v>2368.75</v>
      </c>
      <c r="M1272" s="1">
        <v>2345.3000000000002</v>
      </c>
      <c r="N1272" s="1">
        <v>2345.3000000000002</v>
      </c>
      <c r="O1272" s="1">
        <v>2345.3000000000002</v>
      </c>
      <c r="P1272" s="1">
        <v>1953.58</v>
      </c>
      <c r="Q1272" s="1">
        <v>1582.4</v>
      </c>
      <c r="R1272" s="1">
        <v>1471.63</v>
      </c>
      <c r="S1272" s="1">
        <v>1412.76</v>
      </c>
      <c r="T1272" s="1">
        <v>1426.89</v>
      </c>
      <c r="U1272" s="1">
        <v>1327.01</v>
      </c>
      <c r="V1272" s="1">
        <f t="shared" si="116"/>
        <v>2349.2083333333335</v>
      </c>
      <c r="W1272" s="1">
        <f t="shared" si="117"/>
        <v>14095.25</v>
      </c>
      <c r="X1272" s="1">
        <f t="shared" si="118"/>
        <v>9174.27</v>
      </c>
      <c r="Y1272" s="1">
        <f t="shared" si="119"/>
        <v>4920.9799999999996</v>
      </c>
      <c r="Z1272" s="44">
        <f t="shared" si="120"/>
        <v>9534.818811000001</v>
      </c>
    </row>
    <row r="1273" spans="1:26" x14ac:dyDescent="0.3">
      <c r="A1273" s="2">
        <v>4329</v>
      </c>
      <c r="B1273" t="s">
        <v>4</v>
      </c>
      <c r="C1273" t="s">
        <v>7</v>
      </c>
      <c r="D1273" t="s">
        <v>12</v>
      </c>
      <c r="E1273" t="s">
        <v>23</v>
      </c>
      <c r="F1273" t="s">
        <v>21</v>
      </c>
      <c r="G1273">
        <v>2</v>
      </c>
      <c r="H1273">
        <v>2</v>
      </c>
      <c r="I1273">
        <f t="shared" si="115"/>
        <v>4</v>
      </c>
      <c r="J1273" s="1">
        <v>3076.35</v>
      </c>
      <c r="K1273" s="1">
        <v>3107.11</v>
      </c>
      <c r="L1273" s="1">
        <v>3076.35</v>
      </c>
      <c r="M1273" s="1">
        <v>3107.11</v>
      </c>
      <c r="N1273" s="1">
        <v>3076.35</v>
      </c>
      <c r="O1273" s="1">
        <v>3107.11</v>
      </c>
      <c r="P1273" s="1">
        <v>2200.94</v>
      </c>
      <c r="Q1273" s="1">
        <v>2090.89</v>
      </c>
      <c r="R1273" s="1">
        <v>2299.98</v>
      </c>
      <c r="S1273" s="1">
        <v>2736.98</v>
      </c>
      <c r="T1273" s="1">
        <v>2627.5</v>
      </c>
      <c r="U1273" s="1">
        <v>2995.35</v>
      </c>
      <c r="V1273" s="1">
        <f t="shared" si="116"/>
        <v>3091.73</v>
      </c>
      <c r="W1273" s="1">
        <f t="shared" si="117"/>
        <v>18550.38</v>
      </c>
      <c r="X1273" s="1">
        <f t="shared" si="118"/>
        <v>14951.64</v>
      </c>
      <c r="Y1273" s="1">
        <f t="shared" si="119"/>
        <v>3598.7400000000016</v>
      </c>
      <c r="Z1273" s="44">
        <f t="shared" si="120"/>
        <v>15539.239452</v>
      </c>
    </row>
    <row r="1274" spans="1:26" x14ac:dyDescent="0.3">
      <c r="A1274" s="2">
        <v>4335</v>
      </c>
      <c r="B1274" t="s">
        <v>4</v>
      </c>
      <c r="C1274" t="s">
        <v>8</v>
      </c>
      <c r="D1274" t="s">
        <v>11</v>
      </c>
      <c r="E1274" t="s">
        <v>23</v>
      </c>
      <c r="F1274" t="s">
        <v>19</v>
      </c>
      <c r="G1274">
        <v>2</v>
      </c>
      <c r="H1274">
        <v>1</v>
      </c>
      <c r="I1274">
        <f t="shared" si="115"/>
        <v>3</v>
      </c>
      <c r="J1274" s="1">
        <v>2424.5124999999998</v>
      </c>
      <c r="K1274" s="1">
        <v>2424.5100000000002</v>
      </c>
      <c r="L1274" s="1">
        <v>2424.5100000000002</v>
      </c>
      <c r="M1274" s="1">
        <v>2424.5100000000002</v>
      </c>
      <c r="N1274" s="1">
        <v>2424.5100000000002</v>
      </c>
      <c r="O1274" s="1">
        <v>2424.5100000000002</v>
      </c>
      <c r="P1274" s="1">
        <v>1999.7</v>
      </c>
      <c r="Q1274" s="1">
        <v>1859.72</v>
      </c>
      <c r="R1274" s="1">
        <v>1934.11</v>
      </c>
      <c r="S1274" s="1">
        <v>1837.4</v>
      </c>
      <c r="T1274" s="1">
        <v>1616.91</v>
      </c>
      <c r="U1274" s="1">
        <v>1374.37</v>
      </c>
      <c r="V1274" s="1">
        <f t="shared" si="116"/>
        <v>2424.5104166666665</v>
      </c>
      <c r="W1274" s="1">
        <f t="shared" si="117"/>
        <v>14547.0625</v>
      </c>
      <c r="X1274" s="1">
        <f t="shared" si="118"/>
        <v>10622.21</v>
      </c>
      <c r="Y1274" s="1">
        <f t="shared" si="119"/>
        <v>3924.8525000000009</v>
      </c>
      <c r="Z1274" s="44">
        <f t="shared" si="120"/>
        <v>11039.662853</v>
      </c>
    </row>
    <row r="1275" spans="1:26" x14ac:dyDescent="0.3">
      <c r="A1275" s="2">
        <v>4339</v>
      </c>
      <c r="B1275" t="s">
        <v>6</v>
      </c>
      <c r="C1275" t="s">
        <v>9</v>
      </c>
      <c r="D1275" t="s">
        <v>12</v>
      </c>
      <c r="E1275" t="s">
        <v>23</v>
      </c>
      <c r="F1275" t="s">
        <v>18</v>
      </c>
      <c r="G1275">
        <v>2</v>
      </c>
      <c r="H1275">
        <v>1</v>
      </c>
      <c r="I1275">
        <f t="shared" si="115"/>
        <v>3</v>
      </c>
      <c r="J1275" s="1">
        <v>5924.95</v>
      </c>
      <c r="K1275" s="1">
        <v>6813.69</v>
      </c>
      <c r="L1275" s="1">
        <v>6932.19</v>
      </c>
      <c r="M1275" s="1">
        <v>6221.2</v>
      </c>
      <c r="N1275" s="1">
        <v>4799.21</v>
      </c>
      <c r="O1275" s="1">
        <v>6398.95</v>
      </c>
      <c r="P1275" s="1">
        <v>1501.48</v>
      </c>
      <c r="Q1275" s="1">
        <v>1651.63</v>
      </c>
      <c r="R1275" s="1">
        <v>1453.43</v>
      </c>
      <c r="S1275" s="1">
        <v>1249.95</v>
      </c>
      <c r="T1275" s="1">
        <v>1149.95</v>
      </c>
      <c r="U1275" s="1">
        <v>1310.94</v>
      </c>
      <c r="V1275" s="1">
        <f t="shared" si="116"/>
        <v>6181.6983333333328</v>
      </c>
      <c r="W1275" s="1">
        <f t="shared" si="117"/>
        <v>37090.189999999995</v>
      </c>
      <c r="X1275" s="1">
        <f t="shared" si="118"/>
        <v>8317.3799999999992</v>
      </c>
      <c r="Y1275" s="1">
        <f t="shared" si="119"/>
        <v>28772.809999999998</v>
      </c>
      <c r="Z1275" s="44">
        <f t="shared" si="120"/>
        <v>8644.2530339999994</v>
      </c>
    </row>
    <row r="1276" spans="1:26" x14ac:dyDescent="0.3">
      <c r="A1276" s="2">
        <v>4340</v>
      </c>
      <c r="B1276" t="s">
        <v>6</v>
      </c>
      <c r="C1276" t="s">
        <v>42</v>
      </c>
      <c r="D1276" t="s">
        <v>12</v>
      </c>
      <c r="E1276" t="s">
        <v>23</v>
      </c>
      <c r="F1276" t="s">
        <v>18</v>
      </c>
      <c r="G1276">
        <v>2</v>
      </c>
      <c r="H1276">
        <v>1</v>
      </c>
      <c r="I1276">
        <f t="shared" si="115"/>
        <v>3</v>
      </c>
      <c r="J1276" s="1">
        <v>2629.9124999999999</v>
      </c>
      <c r="K1276" s="1">
        <v>2682.51</v>
      </c>
      <c r="L1276" s="1">
        <v>2156.5300000000002</v>
      </c>
      <c r="M1276" s="1">
        <v>2814.01</v>
      </c>
      <c r="N1276" s="1">
        <v>3050.7</v>
      </c>
      <c r="O1276" s="1">
        <v>2682.51</v>
      </c>
      <c r="P1276" s="1">
        <v>4129.07</v>
      </c>
      <c r="Q1276" s="1">
        <v>4418.1000000000004</v>
      </c>
      <c r="R1276" s="1">
        <v>5169.18</v>
      </c>
      <c r="S1276" s="1">
        <v>5582.71</v>
      </c>
      <c r="T1276" s="1">
        <v>4745.3</v>
      </c>
      <c r="U1276" s="1">
        <v>5077.47</v>
      </c>
      <c r="V1276" s="1">
        <f t="shared" si="116"/>
        <v>2669.3620833333339</v>
      </c>
      <c r="W1276" s="1">
        <f t="shared" si="117"/>
        <v>16016.172500000002</v>
      </c>
      <c r="X1276" s="1">
        <f t="shared" si="118"/>
        <v>29121.83</v>
      </c>
      <c r="Y1276" s="1">
        <f t="shared" si="119"/>
        <v>-13105.657499999999</v>
      </c>
      <c r="Z1276" s="44">
        <f t="shared" si="120"/>
        <v>30266.317919000001</v>
      </c>
    </row>
    <row r="1277" spans="1:26" x14ac:dyDescent="0.3">
      <c r="A1277" s="2">
        <v>4346</v>
      </c>
      <c r="B1277" t="s">
        <v>4</v>
      </c>
      <c r="C1277" t="s">
        <v>7</v>
      </c>
      <c r="D1277" t="s">
        <v>11</v>
      </c>
      <c r="E1277" t="s">
        <v>23</v>
      </c>
      <c r="F1277" t="s">
        <v>16</v>
      </c>
      <c r="G1277">
        <v>1</v>
      </c>
      <c r="H1277">
        <v>1</v>
      </c>
      <c r="I1277">
        <f t="shared" si="115"/>
        <v>2</v>
      </c>
      <c r="J1277" s="1">
        <v>1650.9</v>
      </c>
      <c r="K1277" s="1">
        <v>1667.41</v>
      </c>
      <c r="L1277" s="1">
        <v>1650.9</v>
      </c>
      <c r="M1277" s="1">
        <v>1667.41</v>
      </c>
      <c r="N1277" s="1">
        <v>1667.41</v>
      </c>
      <c r="O1277" s="1">
        <v>1667.41</v>
      </c>
      <c r="P1277" s="1">
        <v>1011.73</v>
      </c>
      <c r="Q1277" s="1">
        <v>779.03</v>
      </c>
      <c r="R1277" s="1">
        <v>927.05</v>
      </c>
      <c r="S1277" s="1">
        <v>991.94</v>
      </c>
      <c r="T1277" s="1">
        <v>952.26</v>
      </c>
      <c r="U1277" s="1">
        <v>866.56</v>
      </c>
      <c r="V1277" s="1">
        <f t="shared" si="116"/>
        <v>1661.9066666666668</v>
      </c>
      <c r="W1277" s="1">
        <f t="shared" si="117"/>
        <v>9971.44</v>
      </c>
      <c r="X1277" s="1">
        <f t="shared" si="118"/>
        <v>5528.57</v>
      </c>
      <c r="Y1277" s="1">
        <f t="shared" si="119"/>
        <v>4442.8700000000008</v>
      </c>
      <c r="Z1277" s="44">
        <f t="shared" si="120"/>
        <v>5745.8428009999998</v>
      </c>
    </row>
    <row r="1278" spans="1:26" x14ac:dyDescent="0.3">
      <c r="A1278" s="2">
        <v>4349</v>
      </c>
      <c r="B1278" t="s">
        <v>4</v>
      </c>
      <c r="C1278" t="s">
        <v>10</v>
      </c>
      <c r="D1278" t="s">
        <v>11</v>
      </c>
      <c r="E1278" t="s">
        <v>23</v>
      </c>
      <c r="F1278" t="s">
        <v>22</v>
      </c>
      <c r="G1278">
        <v>2</v>
      </c>
      <c r="H1278">
        <v>1</v>
      </c>
      <c r="I1278">
        <f t="shared" si="115"/>
        <v>3</v>
      </c>
      <c r="J1278" s="1">
        <v>5044.9624999999996</v>
      </c>
      <c r="K1278" s="1">
        <v>6306.2</v>
      </c>
      <c r="L1278" s="1">
        <v>5145.8599999999997</v>
      </c>
      <c r="M1278" s="1">
        <v>5852.16</v>
      </c>
      <c r="N1278" s="1">
        <v>5448.56</v>
      </c>
      <c r="O1278" s="1">
        <v>4136.87</v>
      </c>
      <c r="P1278" s="1">
        <v>3216.1</v>
      </c>
      <c r="Q1278" s="1">
        <v>3473.39</v>
      </c>
      <c r="R1278" s="1">
        <v>3577.59</v>
      </c>
      <c r="S1278" s="1">
        <v>4221.5600000000004</v>
      </c>
      <c r="T1278" s="1">
        <v>4432.6400000000003</v>
      </c>
      <c r="U1278" s="1">
        <v>4787.25</v>
      </c>
      <c r="V1278" s="1">
        <f t="shared" si="116"/>
        <v>5322.4354166666662</v>
      </c>
      <c r="W1278" s="1">
        <f t="shared" si="117"/>
        <v>31934.612499999999</v>
      </c>
      <c r="X1278" s="1">
        <f t="shared" si="118"/>
        <v>23708.53</v>
      </c>
      <c r="Y1278" s="1">
        <f t="shared" si="119"/>
        <v>8226.0825000000004</v>
      </c>
      <c r="Z1278" s="44">
        <f t="shared" si="120"/>
        <v>24640.275228999999</v>
      </c>
    </row>
    <row r="1279" spans="1:26" x14ac:dyDescent="0.3">
      <c r="A1279" s="2">
        <v>4351</v>
      </c>
      <c r="B1279" t="s">
        <v>4</v>
      </c>
      <c r="C1279" t="s">
        <v>10</v>
      </c>
      <c r="D1279" t="s">
        <v>11</v>
      </c>
      <c r="E1279" t="s">
        <v>24</v>
      </c>
      <c r="F1279" t="s">
        <v>19</v>
      </c>
      <c r="G1279">
        <v>2</v>
      </c>
      <c r="H1279">
        <v>1</v>
      </c>
      <c r="I1279">
        <f t="shared" si="115"/>
        <v>3</v>
      </c>
      <c r="J1279" s="1">
        <v>2060.1875</v>
      </c>
      <c r="K1279" s="1">
        <v>2060.19</v>
      </c>
      <c r="L1279" s="1">
        <v>2060.19</v>
      </c>
      <c r="M1279" s="1">
        <v>2080.79</v>
      </c>
      <c r="N1279" s="1">
        <v>2060.19</v>
      </c>
      <c r="O1279" s="1">
        <v>2060.19</v>
      </c>
      <c r="P1279" s="1">
        <v>1787.64</v>
      </c>
      <c r="Q1279" s="1">
        <v>1644.63</v>
      </c>
      <c r="R1279" s="1">
        <v>1496.61</v>
      </c>
      <c r="S1279" s="1">
        <v>1616.34</v>
      </c>
      <c r="T1279" s="1">
        <v>1584.01</v>
      </c>
      <c r="U1279" s="1">
        <v>1900.81</v>
      </c>
      <c r="V1279" s="1">
        <f t="shared" si="116"/>
        <v>2063.6229166666672</v>
      </c>
      <c r="W1279" s="1">
        <f t="shared" si="117"/>
        <v>12381.737500000003</v>
      </c>
      <c r="X1279" s="1">
        <f t="shared" si="118"/>
        <v>10030.040000000001</v>
      </c>
      <c r="Y1279" s="1">
        <f t="shared" si="119"/>
        <v>2351.697500000002</v>
      </c>
      <c r="Z1279" s="44">
        <f t="shared" si="120"/>
        <v>10424.220572</v>
      </c>
    </row>
    <row r="1280" spans="1:26" x14ac:dyDescent="0.3">
      <c r="A1280" s="2">
        <v>4353</v>
      </c>
      <c r="B1280" t="s">
        <v>37</v>
      </c>
      <c r="C1280" t="s">
        <v>42</v>
      </c>
      <c r="D1280" t="s">
        <v>12</v>
      </c>
      <c r="E1280" t="s">
        <v>23</v>
      </c>
      <c r="F1280" t="s">
        <v>56</v>
      </c>
      <c r="G1280">
        <v>1</v>
      </c>
      <c r="H1280">
        <v>1</v>
      </c>
      <c r="I1280">
        <f t="shared" si="115"/>
        <v>2</v>
      </c>
      <c r="J1280" s="1">
        <v>19.25</v>
      </c>
      <c r="K1280" s="1">
        <v>17.329999999999998</v>
      </c>
      <c r="L1280" s="1">
        <v>22.14</v>
      </c>
      <c r="M1280" s="1">
        <v>16.36</v>
      </c>
      <c r="N1280" s="1">
        <v>23.87</v>
      </c>
      <c r="O1280" s="1">
        <v>20.6</v>
      </c>
      <c r="P1280" s="1">
        <v>823.67</v>
      </c>
      <c r="Q1280" s="1">
        <v>733.07</v>
      </c>
      <c r="R1280" s="1">
        <v>813.71</v>
      </c>
      <c r="S1280" s="1">
        <v>707.93</v>
      </c>
      <c r="T1280" s="1">
        <v>630.05999999999995</v>
      </c>
      <c r="U1280" s="1">
        <v>693.07</v>
      </c>
      <c r="V1280" s="1">
        <f t="shared" si="116"/>
        <v>19.925000000000001</v>
      </c>
      <c r="W1280" s="1">
        <f t="shared" si="117"/>
        <v>119.55000000000001</v>
      </c>
      <c r="X1280" s="1">
        <f t="shared" si="118"/>
        <v>4401.5099999999993</v>
      </c>
      <c r="Y1280" s="1">
        <f t="shared" si="119"/>
        <v>-4281.9599999999991</v>
      </c>
      <c r="Z1280" s="44">
        <f t="shared" si="120"/>
        <v>4574.4893429999993</v>
      </c>
    </row>
    <row r="1281" spans="1:26" x14ac:dyDescent="0.3">
      <c r="A1281" s="2">
        <v>4355</v>
      </c>
      <c r="B1281" t="s">
        <v>4</v>
      </c>
      <c r="C1281" t="s">
        <v>42</v>
      </c>
      <c r="D1281" t="s">
        <v>11</v>
      </c>
      <c r="E1281" t="s">
        <v>23</v>
      </c>
      <c r="F1281" t="s">
        <v>56</v>
      </c>
      <c r="G1281">
        <v>2</v>
      </c>
      <c r="H1281">
        <v>2</v>
      </c>
      <c r="I1281">
        <f t="shared" si="115"/>
        <v>4</v>
      </c>
      <c r="J1281" s="1">
        <v>3683.3999999999996</v>
      </c>
      <c r="K1281" s="1">
        <v>3720.23</v>
      </c>
      <c r="L1281" s="1">
        <v>3683.4</v>
      </c>
      <c r="M1281" s="1">
        <v>3683.4</v>
      </c>
      <c r="N1281" s="1">
        <v>3720.23</v>
      </c>
      <c r="O1281" s="1">
        <v>3683.4</v>
      </c>
      <c r="P1281" s="1">
        <v>2719.78</v>
      </c>
      <c r="Q1281" s="1">
        <v>2502.1999999999998</v>
      </c>
      <c r="R1281" s="1">
        <v>2602.29</v>
      </c>
      <c r="S1281" s="1">
        <v>2576.27</v>
      </c>
      <c r="T1281" s="1">
        <v>2679.32</v>
      </c>
      <c r="U1281" s="1">
        <v>2518.56</v>
      </c>
      <c r="V1281" s="1">
        <f t="shared" si="116"/>
        <v>3695.6766666666667</v>
      </c>
      <c r="W1281" s="1">
        <f t="shared" si="117"/>
        <v>22174.06</v>
      </c>
      <c r="X1281" s="1">
        <f t="shared" si="118"/>
        <v>15598.419999999998</v>
      </c>
      <c r="Y1281" s="1">
        <f t="shared" si="119"/>
        <v>6575.6400000000031</v>
      </c>
      <c r="Z1281" s="44">
        <f t="shared" si="120"/>
        <v>16211.437905999997</v>
      </c>
    </row>
    <row r="1282" spans="1:26" x14ac:dyDescent="0.3">
      <c r="A1282" s="2">
        <v>4362</v>
      </c>
      <c r="B1282" t="s">
        <v>6</v>
      </c>
      <c r="C1282" t="s">
        <v>7</v>
      </c>
      <c r="D1282" t="s">
        <v>11</v>
      </c>
      <c r="E1282" t="s">
        <v>23</v>
      </c>
      <c r="F1282" t="s">
        <v>14</v>
      </c>
      <c r="G1282">
        <v>1</v>
      </c>
      <c r="H1282">
        <v>1</v>
      </c>
      <c r="I1282">
        <f t="shared" si="115"/>
        <v>2</v>
      </c>
      <c r="J1282" s="1">
        <v>7.7</v>
      </c>
      <c r="K1282" s="1">
        <v>7.78</v>
      </c>
      <c r="L1282" s="1">
        <v>8.5500000000000007</v>
      </c>
      <c r="M1282" s="1">
        <v>7.16</v>
      </c>
      <c r="N1282" s="1">
        <v>8.01</v>
      </c>
      <c r="O1282" s="1">
        <v>6.55</v>
      </c>
      <c r="P1282" s="1">
        <v>493.9</v>
      </c>
      <c r="Q1282" s="1">
        <v>464.27</v>
      </c>
      <c r="R1282" s="1">
        <v>473.56</v>
      </c>
      <c r="S1282" s="1">
        <v>449.88</v>
      </c>
      <c r="T1282" s="1">
        <v>440.88</v>
      </c>
      <c r="U1282" s="1">
        <v>392.38</v>
      </c>
      <c r="V1282" s="1">
        <f t="shared" si="116"/>
        <v>7.625</v>
      </c>
      <c r="W1282" s="1">
        <f t="shared" si="117"/>
        <v>45.75</v>
      </c>
      <c r="X1282" s="1">
        <f t="shared" si="118"/>
        <v>2714.8700000000003</v>
      </c>
      <c r="Y1282" s="1">
        <f t="shared" si="119"/>
        <v>-2669.1200000000003</v>
      </c>
      <c r="Z1282" s="44">
        <f t="shared" si="120"/>
        <v>2821.5643910000003</v>
      </c>
    </row>
    <row r="1283" spans="1:26" x14ac:dyDescent="0.3">
      <c r="A1283" s="2">
        <v>4364</v>
      </c>
      <c r="B1283" t="s">
        <v>6</v>
      </c>
      <c r="C1283" t="s">
        <v>9</v>
      </c>
      <c r="D1283" t="s">
        <v>11</v>
      </c>
      <c r="E1283" t="s">
        <v>24</v>
      </c>
      <c r="F1283" t="s">
        <v>14</v>
      </c>
      <c r="G1283">
        <v>1</v>
      </c>
      <c r="H1283">
        <v>1</v>
      </c>
      <c r="I1283">
        <f t="shared" si="115"/>
        <v>2</v>
      </c>
      <c r="J1283" s="1">
        <v>956.46</v>
      </c>
      <c r="K1283" s="1">
        <v>784.3</v>
      </c>
      <c r="L1283" s="1">
        <v>870.38</v>
      </c>
      <c r="M1283" s="1">
        <v>1109.49</v>
      </c>
      <c r="N1283" s="1">
        <v>841.68</v>
      </c>
      <c r="O1283" s="1">
        <v>975.59</v>
      </c>
      <c r="P1283" s="1">
        <v>673.63</v>
      </c>
      <c r="Q1283" s="1">
        <v>714.05</v>
      </c>
      <c r="R1283" s="1">
        <v>735.47</v>
      </c>
      <c r="S1283" s="1">
        <v>757.53</v>
      </c>
      <c r="T1283" s="1">
        <v>802.98</v>
      </c>
      <c r="U1283" s="1">
        <v>899.34</v>
      </c>
      <c r="V1283" s="1">
        <f t="shared" si="116"/>
        <v>922.98333333333346</v>
      </c>
      <c r="W1283" s="1">
        <f t="shared" si="117"/>
        <v>5537.9000000000005</v>
      </c>
      <c r="X1283" s="1">
        <f t="shared" si="118"/>
        <v>4582.9999999999991</v>
      </c>
      <c r="Y1283" s="1">
        <f t="shared" si="119"/>
        <v>954.90000000000146</v>
      </c>
      <c r="Z1283" s="44">
        <f t="shared" si="120"/>
        <v>4763.111899999999</v>
      </c>
    </row>
    <row r="1284" spans="1:26" x14ac:dyDescent="0.3">
      <c r="A1284" s="2">
        <v>4372</v>
      </c>
      <c r="B1284" t="s">
        <v>5</v>
      </c>
      <c r="C1284" t="s">
        <v>7</v>
      </c>
      <c r="D1284" t="s">
        <v>11</v>
      </c>
      <c r="E1284" t="s">
        <v>24</v>
      </c>
      <c r="F1284" t="s">
        <v>14</v>
      </c>
      <c r="G1284">
        <v>1</v>
      </c>
      <c r="H1284">
        <v>2</v>
      </c>
      <c r="I1284">
        <f t="shared" si="115"/>
        <v>3</v>
      </c>
      <c r="J1284" s="1">
        <v>1112.25</v>
      </c>
      <c r="K1284" s="1">
        <v>1067.76</v>
      </c>
      <c r="L1284" s="1">
        <v>867.56</v>
      </c>
      <c r="M1284" s="1">
        <v>1101.1300000000001</v>
      </c>
      <c r="N1284" s="1">
        <v>1290.21</v>
      </c>
      <c r="O1284" s="1">
        <v>1345.82</v>
      </c>
      <c r="P1284" s="1">
        <v>1118.28</v>
      </c>
      <c r="Q1284" s="1">
        <v>1218.93</v>
      </c>
      <c r="R1284" s="1">
        <v>1243.31</v>
      </c>
      <c r="S1284" s="1">
        <v>1317.91</v>
      </c>
      <c r="T1284" s="1">
        <v>1265.19</v>
      </c>
      <c r="U1284" s="1">
        <v>1341.1</v>
      </c>
      <c r="V1284" s="1">
        <f t="shared" si="116"/>
        <v>1130.7883333333334</v>
      </c>
      <c r="W1284" s="1">
        <f t="shared" si="117"/>
        <v>6784.7300000000005</v>
      </c>
      <c r="X1284" s="1">
        <f t="shared" si="118"/>
        <v>7504.7200000000012</v>
      </c>
      <c r="Y1284" s="1">
        <f t="shared" si="119"/>
        <v>-719.99000000000069</v>
      </c>
      <c r="Z1284" s="44">
        <f t="shared" si="120"/>
        <v>7799.6554960000012</v>
      </c>
    </row>
    <row r="1285" spans="1:26" x14ac:dyDescent="0.3">
      <c r="A1285" s="2">
        <v>4373</v>
      </c>
      <c r="B1285" t="s">
        <v>4</v>
      </c>
      <c r="C1285" t="s">
        <v>10</v>
      </c>
      <c r="D1285" t="s">
        <v>12</v>
      </c>
      <c r="E1285" t="s">
        <v>23</v>
      </c>
      <c r="F1285" t="s">
        <v>18</v>
      </c>
      <c r="G1285">
        <v>2</v>
      </c>
      <c r="H1285">
        <v>1</v>
      </c>
      <c r="I1285">
        <f t="shared" si="115"/>
        <v>3</v>
      </c>
      <c r="J1285" s="1">
        <v>5924.95</v>
      </c>
      <c r="K1285" s="1">
        <v>5332.46</v>
      </c>
      <c r="L1285" s="1">
        <v>7050.69</v>
      </c>
      <c r="M1285" s="1">
        <v>5332.46</v>
      </c>
      <c r="N1285" s="1">
        <v>6991.44</v>
      </c>
      <c r="O1285" s="1">
        <v>4680.71</v>
      </c>
      <c r="P1285" s="1">
        <v>5875</v>
      </c>
      <c r="Q1285" s="1">
        <v>4817.5</v>
      </c>
      <c r="R1285" s="1">
        <v>4480.28</v>
      </c>
      <c r="S1285" s="1">
        <v>4211.46</v>
      </c>
      <c r="T1285" s="1">
        <v>4085.12</v>
      </c>
      <c r="U1285" s="1">
        <v>4411.93</v>
      </c>
      <c r="V1285" s="1">
        <f t="shared" si="116"/>
        <v>5885.4516666666668</v>
      </c>
      <c r="W1285" s="1">
        <f t="shared" si="117"/>
        <v>35312.71</v>
      </c>
      <c r="X1285" s="1">
        <f t="shared" si="118"/>
        <v>27881.289999999997</v>
      </c>
      <c r="Y1285" s="1">
        <f t="shared" si="119"/>
        <v>7431.4200000000019</v>
      </c>
      <c r="Z1285" s="44">
        <f t="shared" si="120"/>
        <v>28977.024696999997</v>
      </c>
    </row>
    <row r="1286" spans="1:26" x14ac:dyDescent="0.3">
      <c r="A1286" s="2">
        <v>4374</v>
      </c>
      <c r="B1286" t="s">
        <v>4</v>
      </c>
      <c r="C1286" t="s">
        <v>10</v>
      </c>
      <c r="D1286" t="s">
        <v>12</v>
      </c>
      <c r="E1286" t="s">
        <v>23</v>
      </c>
      <c r="F1286" t="s">
        <v>16</v>
      </c>
      <c r="G1286">
        <v>2</v>
      </c>
      <c r="H1286">
        <v>3</v>
      </c>
      <c r="I1286">
        <f t="shared" ref="I1286:I1349" si="121">H1286+G1286</f>
        <v>5</v>
      </c>
      <c r="J1286" s="1">
        <v>4236.8500000000004</v>
      </c>
      <c r="K1286" s="1">
        <v>4914.75</v>
      </c>
      <c r="L1286" s="1">
        <v>4363.96</v>
      </c>
      <c r="M1286" s="1">
        <v>3558.95</v>
      </c>
      <c r="N1286" s="1">
        <v>4830.01</v>
      </c>
      <c r="O1286" s="1">
        <v>3347.11</v>
      </c>
      <c r="P1286" s="1">
        <v>4557.97</v>
      </c>
      <c r="Q1286" s="1">
        <v>3600.8</v>
      </c>
      <c r="R1286" s="1">
        <v>4284.95</v>
      </c>
      <c r="S1286" s="1">
        <v>4027.85</v>
      </c>
      <c r="T1286" s="1">
        <v>3786.18</v>
      </c>
      <c r="U1286" s="1">
        <v>3975.49</v>
      </c>
      <c r="V1286" s="1">
        <f t="shared" ref="V1286:V1349" si="122">AVERAGE(J1286:O1286)</f>
        <v>4208.6050000000005</v>
      </c>
      <c r="W1286" s="1">
        <f t="shared" ref="W1286:W1349" si="123">SUM(J1286:O1286)</f>
        <v>25251.630000000005</v>
      </c>
      <c r="X1286" s="1">
        <f t="shared" ref="X1286:X1349" si="124">SUM(P1286:U1286)</f>
        <v>24233.239999999998</v>
      </c>
      <c r="Y1286" s="1">
        <f t="shared" ref="Y1286:Y1349" si="125">W1286-X1286</f>
        <v>1018.3900000000067</v>
      </c>
      <c r="Z1286" s="44">
        <f t="shared" ref="Z1286:Z1349" si="126">X1286*$Z$2+X1286</f>
        <v>25185.606331999999</v>
      </c>
    </row>
    <row r="1287" spans="1:26" x14ac:dyDescent="0.3">
      <c r="A1287" s="2">
        <v>4375</v>
      </c>
      <c r="B1287" t="s">
        <v>6</v>
      </c>
      <c r="C1287" t="s">
        <v>42</v>
      </c>
      <c r="D1287" t="s">
        <v>11</v>
      </c>
      <c r="E1287" t="s">
        <v>24</v>
      </c>
      <c r="F1287" t="s">
        <v>21</v>
      </c>
      <c r="G1287">
        <v>1</v>
      </c>
      <c r="H1287">
        <v>1</v>
      </c>
      <c r="I1287">
        <f t="shared" si="121"/>
        <v>2</v>
      </c>
      <c r="J1287" s="1">
        <v>19.875</v>
      </c>
      <c r="K1287" s="1">
        <v>19.28</v>
      </c>
      <c r="L1287" s="1">
        <v>15.5</v>
      </c>
      <c r="M1287" s="1">
        <v>17.09</v>
      </c>
      <c r="N1287" s="1">
        <v>21.66</v>
      </c>
      <c r="O1287" s="1">
        <v>16.7</v>
      </c>
      <c r="P1287" s="1">
        <v>1594.77</v>
      </c>
      <c r="Q1287" s="1">
        <v>1578.82</v>
      </c>
      <c r="R1287" s="1">
        <v>1641.97</v>
      </c>
      <c r="S1287" s="1">
        <v>1756.91</v>
      </c>
      <c r="T1287" s="1">
        <v>1651.5</v>
      </c>
      <c r="U1287" s="1">
        <v>1684.53</v>
      </c>
      <c r="V1287" s="1">
        <f t="shared" si="122"/>
        <v>18.350833333333334</v>
      </c>
      <c r="W1287" s="1">
        <f t="shared" si="123"/>
        <v>110.105</v>
      </c>
      <c r="X1287" s="1">
        <f t="shared" si="124"/>
        <v>9908.5000000000018</v>
      </c>
      <c r="Y1287" s="1">
        <f t="shared" si="125"/>
        <v>-9798.3950000000023</v>
      </c>
      <c r="Z1287" s="44">
        <f t="shared" si="126"/>
        <v>10297.904050000001</v>
      </c>
    </row>
    <row r="1288" spans="1:26" x14ac:dyDescent="0.3">
      <c r="A1288" s="2">
        <v>4380</v>
      </c>
      <c r="B1288" t="s">
        <v>4</v>
      </c>
      <c r="C1288" t="s">
        <v>10</v>
      </c>
      <c r="D1288" t="s">
        <v>11</v>
      </c>
      <c r="E1288" t="s">
        <v>23</v>
      </c>
      <c r="F1288" t="s">
        <v>21</v>
      </c>
      <c r="G1288">
        <v>2</v>
      </c>
      <c r="H1288">
        <v>2</v>
      </c>
      <c r="I1288">
        <f t="shared" si="121"/>
        <v>4</v>
      </c>
      <c r="J1288" s="1">
        <v>5924.95</v>
      </c>
      <c r="K1288" s="1">
        <v>6991.44</v>
      </c>
      <c r="L1288" s="1">
        <v>6813.69</v>
      </c>
      <c r="M1288" s="1">
        <v>7346.94</v>
      </c>
      <c r="N1288" s="1">
        <v>6813.69</v>
      </c>
      <c r="O1288" s="1">
        <v>4917.71</v>
      </c>
      <c r="P1288" s="1">
        <v>1633.86</v>
      </c>
      <c r="Q1288" s="1">
        <v>1405.12</v>
      </c>
      <c r="R1288" s="1">
        <v>1208.4000000000001</v>
      </c>
      <c r="S1288" s="1">
        <v>1401.74</v>
      </c>
      <c r="T1288" s="1">
        <v>1247.55</v>
      </c>
      <c r="U1288" s="1">
        <v>1284.98</v>
      </c>
      <c r="V1288" s="1">
        <f t="shared" si="122"/>
        <v>6468.07</v>
      </c>
      <c r="W1288" s="1">
        <f t="shared" si="123"/>
        <v>38808.42</v>
      </c>
      <c r="X1288" s="1">
        <f t="shared" si="124"/>
        <v>8181.65</v>
      </c>
      <c r="Y1288" s="1">
        <f t="shared" si="125"/>
        <v>30626.769999999997</v>
      </c>
      <c r="Z1288" s="44">
        <f t="shared" si="126"/>
        <v>8503.1888449999988</v>
      </c>
    </row>
    <row r="1289" spans="1:26" x14ac:dyDescent="0.3">
      <c r="A1289" s="2">
        <v>4384</v>
      </c>
      <c r="B1289" t="s">
        <v>4</v>
      </c>
      <c r="C1289" t="s">
        <v>42</v>
      </c>
      <c r="D1289" t="s">
        <v>11</v>
      </c>
      <c r="E1289" t="s">
        <v>23</v>
      </c>
      <c r="F1289" t="s">
        <v>15</v>
      </c>
      <c r="G1289">
        <v>2</v>
      </c>
      <c r="H1289">
        <v>2</v>
      </c>
      <c r="I1289">
        <f t="shared" si="121"/>
        <v>4</v>
      </c>
      <c r="J1289" s="1">
        <v>1288.6500000000001</v>
      </c>
      <c r="K1289" s="1">
        <v>1288.6500000000001</v>
      </c>
      <c r="L1289" s="1">
        <v>1301.54</v>
      </c>
      <c r="M1289" s="1">
        <v>1288.6500000000001</v>
      </c>
      <c r="N1289" s="1">
        <v>1288.6500000000001</v>
      </c>
      <c r="O1289" s="1">
        <v>1301.54</v>
      </c>
      <c r="P1289" s="1">
        <v>1373.29</v>
      </c>
      <c r="Q1289" s="1">
        <v>1222.23</v>
      </c>
      <c r="R1289" s="1">
        <v>1185.56</v>
      </c>
      <c r="S1289" s="1">
        <v>1173.7</v>
      </c>
      <c r="T1289" s="1">
        <v>1244.1199999999999</v>
      </c>
      <c r="U1289" s="1">
        <v>1256.56</v>
      </c>
      <c r="V1289" s="1">
        <f t="shared" si="122"/>
        <v>1292.9466666666665</v>
      </c>
      <c r="W1289" s="1">
        <f t="shared" si="123"/>
        <v>7757.6799999999994</v>
      </c>
      <c r="X1289" s="1">
        <f t="shared" si="124"/>
        <v>7455.4599999999991</v>
      </c>
      <c r="Y1289" s="1">
        <f t="shared" si="125"/>
        <v>302.22000000000025</v>
      </c>
      <c r="Z1289" s="44">
        <f t="shared" si="126"/>
        <v>7748.4595779999991</v>
      </c>
    </row>
    <row r="1290" spans="1:26" x14ac:dyDescent="0.3">
      <c r="A1290" s="2">
        <v>4391</v>
      </c>
      <c r="B1290" t="s">
        <v>4</v>
      </c>
      <c r="C1290" t="s">
        <v>10</v>
      </c>
      <c r="D1290" t="s">
        <v>11</v>
      </c>
      <c r="E1290" t="s">
        <v>23</v>
      </c>
      <c r="F1290" t="s">
        <v>15</v>
      </c>
      <c r="G1290">
        <v>2</v>
      </c>
      <c r="H1290">
        <v>3</v>
      </c>
      <c r="I1290">
        <f t="shared" si="121"/>
        <v>5</v>
      </c>
      <c r="J1290" s="1">
        <v>5924.95</v>
      </c>
      <c r="K1290" s="1">
        <v>6398.95</v>
      </c>
      <c r="L1290" s="1">
        <v>5569.45</v>
      </c>
      <c r="M1290" s="1">
        <v>5510.2</v>
      </c>
      <c r="N1290" s="1">
        <v>7346.94</v>
      </c>
      <c r="O1290" s="1">
        <v>7228.44</v>
      </c>
      <c r="P1290" s="1">
        <v>3480.05</v>
      </c>
      <c r="Q1290" s="1">
        <v>2853.64</v>
      </c>
      <c r="R1290" s="1">
        <v>2882.18</v>
      </c>
      <c r="S1290" s="1">
        <v>2795.71</v>
      </c>
      <c r="T1290" s="1">
        <v>2739.8</v>
      </c>
      <c r="U1290" s="1">
        <v>2821.99</v>
      </c>
      <c r="V1290" s="1">
        <f t="shared" si="122"/>
        <v>6329.8216666666667</v>
      </c>
      <c r="W1290" s="1">
        <f t="shared" si="123"/>
        <v>37978.93</v>
      </c>
      <c r="X1290" s="1">
        <f t="shared" si="124"/>
        <v>17573.370000000003</v>
      </c>
      <c r="Y1290" s="1">
        <f t="shared" si="125"/>
        <v>20405.559999999998</v>
      </c>
      <c r="Z1290" s="44">
        <f t="shared" si="126"/>
        <v>18264.003441000004</v>
      </c>
    </row>
    <row r="1291" spans="1:26" x14ac:dyDescent="0.3">
      <c r="A1291" s="2">
        <v>4394</v>
      </c>
      <c r="B1291" t="s">
        <v>4</v>
      </c>
      <c r="C1291" t="s">
        <v>42</v>
      </c>
      <c r="D1291" t="s">
        <v>12</v>
      </c>
      <c r="E1291" t="s">
        <v>23</v>
      </c>
      <c r="F1291" t="s">
        <v>16</v>
      </c>
      <c r="G1291">
        <v>2</v>
      </c>
      <c r="H1291">
        <v>1</v>
      </c>
      <c r="I1291">
        <f t="shared" si="121"/>
        <v>3</v>
      </c>
      <c r="J1291" s="1">
        <v>2868.2999999999997</v>
      </c>
      <c r="K1291" s="1">
        <v>2896.98</v>
      </c>
      <c r="L1291" s="1">
        <v>2868.3</v>
      </c>
      <c r="M1291" s="1">
        <v>2896.98</v>
      </c>
      <c r="N1291" s="1">
        <v>2896.98</v>
      </c>
      <c r="O1291" s="1">
        <v>2868.3</v>
      </c>
      <c r="P1291" s="1">
        <v>1621.37</v>
      </c>
      <c r="Q1291" s="1">
        <v>1248.45</v>
      </c>
      <c r="R1291" s="1">
        <v>1298.3900000000001</v>
      </c>
      <c r="S1291" s="1">
        <v>1389.28</v>
      </c>
      <c r="T1291" s="1">
        <v>1389.28</v>
      </c>
      <c r="U1291" s="1">
        <v>1611.56</v>
      </c>
      <c r="V1291" s="1">
        <f t="shared" si="122"/>
        <v>2882.64</v>
      </c>
      <c r="W1291" s="1">
        <f t="shared" si="123"/>
        <v>17295.84</v>
      </c>
      <c r="X1291" s="1">
        <f t="shared" si="124"/>
        <v>8558.33</v>
      </c>
      <c r="Y1291" s="1">
        <f t="shared" si="125"/>
        <v>8737.51</v>
      </c>
      <c r="Z1291" s="44">
        <f t="shared" si="126"/>
        <v>8894.6723689999999</v>
      </c>
    </row>
    <row r="1292" spans="1:26" x14ac:dyDescent="0.3">
      <c r="A1292" s="2">
        <v>4396</v>
      </c>
      <c r="B1292" t="s">
        <v>4</v>
      </c>
      <c r="C1292" t="s">
        <v>10</v>
      </c>
      <c r="D1292" t="s">
        <v>12</v>
      </c>
      <c r="E1292" t="s">
        <v>23</v>
      </c>
      <c r="F1292" t="s">
        <v>56</v>
      </c>
      <c r="G1292">
        <v>2</v>
      </c>
      <c r="H1292">
        <v>1</v>
      </c>
      <c r="I1292">
        <f t="shared" si="121"/>
        <v>3</v>
      </c>
      <c r="J1292" s="1">
        <v>5924.95</v>
      </c>
      <c r="K1292" s="1">
        <v>5628.7</v>
      </c>
      <c r="L1292" s="1">
        <v>6280.45</v>
      </c>
      <c r="M1292" s="1">
        <v>5273.21</v>
      </c>
      <c r="N1292" s="1">
        <v>6991.44</v>
      </c>
      <c r="O1292" s="1">
        <v>6991.44</v>
      </c>
      <c r="P1292" s="1">
        <v>5875</v>
      </c>
      <c r="Q1292" s="1">
        <v>6051.25</v>
      </c>
      <c r="R1292" s="1">
        <v>5688.18</v>
      </c>
      <c r="S1292" s="1">
        <v>5005.6000000000004</v>
      </c>
      <c r="T1292" s="1">
        <v>5355.99</v>
      </c>
      <c r="U1292" s="1">
        <v>5730.91</v>
      </c>
      <c r="V1292" s="1">
        <f t="shared" si="122"/>
        <v>6181.6983333333328</v>
      </c>
      <c r="W1292" s="1">
        <f t="shared" si="123"/>
        <v>37090.189999999995</v>
      </c>
      <c r="X1292" s="1">
        <f t="shared" si="124"/>
        <v>33706.929999999993</v>
      </c>
      <c r="Y1292" s="1">
        <f t="shared" si="125"/>
        <v>3383.260000000002</v>
      </c>
      <c r="Z1292" s="44">
        <f t="shared" si="126"/>
        <v>35031.612348999995</v>
      </c>
    </row>
    <row r="1293" spans="1:26" x14ac:dyDescent="0.3">
      <c r="A1293" s="2">
        <v>4402</v>
      </c>
      <c r="B1293" t="s">
        <v>6</v>
      </c>
      <c r="C1293" t="s">
        <v>9</v>
      </c>
      <c r="D1293" t="s">
        <v>12</v>
      </c>
      <c r="E1293" t="s">
        <v>23</v>
      </c>
      <c r="F1293" t="s">
        <v>18</v>
      </c>
      <c r="G1293">
        <v>2</v>
      </c>
      <c r="H1293">
        <v>1</v>
      </c>
      <c r="I1293">
        <f t="shared" si="121"/>
        <v>3</v>
      </c>
      <c r="J1293" s="1">
        <v>5924.95</v>
      </c>
      <c r="K1293" s="1">
        <v>5510.2</v>
      </c>
      <c r="L1293" s="1">
        <v>5273.21</v>
      </c>
      <c r="M1293" s="1">
        <v>6932.19</v>
      </c>
      <c r="N1293" s="1">
        <v>5213.96</v>
      </c>
      <c r="O1293" s="1">
        <v>5687.95</v>
      </c>
      <c r="P1293" s="1">
        <v>3275.86</v>
      </c>
      <c r="Q1293" s="1">
        <v>3374.14</v>
      </c>
      <c r="R1293" s="1">
        <v>3239.17</v>
      </c>
      <c r="S1293" s="1">
        <v>3627.87</v>
      </c>
      <c r="T1293" s="1">
        <v>3664.15</v>
      </c>
      <c r="U1293" s="1">
        <v>4103.8500000000004</v>
      </c>
      <c r="V1293" s="1">
        <f t="shared" si="122"/>
        <v>5757.0766666666668</v>
      </c>
      <c r="W1293" s="1">
        <f t="shared" si="123"/>
        <v>34542.46</v>
      </c>
      <c r="X1293" s="1">
        <f t="shared" si="124"/>
        <v>21285.040000000001</v>
      </c>
      <c r="Y1293" s="1">
        <f t="shared" si="125"/>
        <v>13257.419999999998</v>
      </c>
      <c r="Z1293" s="44">
        <f t="shared" si="126"/>
        <v>22121.542072</v>
      </c>
    </row>
    <row r="1294" spans="1:26" x14ac:dyDescent="0.3">
      <c r="A1294" s="2">
        <v>4404</v>
      </c>
      <c r="B1294" t="s">
        <v>6</v>
      </c>
      <c r="C1294" t="s">
        <v>7</v>
      </c>
      <c r="D1294" t="s">
        <v>12</v>
      </c>
      <c r="E1294" t="s">
        <v>23</v>
      </c>
      <c r="F1294" t="s">
        <v>13</v>
      </c>
      <c r="G1294">
        <v>2</v>
      </c>
      <c r="H1294">
        <v>1</v>
      </c>
      <c r="I1294">
        <f t="shared" si="121"/>
        <v>3</v>
      </c>
      <c r="J1294" s="1">
        <v>1573.6725000000001</v>
      </c>
      <c r="K1294" s="1">
        <v>1967.09</v>
      </c>
      <c r="L1294" s="1">
        <v>1935.62</v>
      </c>
      <c r="M1294" s="1">
        <v>1872.67</v>
      </c>
      <c r="N1294" s="1">
        <v>1195.99</v>
      </c>
      <c r="O1294" s="1">
        <v>1384.83</v>
      </c>
      <c r="P1294" s="1">
        <v>3323.59</v>
      </c>
      <c r="Q1294" s="1">
        <v>3489.77</v>
      </c>
      <c r="R1294" s="1">
        <v>3803.85</v>
      </c>
      <c r="S1294" s="1">
        <v>4336.3900000000003</v>
      </c>
      <c r="T1294" s="1">
        <v>5160.3</v>
      </c>
      <c r="U1294" s="1">
        <v>5882.74</v>
      </c>
      <c r="V1294" s="1">
        <f t="shared" si="122"/>
        <v>1654.97875</v>
      </c>
      <c r="W1294" s="1">
        <f t="shared" si="123"/>
        <v>9929.8724999999995</v>
      </c>
      <c r="X1294" s="1">
        <f t="shared" si="124"/>
        <v>25996.639999999999</v>
      </c>
      <c r="Y1294" s="1">
        <f t="shared" si="125"/>
        <v>-16066.7675</v>
      </c>
      <c r="Z1294" s="44">
        <f t="shared" si="126"/>
        <v>27018.307951999999</v>
      </c>
    </row>
    <row r="1295" spans="1:26" x14ac:dyDescent="0.3">
      <c r="A1295" s="2">
        <v>4413</v>
      </c>
      <c r="B1295" t="s">
        <v>6</v>
      </c>
      <c r="C1295" t="s">
        <v>8</v>
      </c>
      <c r="D1295" t="s">
        <v>11</v>
      </c>
      <c r="E1295" t="s">
        <v>24</v>
      </c>
      <c r="F1295" t="s">
        <v>56</v>
      </c>
      <c r="G1295">
        <v>1</v>
      </c>
      <c r="H1295">
        <v>2</v>
      </c>
      <c r="I1295">
        <f t="shared" si="121"/>
        <v>3</v>
      </c>
      <c r="J1295" s="1">
        <v>1407.85</v>
      </c>
      <c r="K1295" s="1">
        <v>1365.61</v>
      </c>
      <c r="L1295" s="1">
        <v>1126.28</v>
      </c>
      <c r="M1295" s="1">
        <v>1731.66</v>
      </c>
      <c r="N1295" s="1">
        <v>1126.28</v>
      </c>
      <c r="O1295" s="1">
        <v>1689.42</v>
      </c>
      <c r="P1295" s="1">
        <v>2806.1</v>
      </c>
      <c r="Q1295" s="1">
        <v>2469.37</v>
      </c>
      <c r="R1295" s="1">
        <v>2617.5300000000002</v>
      </c>
      <c r="S1295" s="1">
        <v>2774.58</v>
      </c>
      <c r="T1295" s="1">
        <v>3218.51</v>
      </c>
      <c r="U1295" s="1">
        <v>3669.1</v>
      </c>
      <c r="V1295" s="1">
        <f t="shared" si="122"/>
        <v>1407.8499999999997</v>
      </c>
      <c r="W1295" s="1">
        <f t="shared" si="123"/>
        <v>8447.0999999999985</v>
      </c>
      <c r="X1295" s="1">
        <f t="shared" si="124"/>
        <v>17555.189999999999</v>
      </c>
      <c r="Y1295" s="1">
        <f t="shared" si="125"/>
        <v>-9108.09</v>
      </c>
      <c r="Z1295" s="44">
        <f t="shared" si="126"/>
        <v>18245.108967</v>
      </c>
    </row>
    <row r="1296" spans="1:26" x14ac:dyDescent="0.3">
      <c r="A1296" s="2">
        <v>4417</v>
      </c>
      <c r="B1296" t="s">
        <v>4</v>
      </c>
      <c r="C1296" t="s">
        <v>42</v>
      </c>
      <c r="D1296" t="s">
        <v>11</v>
      </c>
      <c r="E1296" t="s">
        <v>23</v>
      </c>
      <c r="F1296" t="s">
        <v>56</v>
      </c>
      <c r="G1296">
        <v>3</v>
      </c>
      <c r="H1296">
        <v>1</v>
      </c>
      <c r="I1296">
        <f t="shared" si="121"/>
        <v>4</v>
      </c>
      <c r="J1296" s="1">
        <v>3608.1</v>
      </c>
      <c r="K1296" s="1">
        <v>3644.18</v>
      </c>
      <c r="L1296" s="1">
        <v>3608.1</v>
      </c>
      <c r="M1296" s="1">
        <v>3644.18</v>
      </c>
      <c r="N1296" s="1">
        <v>3644.18</v>
      </c>
      <c r="O1296" s="1">
        <v>3644.18</v>
      </c>
      <c r="P1296" s="1">
        <v>3669.09</v>
      </c>
      <c r="Q1296" s="1">
        <v>3742.47</v>
      </c>
      <c r="R1296" s="1">
        <v>3330.8</v>
      </c>
      <c r="S1296" s="1">
        <v>2964.41</v>
      </c>
      <c r="T1296" s="1">
        <v>2579.04</v>
      </c>
      <c r="U1296" s="1">
        <v>2501.67</v>
      </c>
      <c r="V1296" s="1">
        <f t="shared" si="122"/>
        <v>3632.1533333333332</v>
      </c>
      <c r="W1296" s="1">
        <f t="shared" si="123"/>
        <v>21792.92</v>
      </c>
      <c r="X1296" s="1">
        <f t="shared" si="124"/>
        <v>18787.480000000003</v>
      </c>
      <c r="Y1296" s="1">
        <f t="shared" si="125"/>
        <v>3005.4399999999951</v>
      </c>
      <c r="Z1296" s="44">
        <f t="shared" si="126"/>
        <v>19525.827964000004</v>
      </c>
    </row>
    <row r="1297" spans="1:26" x14ac:dyDescent="0.3">
      <c r="A1297" s="2">
        <v>4420</v>
      </c>
      <c r="B1297" t="s">
        <v>6</v>
      </c>
      <c r="C1297" t="s">
        <v>9</v>
      </c>
      <c r="D1297" t="s">
        <v>12</v>
      </c>
      <c r="E1297" t="s">
        <v>23</v>
      </c>
      <c r="F1297" t="s">
        <v>56</v>
      </c>
      <c r="G1297">
        <v>2</v>
      </c>
      <c r="H1297">
        <v>1</v>
      </c>
      <c r="I1297">
        <f t="shared" si="121"/>
        <v>3</v>
      </c>
      <c r="J1297" s="1">
        <v>3633.57</v>
      </c>
      <c r="K1297" s="1">
        <v>3161.21</v>
      </c>
      <c r="L1297" s="1">
        <v>3996.93</v>
      </c>
      <c r="M1297" s="1">
        <v>4033.26</v>
      </c>
      <c r="N1297" s="1">
        <v>2834.18</v>
      </c>
      <c r="O1297" s="1">
        <v>4069.6</v>
      </c>
      <c r="P1297" s="1">
        <v>1166.1199999999999</v>
      </c>
      <c r="Q1297" s="1">
        <v>1201.0999999999999</v>
      </c>
      <c r="R1297" s="1">
        <v>1117.02</v>
      </c>
      <c r="S1297" s="1">
        <v>1117.02</v>
      </c>
      <c r="T1297" s="1">
        <v>994.15</v>
      </c>
      <c r="U1297" s="1">
        <v>904.68</v>
      </c>
      <c r="V1297" s="1">
        <f t="shared" si="122"/>
        <v>3621.4583333333335</v>
      </c>
      <c r="W1297" s="1">
        <f t="shared" si="123"/>
        <v>21728.75</v>
      </c>
      <c r="X1297" s="1">
        <f t="shared" si="124"/>
        <v>6500.09</v>
      </c>
      <c r="Y1297" s="1">
        <f t="shared" si="125"/>
        <v>15228.66</v>
      </c>
      <c r="Z1297" s="44">
        <f t="shared" si="126"/>
        <v>6755.5435370000005</v>
      </c>
    </row>
    <row r="1298" spans="1:26" x14ac:dyDescent="0.3">
      <c r="A1298" s="2">
        <v>4425</v>
      </c>
      <c r="B1298" t="s">
        <v>6</v>
      </c>
      <c r="C1298" t="s">
        <v>9</v>
      </c>
      <c r="D1298" t="s">
        <v>11</v>
      </c>
      <c r="E1298" t="s">
        <v>24</v>
      </c>
      <c r="F1298" t="s">
        <v>15</v>
      </c>
      <c r="G1298">
        <v>1</v>
      </c>
      <c r="H1298">
        <v>1</v>
      </c>
      <c r="I1298">
        <f t="shared" si="121"/>
        <v>2</v>
      </c>
      <c r="J1298" s="1">
        <v>729.81</v>
      </c>
      <c r="K1298" s="1">
        <v>897.67</v>
      </c>
      <c r="L1298" s="1">
        <v>671.43</v>
      </c>
      <c r="M1298" s="1">
        <v>627.64</v>
      </c>
      <c r="N1298" s="1">
        <v>598.44000000000005</v>
      </c>
      <c r="O1298" s="1">
        <v>591.15</v>
      </c>
      <c r="P1298" s="1">
        <v>1080.45</v>
      </c>
      <c r="Q1298" s="1">
        <v>1069.6500000000001</v>
      </c>
      <c r="R1298" s="1">
        <v>1283.58</v>
      </c>
      <c r="S1298" s="1">
        <v>1296.42</v>
      </c>
      <c r="T1298" s="1">
        <v>1283.46</v>
      </c>
      <c r="U1298" s="1">
        <v>1309.1300000000001</v>
      </c>
      <c r="V1298" s="1">
        <f t="shared" si="122"/>
        <v>686.0233333333332</v>
      </c>
      <c r="W1298" s="1">
        <f t="shared" si="123"/>
        <v>4116.1399999999994</v>
      </c>
      <c r="X1298" s="1">
        <f t="shared" si="124"/>
        <v>7322.6900000000005</v>
      </c>
      <c r="Y1298" s="1">
        <f t="shared" si="125"/>
        <v>-3206.5500000000011</v>
      </c>
      <c r="Z1298" s="44">
        <f t="shared" si="126"/>
        <v>7610.4717170000004</v>
      </c>
    </row>
    <row r="1299" spans="1:26" x14ac:dyDescent="0.3">
      <c r="A1299" s="2">
        <v>4426</v>
      </c>
      <c r="B1299" t="s">
        <v>6</v>
      </c>
      <c r="C1299" t="s">
        <v>9</v>
      </c>
      <c r="D1299" t="s">
        <v>11</v>
      </c>
      <c r="E1299" t="s">
        <v>24</v>
      </c>
      <c r="F1299" t="s">
        <v>15</v>
      </c>
      <c r="G1299">
        <v>2</v>
      </c>
      <c r="H1299">
        <v>3</v>
      </c>
      <c r="I1299">
        <f t="shared" si="121"/>
        <v>5</v>
      </c>
      <c r="J1299" s="1">
        <v>3704.6</v>
      </c>
      <c r="K1299" s="1">
        <v>2815.5</v>
      </c>
      <c r="L1299" s="1">
        <v>4408.47</v>
      </c>
      <c r="M1299" s="1">
        <v>4630.75</v>
      </c>
      <c r="N1299" s="1">
        <v>4075.06</v>
      </c>
      <c r="O1299" s="1">
        <v>4260.29</v>
      </c>
      <c r="P1299" s="1">
        <v>2138.1799999999998</v>
      </c>
      <c r="Q1299" s="1">
        <v>2180.94</v>
      </c>
      <c r="R1299" s="1">
        <v>2529.89</v>
      </c>
      <c r="S1299" s="1">
        <v>2302.1999999999998</v>
      </c>
      <c r="T1299" s="1">
        <v>2532.42</v>
      </c>
      <c r="U1299" s="1">
        <v>2912.28</v>
      </c>
      <c r="V1299" s="1">
        <f t="shared" si="122"/>
        <v>3982.4450000000002</v>
      </c>
      <c r="W1299" s="1">
        <f t="shared" si="123"/>
        <v>23894.670000000002</v>
      </c>
      <c r="X1299" s="1">
        <f t="shared" si="124"/>
        <v>14595.91</v>
      </c>
      <c r="Y1299" s="1">
        <f t="shared" si="125"/>
        <v>9298.760000000002</v>
      </c>
      <c r="Z1299" s="44">
        <f t="shared" si="126"/>
        <v>15169.529263</v>
      </c>
    </row>
    <row r="1300" spans="1:26" x14ac:dyDescent="0.3">
      <c r="A1300" s="2">
        <v>4430</v>
      </c>
      <c r="B1300" t="s">
        <v>4</v>
      </c>
      <c r="C1300" t="s">
        <v>7</v>
      </c>
      <c r="D1300" t="s">
        <v>11</v>
      </c>
      <c r="E1300" t="s">
        <v>23</v>
      </c>
      <c r="F1300" t="s">
        <v>16</v>
      </c>
      <c r="G1300">
        <v>2</v>
      </c>
      <c r="H1300">
        <v>1</v>
      </c>
      <c r="I1300">
        <f t="shared" si="121"/>
        <v>3</v>
      </c>
      <c r="J1300" s="1">
        <v>1742.4</v>
      </c>
      <c r="K1300" s="1">
        <v>1759.82</v>
      </c>
      <c r="L1300" s="1">
        <v>1742.4</v>
      </c>
      <c r="M1300" s="1">
        <v>1759.82</v>
      </c>
      <c r="N1300" s="1">
        <v>1742.4</v>
      </c>
      <c r="O1300" s="1">
        <v>1742.4</v>
      </c>
      <c r="P1300" s="1">
        <v>1204.54</v>
      </c>
      <c r="Q1300" s="1">
        <v>963.63</v>
      </c>
      <c r="R1300" s="1">
        <v>1127.45</v>
      </c>
      <c r="S1300" s="1">
        <v>1195.0999999999999</v>
      </c>
      <c r="T1300" s="1">
        <v>1302.6600000000001</v>
      </c>
      <c r="U1300" s="1">
        <v>1107.26</v>
      </c>
      <c r="V1300" s="1">
        <f t="shared" si="122"/>
        <v>1748.2066666666667</v>
      </c>
      <c r="W1300" s="1">
        <f t="shared" si="123"/>
        <v>10489.24</v>
      </c>
      <c r="X1300" s="1">
        <f t="shared" si="124"/>
        <v>6900.6399999999994</v>
      </c>
      <c r="Y1300" s="1">
        <f t="shared" si="125"/>
        <v>3588.6000000000004</v>
      </c>
      <c r="Z1300" s="44">
        <f t="shared" si="126"/>
        <v>7171.8351519999997</v>
      </c>
    </row>
    <row r="1301" spans="1:26" x14ac:dyDescent="0.3">
      <c r="A1301" s="2">
        <v>4445</v>
      </c>
      <c r="B1301" t="s">
        <v>6</v>
      </c>
      <c r="C1301" t="s">
        <v>9</v>
      </c>
      <c r="D1301" t="s">
        <v>11</v>
      </c>
      <c r="E1301" t="s">
        <v>23</v>
      </c>
      <c r="F1301" t="s">
        <v>56</v>
      </c>
      <c r="G1301">
        <v>1</v>
      </c>
      <c r="H1301">
        <v>1</v>
      </c>
      <c r="I1301">
        <f t="shared" si="121"/>
        <v>2</v>
      </c>
      <c r="J1301" s="1">
        <v>916.81</v>
      </c>
      <c r="K1301" s="1">
        <v>916.81</v>
      </c>
      <c r="L1301" s="1">
        <v>779.29</v>
      </c>
      <c r="M1301" s="1">
        <v>825.13</v>
      </c>
      <c r="N1301" s="1">
        <v>925.98</v>
      </c>
      <c r="O1301" s="1">
        <v>1118.51</v>
      </c>
      <c r="P1301" s="1">
        <v>521.23</v>
      </c>
      <c r="Q1301" s="1">
        <v>453.47</v>
      </c>
      <c r="R1301" s="1">
        <v>403.59</v>
      </c>
      <c r="S1301" s="1">
        <v>415.7</v>
      </c>
      <c r="T1301" s="1">
        <v>407.39</v>
      </c>
      <c r="U1301" s="1">
        <v>399.24</v>
      </c>
      <c r="V1301" s="1">
        <f t="shared" si="122"/>
        <v>913.75500000000011</v>
      </c>
      <c r="W1301" s="1">
        <f t="shared" si="123"/>
        <v>5482.5300000000007</v>
      </c>
      <c r="X1301" s="1">
        <f t="shared" si="124"/>
        <v>2600.62</v>
      </c>
      <c r="Y1301" s="1">
        <f t="shared" si="125"/>
        <v>2881.9100000000008</v>
      </c>
      <c r="Z1301" s="44">
        <f t="shared" si="126"/>
        <v>2702.8243659999998</v>
      </c>
    </row>
    <row r="1302" spans="1:26" x14ac:dyDescent="0.3">
      <c r="A1302" s="2">
        <v>4446</v>
      </c>
      <c r="B1302" t="s">
        <v>6</v>
      </c>
      <c r="C1302" t="s">
        <v>8</v>
      </c>
      <c r="D1302" t="s">
        <v>11</v>
      </c>
      <c r="E1302" t="s">
        <v>23</v>
      </c>
      <c r="F1302" t="s">
        <v>13</v>
      </c>
      <c r="G1302">
        <v>2</v>
      </c>
      <c r="H1302">
        <v>1</v>
      </c>
      <c r="I1302">
        <f t="shared" si="121"/>
        <v>3</v>
      </c>
      <c r="J1302" s="1">
        <v>1265.76</v>
      </c>
      <c r="K1302" s="1">
        <v>1113.8699999999999</v>
      </c>
      <c r="L1302" s="1">
        <v>1189.81</v>
      </c>
      <c r="M1302" s="1">
        <v>1291.08</v>
      </c>
      <c r="N1302" s="1">
        <v>1506.25</v>
      </c>
      <c r="O1302" s="1">
        <v>1480.94</v>
      </c>
      <c r="P1302" s="1">
        <v>720.83</v>
      </c>
      <c r="Q1302" s="1">
        <v>728.04</v>
      </c>
      <c r="R1302" s="1">
        <v>764.44</v>
      </c>
      <c r="S1302" s="1">
        <v>672.71</v>
      </c>
      <c r="T1302" s="1">
        <v>639.07000000000005</v>
      </c>
      <c r="U1302" s="1">
        <v>587.94000000000005</v>
      </c>
      <c r="V1302" s="1">
        <f t="shared" si="122"/>
        <v>1307.9516666666668</v>
      </c>
      <c r="W1302" s="1">
        <f t="shared" si="123"/>
        <v>7847.7100000000009</v>
      </c>
      <c r="X1302" s="1">
        <f t="shared" si="124"/>
        <v>4113.0300000000007</v>
      </c>
      <c r="Y1302" s="1">
        <f t="shared" si="125"/>
        <v>3734.6800000000003</v>
      </c>
      <c r="Z1302" s="44">
        <f t="shared" si="126"/>
        <v>4274.6720790000008</v>
      </c>
    </row>
    <row r="1303" spans="1:26" x14ac:dyDescent="0.3">
      <c r="A1303" s="2">
        <v>4448</v>
      </c>
      <c r="B1303" t="s">
        <v>6</v>
      </c>
      <c r="C1303" t="s">
        <v>9</v>
      </c>
      <c r="D1303" t="s">
        <v>12</v>
      </c>
      <c r="E1303" t="s">
        <v>23</v>
      </c>
      <c r="F1303" t="s">
        <v>19</v>
      </c>
      <c r="G1303">
        <v>2</v>
      </c>
      <c r="H1303">
        <v>1</v>
      </c>
      <c r="I1303">
        <f t="shared" si="121"/>
        <v>3</v>
      </c>
      <c r="J1303" s="1">
        <v>3801.07</v>
      </c>
      <c r="K1303" s="1">
        <v>3154.89</v>
      </c>
      <c r="L1303" s="1">
        <v>4333.22</v>
      </c>
      <c r="M1303" s="1">
        <v>4485.26</v>
      </c>
      <c r="N1303" s="1">
        <v>4447.25</v>
      </c>
      <c r="O1303" s="1">
        <v>4637.3100000000004</v>
      </c>
      <c r="P1303" s="1">
        <v>1875.02</v>
      </c>
      <c r="Q1303" s="1">
        <v>1481.27</v>
      </c>
      <c r="R1303" s="1">
        <v>1747.9</v>
      </c>
      <c r="S1303" s="1">
        <v>2080</v>
      </c>
      <c r="T1303" s="1">
        <v>2371.1999999999998</v>
      </c>
      <c r="U1303" s="1">
        <v>2513.4699999999998</v>
      </c>
      <c r="V1303" s="1">
        <f t="shared" si="122"/>
        <v>4143.166666666667</v>
      </c>
      <c r="W1303" s="1">
        <f t="shared" si="123"/>
        <v>24859.000000000004</v>
      </c>
      <c r="X1303" s="1">
        <f t="shared" si="124"/>
        <v>12068.859999999999</v>
      </c>
      <c r="Y1303" s="1">
        <f t="shared" si="125"/>
        <v>12790.140000000005</v>
      </c>
      <c r="Z1303" s="44">
        <f t="shared" si="126"/>
        <v>12543.166197999999</v>
      </c>
    </row>
    <row r="1304" spans="1:26" x14ac:dyDescent="0.3">
      <c r="A1304" s="2">
        <v>4449</v>
      </c>
      <c r="B1304" t="s">
        <v>6</v>
      </c>
      <c r="C1304" t="s">
        <v>9</v>
      </c>
      <c r="D1304" t="s">
        <v>11</v>
      </c>
      <c r="E1304" t="s">
        <v>24</v>
      </c>
      <c r="F1304" t="s">
        <v>56</v>
      </c>
      <c r="G1304">
        <v>4</v>
      </c>
      <c r="H1304">
        <v>1</v>
      </c>
      <c r="I1304">
        <f t="shared" si="121"/>
        <v>5</v>
      </c>
      <c r="J1304" s="1">
        <v>2175.7800000000002</v>
      </c>
      <c r="K1304" s="1">
        <v>2088.75</v>
      </c>
      <c r="L1304" s="1">
        <v>2415.12</v>
      </c>
      <c r="M1304" s="1">
        <v>2436.87</v>
      </c>
      <c r="N1304" s="1">
        <v>2654.45</v>
      </c>
      <c r="O1304" s="1">
        <v>2066.9899999999998</v>
      </c>
      <c r="P1304" s="1">
        <v>1785.18</v>
      </c>
      <c r="Q1304" s="1">
        <v>1820.88</v>
      </c>
      <c r="R1304" s="1">
        <v>1657</v>
      </c>
      <c r="S1304" s="1">
        <v>1690.14</v>
      </c>
      <c r="T1304" s="1">
        <v>1774.65</v>
      </c>
      <c r="U1304" s="1">
        <v>1668.17</v>
      </c>
      <c r="V1304" s="1">
        <f t="shared" si="122"/>
        <v>2306.3266666666668</v>
      </c>
      <c r="W1304" s="1">
        <f t="shared" si="123"/>
        <v>13837.960000000001</v>
      </c>
      <c r="X1304" s="1">
        <f t="shared" si="124"/>
        <v>10396.02</v>
      </c>
      <c r="Y1304" s="1">
        <f t="shared" si="125"/>
        <v>3441.9400000000005</v>
      </c>
      <c r="Z1304" s="44">
        <f t="shared" si="126"/>
        <v>10804.583586000001</v>
      </c>
    </row>
    <row r="1305" spans="1:26" x14ac:dyDescent="0.3">
      <c r="A1305" s="2">
        <v>4450</v>
      </c>
      <c r="B1305" t="s">
        <v>4</v>
      </c>
      <c r="C1305" t="s">
        <v>10</v>
      </c>
      <c r="D1305" t="s">
        <v>11</v>
      </c>
      <c r="E1305" t="s">
        <v>23</v>
      </c>
      <c r="F1305" t="s">
        <v>16</v>
      </c>
      <c r="G1305">
        <v>2</v>
      </c>
      <c r="H1305">
        <v>2</v>
      </c>
      <c r="I1305">
        <f t="shared" si="121"/>
        <v>4</v>
      </c>
      <c r="J1305" s="1">
        <v>5840.5</v>
      </c>
      <c r="K1305" s="1">
        <v>6132.53</v>
      </c>
      <c r="L1305" s="1">
        <v>4555.59</v>
      </c>
      <c r="M1305" s="1">
        <v>4497.1899999999996</v>
      </c>
      <c r="N1305" s="1">
        <v>6366.15</v>
      </c>
      <c r="O1305" s="1">
        <v>5490.07</v>
      </c>
      <c r="P1305" s="1">
        <v>2746.24</v>
      </c>
      <c r="Q1305" s="1">
        <v>2361.77</v>
      </c>
      <c r="R1305" s="1">
        <v>2267.3000000000002</v>
      </c>
      <c r="S1305" s="1">
        <v>2516.6999999999998</v>
      </c>
      <c r="T1305" s="1">
        <v>2491.5300000000002</v>
      </c>
      <c r="U1305" s="1">
        <v>2964.92</v>
      </c>
      <c r="V1305" s="1">
        <f t="shared" si="122"/>
        <v>5480.3383333333331</v>
      </c>
      <c r="W1305" s="1">
        <f t="shared" si="123"/>
        <v>32882.03</v>
      </c>
      <c r="X1305" s="1">
        <f t="shared" si="124"/>
        <v>15348.460000000001</v>
      </c>
      <c r="Y1305" s="1">
        <f t="shared" si="125"/>
        <v>17533.57</v>
      </c>
      <c r="Z1305" s="44">
        <f t="shared" si="126"/>
        <v>15951.654478</v>
      </c>
    </row>
    <row r="1306" spans="1:26" x14ac:dyDescent="0.3">
      <c r="A1306" s="2">
        <v>4451</v>
      </c>
      <c r="B1306" t="s">
        <v>4</v>
      </c>
      <c r="C1306" t="s">
        <v>10</v>
      </c>
      <c r="D1306" t="s">
        <v>12</v>
      </c>
      <c r="E1306" t="s">
        <v>23</v>
      </c>
      <c r="F1306" t="s">
        <v>18</v>
      </c>
      <c r="G1306">
        <v>2</v>
      </c>
      <c r="H1306">
        <v>3</v>
      </c>
      <c r="I1306">
        <f t="shared" si="121"/>
        <v>5</v>
      </c>
      <c r="J1306" s="1">
        <v>5924.95</v>
      </c>
      <c r="K1306" s="1">
        <v>5984.2</v>
      </c>
      <c r="L1306" s="1">
        <v>5154.71</v>
      </c>
      <c r="M1306" s="1">
        <v>7109.94</v>
      </c>
      <c r="N1306" s="1">
        <v>5510.2</v>
      </c>
      <c r="O1306" s="1">
        <v>6635.94</v>
      </c>
      <c r="P1306" s="1">
        <v>3205.09</v>
      </c>
      <c r="Q1306" s="1">
        <v>3205.09</v>
      </c>
      <c r="R1306" s="1">
        <v>3012.78</v>
      </c>
      <c r="S1306" s="1">
        <v>3042.91</v>
      </c>
      <c r="T1306" s="1">
        <v>2890.76</v>
      </c>
      <c r="U1306" s="1">
        <v>2543.87</v>
      </c>
      <c r="V1306" s="1">
        <f t="shared" si="122"/>
        <v>6053.3233333333337</v>
      </c>
      <c r="W1306" s="1">
        <f t="shared" si="123"/>
        <v>36319.94</v>
      </c>
      <c r="X1306" s="1">
        <f t="shared" si="124"/>
        <v>17900.5</v>
      </c>
      <c r="Y1306" s="1">
        <f t="shared" si="125"/>
        <v>18419.440000000002</v>
      </c>
      <c r="Z1306" s="44">
        <f t="shared" si="126"/>
        <v>18603.98965</v>
      </c>
    </row>
    <row r="1307" spans="1:26" x14ac:dyDescent="0.3">
      <c r="A1307" s="2">
        <v>4454</v>
      </c>
      <c r="B1307" t="s">
        <v>37</v>
      </c>
      <c r="C1307" t="s">
        <v>10</v>
      </c>
      <c r="D1307" t="s">
        <v>12</v>
      </c>
      <c r="E1307" t="s">
        <v>24</v>
      </c>
      <c r="F1307" t="s">
        <v>56</v>
      </c>
      <c r="G1307">
        <v>1</v>
      </c>
      <c r="H1307">
        <v>2</v>
      </c>
      <c r="I1307">
        <f t="shared" si="121"/>
        <v>3</v>
      </c>
      <c r="J1307" s="1">
        <v>590.61249999999995</v>
      </c>
      <c r="K1307" s="1">
        <v>626.04999999999995</v>
      </c>
      <c r="L1307" s="1">
        <v>596.52</v>
      </c>
      <c r="M1307" s="1">
        <v>478.4</v>
      </c>
      <c r="N1307" s="1">
        <v>708.74</v>
      </c>
      <c r="O1307" s="1">
        <v>460.68</v>
      </c>
      <c r="P1307" s="1">
        <v>5875</v>
      </c>
      <c r="Q1307" s="1">
        <v>4993.75</v>
      </c>
      <c r="R1307" s="1">
        <v>5543.06</v>
      </c>
      <c r="S1307" s="1">
        <v>6651.67</v>
      </c>
      <c r="T1307" s="1">
        <v>7117.29</v>
      </c>
      <c r="U1307" s="1">
        <v>7615.5</v>
      </c>
      <c r="V1307" s="1">
        <f t="shared" si="122"/>
        <v>576.83375000000001</v>
      </c>
      <c r="W1307" s="1">
        <f t="shared" si="123"/>
        <v>3461.0025000000001</v>
      </c>
      <c r="X1307" s="1">
        <f t="shared" si="124"/>
        <v>37796.270000000004</v>
      </c>
      <c r="Y1307" s="1">
        <f t="shared" si="125"/>
        <v>-34335.267500000002</v>
      </c>
      <c r="Z1307" s="44">
        <f t="shared" si="126"/>
        <v>39281.663411000001</v>
      </c>
    </row>
    <row r="1308" spans="1:26" x14ac:dyDescent="0.3">
      <c r="A1308" s="2">
        <v>4457</v>
      </c>
      <c r="B1308" t="s">
        <v>5</v>
      </c>
      <c r="C1308" t="s">
        <v>7</v>
      </c>
      <c r="D1308" t="s">
        <v>11</v>
      </c>
      <c r="E1308" t="s">
        <v>24</v>
      </c>
      <c r="F1308" t="s">
        <v>19</v>
      </c>
      <c r="G1308">
        <v>2</v>
      </c>
      <c r="H1308">
        <v>1</v>
      </c>
      <c r="I1308">
        <f t="shared" si="121"/>
        <v>3</v>
      </c>
      <c r="J1308" s="1">
        <v>634.29999999999995</v>
      </c>
      <c r="K1308" s="1">
        <v>704.07</v>
      </c>
      <c r="L1308" s="1">
        <v>596.24</v>
      </c>
      <c r="M1308" s="1">
        <v>551.84</v>
      </c>
      <c r="N1308" s="1">
        <v>545.5</v>
      </c>
      <c r="O1308" s="1">
        <v>691.39</v>
      </c>
      <c r="P1308" s="1">
        <v>1477.41</v>
      </c>
      <c r="Q1308" s="1">
        <v>1551.28</v>
      </c>
      <c r="R1308" s="1">
        <v>1458.2</v>
      </c>
      <c r="S1308" s="1">
        <v>1560.27</v>
      </c>
      <c r="T1308" s="1">
        <v>1731.9</v>
      </c>
      <c r="U1308" s="1">
        <v>2043.64</v>
      </c>
      <c r="V1308" s="1">
        <f t="shared" si="122"/>
        <v>620.55666666666662</v>
      </c>
      <c r="W1308" s="1">
        <f t="shared" si="123"/>
        <v>3723.3399999999997</v>
      </c>
      <c r="X1308" s="1">
        <f t="shared" si="124"/>
        <v>9822.6999999999989</v>
      </c>
      <c r="Y1308" s="1">
        <f t="shared" si="125"/>
        <v>-6099.3599999999988</v>
      </c>
      <c r="Z1308" s="44">
        <f t="shared" si="126"/>
        <v>10208.732109999999</v>
      </c>
    </row>
    <row r="1309" spans="1:26" x14ac:dyDescent="0.3">
      <c r="A1309" s="2">
        <v>4463</v>
      </c>
      <c r="B1309" t="s">
        <v>4</v>
      </c>
      <c r="C1309" t="s">
        <v>10</v>
      </c>
      <c r="D1309" t="s">
        <v>11</v>
      </c>
      <c r="E1309" t="s">
        <v>23</v>
      </c>
      <c r="F1309" t="s">
        <v>19</v>
      </c>
      <c r="G1309">
        <v>2</v>
      </c>
      <c r="H1309">
        <v>2</v>
      </c>
      <c r="I1309">
        <f t="shared" si="121"/>
        <v>4</v>
      </c>
      <c r="J1309" s="1">
        <v>2742.7</v>
      </c>
      <c r="K1309" s="1">
        <v>2770.13</v>
      </c>
      <c r="L1309" s="1">
        <v>2770.13</v>
      </c>
      <c r="M1309" s="1">
        <v>2770.13</v>
      </c>
      <c r="N1309" s="1">
        <v>2770.13</v>
      </c>
      <c r="O1309" s="1">
        <v>2770.13</v>
      </c>
      <c r="P1309" s="1">
        <v>2403.41</v>
      </c>
      <c r="Q1309" s="1">
        <v>2066.9299999999998</v>
      </c>
      <c r="R1309" s="1">
        <v>2211.62</v>
      </c>
      <c r="S1309" s="1">
        <v>2609.71</v>
      </c>
      <c r="T1309" s="1">
        <v>2896.78</v>
      </c>
      <c r="U1309" s="1">
        <v>2491.23</v>
      </c>
      <c r="V1309" s="1">
        <f t="shared" si="122"/>
        <v>2765.5583333333338</v>
      </c>
      <c r="W1309" s="1">
        <f t="shared" si="123"/>
        <v>16593.350000000002</v>
      </c>
      <c r="X1309" s="1">
        <f t="shared" si="124"/>
        <v>14679.68</v>
      </c>
      <c r="Y1309" s="1">
        <f t="shared" si="125"/>
        <v>1913.6700000000019</v>
      </c>
      <c r="Z1309" s="44">
        <f t="shared" si="126"/>
        <v>15256.591424</v>
      </c>
    </row>
    <row r="1310" spans="1:26" x14ac:dyDescent="0.3">
      <c r="A1310" s="2">
        <v>4465</v>
      </c>
      <c r="B1310" t="s">
        <v>6</v>
      </c>
      <c r="C1310" t="s">
        <v>9</v>
      </c>
      <c r="D1310" t="s">
        <v>12</v>
      </c>
      <c r="E1310" t="s">
        <v>23</v>
      </c>
      <c r="F1310" t="s">
        <v>15</v>
      </c>
      <c r="G1310">
        <v>2</v>
      </c>
      <c r="H1310">
        <v>1</v>
      </c>
      <c r="I1310">
        <f t="shared" si="121"/>
        <v>3</v>
      </c>
      <c r="J1310" s="1">
        <v>1319.1999999999998</v>
      </c>
      <c r="K1310" s="1">
        <v>1490.7</v>
      </c>
      <c r="L1310" s="1">
        <v>1530.27</v>
      </c>
      <c r="M1310" s="1">
        <v>1042.17</v>
      </c>
      <c r="N1310" s="1">
        <v>1042.17</v>
      </c>
      <c r="O1310" s="1">
        <v>1187.28</v>
      </c>
      <c r="P1310" s="1">
        <v>1536.75</v>
      </c>
      <c r="Q1310" s="1">
        <v>1275.5</v>
      </c>
      <c r="R1310" s="1">
        <v>1249.99</v>
      </c>
      <c r="S1310" s="1">
        <v>1262.49</v>
      </c>
      <c r="T1310" s="1">
        <v>1439.24</v>
      </c>
      <c r="U1310" s="1">
        <v>1439.24</v>
      </c>
      <c r="V1310" s="1">
        <f t="shared" si="122"/>
        <v>1268.6316666666667</v>
      </c>
      <c r="W1310" s="1">
        <f t="shared" si="123"/>
        <v>7611.79</v>
      </c>
      <c r="X1310" s="1">
        <f t="shared" si="124"/>
        <v>8203.2099999999991</v>
      </c>
      <c r="Y1310" s="1">
        <f t="shared" si="125"/>
        <v>-591.41999999999916</v>
      </c>
      <c r="Z1310" s="44">
        <f t="shared" si="126"/>
        <v>8525.5961529999986</v>
      </c>
    </row>
    <row r="1311" spans="1:26" x14ac:dyDescent="0.3">
      <c r="A1311" s="2">
        <v>4469</v>
      </c>
      <c r="B1311" t="s">
        <v>6</v>
      </c>
      <c r="C1311" t="s">
        <v>9</v>
      </c>
      <c r="D1311" t="s">
        <v>11</v>
      </c>
      <c r="E1311" t="s">
        <v>24</v>
      </c>
      <c r="F1311" t="s">
        <v>16</v>
      </c>
      <c r="G1311">
        <v>1</v>
      </c>
      <c r="H1311">
        <v>1</v>
      </c>
      <c r="I1311">
        <f t="shared" si="121"/>
        <v>2</v>
      </c>
      <c r="J1311" s="1">
        <v>895.21</v>
      </c>
      <c r="K1311" s="1">
        <v>1119.01</v>
      </c>
      <c r="L1311" s="1">
        <v>859.4</v>
      </c>
      <c r="M1311" s="1">
        <v>1038.44</v>
      </c>
      <c r="N1311" s="1">
        <v>671.41</v>
      </c>
      <c r="O1311" s="1">
        <v>957.87</v>
      </c>
      <c r="P1311" s="1">
        <v>2016.32</v>
      </c>
      <c r="Q1311" s="1">
        <v>2217.9499999999998</v>
      </c>
      <c r="R1311" s="1">
        <v>2439.75</v>
      </c>
      <c r="S1311" s="1">
        <v>2561.7399999999998</v>
      </c>
      <c r="T1311" s="1">
        <v>2997.24</v>
      </c>
      <c r="U1311" s="1">
        <v>2757.46</v>
      </c>
      <c r="V1311" s="1">
        <f t="shared" si="122"/>
        <v>923.55666666666673</v>
      </c>
      <c r="W1311" s="1">
        <f t="shared" si="123"/>
        <v>5541.34</v>
      </c>
      <c r="X1311" s="1">
        <f t="shared" si="124"/>
        <v>14990.46</v>
      </c>
      <c r="Y1311" s="1">
        <f t="shared" si="125"/>
        <v>-9449.119999999999</v>
      </c>
      <c r="Z1311" s="44">
        <f t="shared" si="126"/>
        <v>15579.585078</v>
      </c>
    </row>
    <row r="1312" spans="1:26" x14ac:dyDescent="0.3">
      <c r="A1312" s="2">
        <v>4478</v>
      </c>
      <c r="B1312" t="s">
        <v>6</v>
      </c>
      <c r="C1312" t="s">
        <v>9</v>
      </c>
      <c r="D1312" t="s">
        <v>12</v>
      </c>
      <c r="E1312" t="s">
        <v>23</v>
      </c>
      <c r="F1312" t="s">
        <v>56</v>
      </c>
      <c r="G1312">
        <v>2</v>
      </c>
      <c r="H1312">
        <v>1</v>
      </c>
      <c r="I1312">
        <f t="shared" si="121"/>
        <v>3</v>
      </c>
      <c r="J1312" s="1">
        <v>1379.8</v>
      </c>
      <c r="K1312" s="1">
        <v>1103.8399999999999</v>
      </c>
      <c r="L1312" s="1">
        <v>1214.22</v>
      </c>
      <c r="M1312" s="1">
        <v>1062.45</v>
      </c>
      <c r="N1312" s="1">
        <v>1131.44</v>
      </c>
      <c r="O1312" s="1">
        <v>1586.77</v>
      </c>
      <c r="P1312" s="1">
        <v>1571.81</v>
      </c>
      <c r="Q1312" s="1">
        <v>1650.4</v>
      </c>
      <c r="R1312" s="1">
        <v>1402.84</v>
      </c>
      <c r="S1312" s="1">
        <v>1585.21</v>
      </c>
      <c r="T1312" s="1">
        <v>1791.29</v>
      </c>
      <c r="U1312" s="1">
        <v>1683.81</v>
      </c>
      <c r="V1312" s="1">
        <f t="shared" si="122"/>
        <v>1246.42</v>
      </c>
      <c r="W1312" s="1">
        <f t="shared" si="123"/>
        <v>7478.52</v>
      </c>
      <c r="X1312" s="1">
        <f t="shared" si="124"/>
        <v>9685.36</v>
      </c>
      <c r="Y1312" s="1">
        <f t="shared" si="125"/>
        <v>-2206.84</v>
      </c>
      <c r="Z1312" s="44">
        <f t="shared" si="126"/>
        <v>10065.994648</v>
      </c>
    </row>
    <row r="1313" spans="1:26" x14ac:dyDescent="0.3">
      <c r="A1313" s="2">
        <v>4483</v>
      </c>
      <c r="B1313" t="s">
        <v>4</v>
      </c>
      <c r="C1313" t="s">
        <v>7</v>
      </c>
      <c r="D1313" t="s">
        <v>12</v>
      </c>
      <c r="E1313" t="s">
        <v>23</v>
      </c>
      <c r="F1313" t="s">
        <v>56</v>
      </c>
      <c r="G1313">
        <v>1</v>
      </c>
      <c r="H1313">
        <v>1</v>
      </c>
      <c r="I1313">
        <f t="shared" si="121"/>
        <v>2</v>
      </c>
      <c r="J1313" s="1">
        <v>2506.6749999999997</v>
      </c>
      <c r="K1313" s="1">
        <v>2531.7399999999998</v>
      </c>
      <c r="L1313" s="1">
        <v>2506.6799999999998</v>
      </c>
      <c r="M1313" s="1">
        <v>2531.7399999999998</v>
      </c>
      <c r="N1313" s="1">
        <v>2531.7399999999998</v>
      </c>
      <c r="O1313" s="1">
        <v>2506.6799999999998</v>
      </c>
      <c r="P1313" s="1">
        <v>2123.85</v>
      </c>
      <c r="Q1313" s="1">
        <v>2230.04</v>
      </c>
      <c r="R1313" s="1">
        <v>2274.64</v>
      </c>
      <c r="S1313" s="1">
        <v>2251.89</v>
      </c>
      <c r="T1313" s="1">
        <v>2161.81</v>
      </c>
      <c r="U1313" s="1">
        <v>2421.23</v>
      </c>
      <c r="V1313" s="1">
        <f t="shared" si="122"/>
        <v>2519.2091666666665</v>
      </c>
      <c r="W1313" s="1">
        <f t="shared" si="123"/>
        <v>15115.254999999999</v>
      </c>
      <c r="X1313" s="1">
        <f t="shared" si="124"/>
        <v>13463.459999999997</v>
      </c>
      <c r="Y1313" s="1">
        <f t="shared" si="125"/>
        <v>1651.7950000000019</v>
      </c>
      <c r="Z1313" s="44">
        <f t="shared" si="126"/>
        <v>13992.573977999997</v>
      </c>
    </row>
    <row r="1314" spans="1:26" x14ac:dyDescent="0.3">
      <c r="A1314" s="2">
        <v>4494</v>
      </c>
      <c r="B1314" t="s">
        <v>6</v>
      </c>
      <c r="C1314" t="s">
        <v>9</v>
      </c>
      <c r="D1314" t="s">
        <v>11</v>
      </c>
      <c r="E1314" t="s">
        <v>23</v>
      </c>
      <c r="F1314" t="s">
        <v>18</v>
      </c>
      <c r="G1314">
        <v>1</v>
      </c>
      <c r="H1314">
        <v>1</v>
      </c>
      <c r="I1314">
        <f t="shared" si="121"/>
        <v>2</v>
      </c>
      <c r="J1314" s="1">
        <v>1019.25</v>
      </c>
      <c r="K1314" s="1">
        <v>988.67</v>
      </c>
      <c r="L1314" s="1">
        <v>988.67</v>
      </c>
      <c r="M1314" s="1">
        <v>1029.44</v>
      </c>
      <c r="N1314" s="1">
        <v>1110.98</v>
      </c>
      <c r="O1314" s="1">
        <v>896.94</v>
      </c>
      <c r="P1314" s="1">
        <v>328.83</v>
      </c>
      <c r="Q1314" s="1">
        <v>279.51</v>
      </c>
      <c r="R1314" s="1">
        <v>287.89999999999998</v>
      </c>
      <c r="S1314" s="1">
        <v>342.6</v>
      </c>
      <c r="T1314" s="1">
        <v>411.12</v>
      </c>
      <c r="U1314" s="1">
        <v>439.9</v>
      </c>
      <c r="V1314" s="1">
        <f t="shared" si="122"/>
        <v>1005.6583333333334</v>
      </c>
      <c r="W1314" s="1">
        <f t="shared" si="123"/>
        <v>6033.9500000000007</v>
      </c>
      <c r="X1314" s="1">
        <f t="shared" si="124"/>
        <v>2089.86</v>
      </c>
      <c r="Y1314" s="1">
        <f t="shared" si="125"/>
        <v>3944.0900000000006</v>
      </c>
      <c r="Z1314" s="44">
        <f t="shared" si="126"/>
        <v>2171.9914980000003</v>
      </c>
    </row>
    <row r="1315" spans="1:26" x14ac:dyDescent="0.3">
      <c r="A1315" s="2">
        <v>4495</v>
      </c>
      <c r="B1315" t="s">
        <v>5</v>
      </c>
      <c r="C1315" t="s">
        <v>10</v>
      </c>
      <c r="D1315" t="s">
        <v>12</v>
      </c>
      <c r="E1315" t="s">
        <v>24</v>
      </c>
      <c r="F1315" t="s">
        <v>16</v>
      </c>
      <c r="G1315">
        <v>2</v>
      </c>
      <c r="H1315">
        <v>3</v>
      </c>
      <c r="I1315">
        <f t="shared" si="121"/>
        <v>5</v>
      </c>
      <c r="J1315" s="1">
        <v>5924.95</v>
      </c>
      <c r="K1315" s="1">
        <v>7050.69</v>
      </c>
      <c r="L1315" s="1">
        <v>6872.94</v>
      </c>
      <c r="M1315" s="1">
        <v>7109.94</v>
      </c>
      <c r="N1315" s="1">
        <v>4976.96</v>
      </c>
      <c r="O1315" s="1">
        <v>5332.46</v>
      </c>
      <c r="P1315" s="1">
        <v>3924.05</v>
      </c>
      <c r="Q1315" s="1">
        <v>3296.2</v>
      </c>
      <c r="R1315" s="1">
        <v>3757.67</v>
      </c>
      <c r="S1315" s="1">
        <v>4434.05</v>
      </c>
      <c r="T1315" s="1">
        <v>3768.94</v>
      </c>
      <c r="U1315" s="1">
        <v>3844.32</v>
      </c>
      <c r="V1315" s="1">
        <f t="shared" si="122"/>
        <v>6211.3233333333328</v>
      </c>
      <c r="W1315" s="1">
        <f t="shared" si="123"/>
        <v>37267.939999999995</v>
      </c>
      <c r="X1315" s="1">
        <f t="shared" si="124"/>
        <v>23025.23</v>
      </c>
      <c r="Y1315" s="1">
        <f t="shared" si="125"/>
        <v>14242.709999999995</v>
      </c>
      <c r="Z1315" s="44">
        <f t="shared" si="126"/>
        <v>23930.121539</v>
      </c>
    </row>
    <row r="1316" spans="1:26" x14ac:dyDescent="0.3">
      <c r="A1316" s="2">
        <v>4498</v>
      </c>
      <c r="B1316" t="s">
        <v>4</v>
      </c>
      <c r="C1316" t="s">
        <v>7</v>
      </c>
      <c r="D1316" t="s">
        <v>12</v>
      </c>
      <c r="E1316" t="s">
        <v>23</v>
      </c>
      <c r="F1316" t="s">
        <v>56</v>
      </c>
      <c r="G1316">
        <v>2</v>
      </c>
      <c r="H1316">
        <v>3</v>
      </c>
      <c r="I1316">
        <f t="shared" si="121"/>
        <v>5</v>
      </c>
      <c r="J1316" s="1">
        <v>3197.75</v>
      </c>
      <c r="K1316" s="1">
        <v>3197.75</v>
      </c>
      <c r="L1316" s="1">
        <v>3229.73</v>
      </c>
      <c r="M1316" s="1">
        <v>3197.75</v>
      </c>
      <c r="N1316" s="1">
        <v>3229.73</v>
      </c>
      <c r="O1316" s="1">
        <v>3229.73</v>
      </c>
      <c r="P1316" s="1">
        <v>1480.65</v>
      </c>
      <c r="Q1316" s="1">
        <v>1391.81</v>
      </c>
      <c r="R1316" s="1">
        <v>1489.24</v>
      </c>
      <c r="S1316" s="1">
        <v>1325.42</v>
      </c>
      <c r="T1316" s="1">
        <v>1259.1500000000001</v>
      </c>
      <c r="U1316" s="1">
        <v>1095.46</v>
      </c>
      <c r="V1316" s="1">
        <f t="shared" si="122"/>
        <v>3213.74</v>
      </c>
      <c r="W1316" s="1">
        <f t="shared" si="123"/>
        <v>19282.439999999999</v>
      </c>
      <c r="X1316" s="1">
        <f t="shared" si="124"/>
        <v>8041.7300000000005</v>
      </c>
      <c r="Y1316" s="1">
        <f t="shared" si="125"/>
        <v>11240.71</v>
      </c>
      <c r="Z1316" s="44">
        <f t="shared" si="126"/>
        <v>8357.7699890000004</v>
      </c>
    </row>
    <row r="1317" spans="1:26" x14ac:dyDescent="0.3">
      <c r="A1317" s="2">
        <v>4508</v>
      </c>
      <c r="B1317" t="s">
        <v>6</v>
      </c>
      <c r="C1317" t="s">
        <v>9</v>
      </c>
      <c r="D1317" t="s">
        <v>12</v>
      </c>
      <c r="E1317" t="s">
        <v>24</v>
      </c>
      <c r="F1317" t="s">
        <v>16</v>
      </c>
      <c r="G1317">
        <v>3</v>
      </c>
      <c r="H1317">
        <v>2</v>
      </c>
      <c r="I1317">
        <f t="shared" si="121"/>
        <v>5</v>
      </c>
      <c r="J1317" s="1">
        <v>5924.95</v>
      </c>
      <c r="K1317" s="1">
        <v>7346.94</v>
      </c>
      <c r="L1317" s="1">
        <v>6813.69</v>
      </c>
      <c r="M1317" s="1">
        <v>4858.46</v>
      </c>
      <c r="N1317" s="1">
        <v>5450.95</v>
      </c>
      <c r="O1317" s="1">
        <v>6576.69</v>
      </c>
      <c r="P1317" s="1">
        <v>5875</v>
      </c>
      <c r="Q1317" s="1">
        <v>4993.75</v>
      </c>
      <c r="R1317" s="1">
        <v>5143.5600000000004</v>
      </c>
      <c r="S1317" s="1">
        <v>4834.95</v>
      </c>
      <c r="T1317" s="1">
        <v>5463.49</v>
      </c>
      <c r="U1317" s="1">
        <v>6556.19</v>
      </c>
      <c r="V1317" s="1">
        <f t="shared" si="122"/>
        <v>6161.9466666666667</v>
      </c>
      <c r="W1317" s="1">
        <f t="shared" si="123"/>
        <v>36971.68</v>
      </c>
      <c r="X1317" s="1">
        <f t="shared" si="124"/>
        <v>32866.94</v>
      </c>
      <c r="Y1317" s="1">
        <f t="shared" si="125"/>
        <v>4104.739999999998</v>
      </c>
      <c r="Z1317" s="44">
        <f t="shared" si="126"/>
        <v>34158.610742000004</v>
      </c>
    </row>
    <row r="1318" spans="1:26" x14ac:dyDescent="0.3">
      <c r="A1318" s="2">
        <v>4509</v>
      </c>
      <c r="B1318" t="s">
        <v>4</v>
      </c>
      <c r="C1318" t="s">
        <v>10</v>
      </c>
      <c r="D1318" t="s">
        <v>12</v>
      </c>
      <c r="E1318" t="s">
        <v>23</v>
      </c>
      <c r="F1318" t="s">
        <v>17</v>
      </c>
      <c r="G1318">
        <v>2</v>
      </c>
      <c r="H1318">
        <v>3</v>
      </c>
      <c r="I1318">
        <f t="shared" si="121"/>
        <v>5</v>
      </c>
      <c r="J1318" s="1">
        <v>5924.95</v>
      </c>
      <c r="K1318" s="1">
        <v>6517.45</v>
      </c>
      <c r="L1318" s="1">
        <v>7406.19</v>
      </c>
      <c r="M1318" s="1">
        <v>6754.44</v>
      </c>
      <c r="N1318" s="1">
        <v>7169.19</v>
      </c>
      <c r="O1318" s="1">
        <v>5924.95</v>
      </c>
      <c r="P1318" s="1">
        <v>5875</v>
      </c>
      <c r="Q1318" s="1">
        <v>5992.5</v>
      </c>
      <c r="R1318" s="1">
        <v>5093.63</v>
      </c>
      <c r="S1318" s="1">
        <v>5042.6899999999996</v>
      </c>
      <c r="T1318" s="1">
        <v>6000.8</v>
      </c>
      <c r="U1318" s="1">
        <v>5100.68</v>
      </c>
      <c r="V1318" s="1">
        <f t="shared" si="122"/>
        <v>6616.1949999999997</v>
      </c>
      <c r="W1318" s="1">
        <f t="shared" si="123"/>
        <v>39697.17</v>
      </c>
      <c r="X1318" s="1">
        <f t="shared" si="124"/>
        <v>33105.300000000003</v>
      </c>
      <c r="Y1318" s="1">
        <f t="shared" si="125"/>
        <v>6591.8699999999953</v>
      </c>
      <c r="Z1318" s="44">
        <f t="shared" si="126"/>
        <v>34406.33829</v>
      </c>
    </row>
    <row r="1319" spans="1:26" x14ac:dyDescent="0.3">
      <c r="A1319" s="2">
        <v>4514</v>
      </c>
      <c r="B1319" t="s">
        <v>4</v>
      </c>
      <c r="C1319" t="s">
        <v>10</v>
      </c>
      <c r="D1319" t="s">
        <v>12</v>
      </c>
      <c r="E1319" t="s">
        <v>24</v>
      </c>
      <c r="F1319" t="s">
        <v>18</v>
      </c>
      <c r="G1319">
        <v>2</v>
      </c>
      <c r="H1319">
        <v>2</v>
      </c>
      <c r="I1319">
        <f t="shared" si="121"/>
        <v>4</v>
      </c>
      <c r="J1319" s="1">
        <v>5924.95</v>
      </c>
      <c r="K1319" s="1">
        <v>6043.45</v>
      </c>
      <c r="L1319" s="1">
        <v>5924.95</v>
      </c>
      <c r="M1319" s="1">
        <v>6458.2</v>
      </c>
      <c r="N1319" s="1">
        <v>4621.46</v>
      </c>
      <c r="O1319" s="1">
        <v>5213.96</v>
      </c>
      <c r="P1319" s="1">
        <v>3381.24</v>
      </c>
      <c r="Q1319" s="1">
        <v>3448.86</v>
      </c>
      <c r="R1319" s="1">
        <v>3586.81</v>
      </c>
      <c r="S1319" s="1">
        <v>3694.41</v>
      </c>
      <c r="T1319" s="1">
        <v>4100.8</v>
      </c>
      <c r="U1319" s="1">
        <v>3485.68</v>
      </c>
      <c r="V1319" s="1">
        <f t="shared" si="122"/>
        <v>5697.8283333333338</v>
      </c>
      <c r="W1319" s="1">
        <f t="shared" si="123"/>
        <v>34186.97</v>
      </c>
      <c r="X1319" s="1">
        <f t="shared" si="124"/>
        <v>21697.8</v>
      </c>
      <c r="Y1319" s="1">
        <f t="shared" si="125"/>
        <v>12489.170000000002</v>
      </c>
      <c r="Z1319" s="44">
        <f t="shared" si="126"/>
        <v>22550.523539999998</v>
      </c>
    </row>
    <row r="1320" spans="1:26" x14ac:dyDescent="0.3">
      <c r="A1320" s="2">
        <v>4517</v>
      </c>
      <c r="B1320" t="s">
        <v>4</v>
      </c>
      <c r="C1320" t="s">
        <v>42</v>
      </c>
      <c r="D1320" t="s">
        <v>12</v>
      </c>
      <c r="E1320" t="s">
        <v>24</v>
      </c>
      <c r="F1320" t="s">
        <v>16</v>
      </c>
      <c r="G1320">
        <v>2</v>
      </c>
      <c r="H1320">
        <v>1</v>
      </c>
      <c r="I1320">
        <f t="shared" si="121"/>
        <v>3</v>
      </c>
      <c r="J1320" s="1">
        <v>5924.95</v>
      </c>
      <c r="K1320" s="1">
        <v>4858.46</v>
      </c>
      <c r="L1320" s="1">
        <v>4739.96</v>
      </c>
      <c r="M1320" s="1">
        <v>6161.95</v>
      </c>
      <c r="N1320" s="1">
        <v>6635.94</v>
      </c>
      <c r="O1320" s="1">
        <v>5687.95</v>
      </c>
      <c r="P1320" s="1">
        <v>3116.23</v>
      </c>
      <c r="Q1320" s="1">
        <v>2711.12</v>
      </c>
      <c r="R1320" s="1">
        <v>3036.45</v>
      </c>
      <c r="S1320" s="1">
        <v>2884.63</v>
      </c>
      <c r="T1320" s="1">
        <v>2451.94</v>
      </c>
      <c r="U1320" s="1">
        <v>2697.13</v>
      </c>
      <c r="V1320" s="1">
        <f t="shared" si="122"/>
        <v>5668.2016666666668</v>
      </c>
      <c r="W1320" s="1">
        <f t="shared" si="123"/>
        <v>34009.21</v>
      </c>
      <c r="X1320" s="1">
        <f t="shared" si="124"/>
        <v>16897.5</v>
      </c>
      <c r="Y1320" s="1">
        <f t="shared" si="125"/>
        <v>17111.71</v>
      </c>
      <c r="Z1320" s="44">
        <f t="shared" si="126"/>
        <v>17561.571749999999</v>
      </c>
    </row>
    <row r="1321" spans="1:26" x14ac:dyDescent="0.3">
      <c r="A1321" s="2">
        <v>4526</v>
      </c>
      <c r="B1321" t="s">
        <v>6</v>
      </c>
      <c r="C1321" t="s">
        <v>9</v>
      </c>
      <c r="D1321" t="s">
        <v>12</v>
      </c>
      <c r="E1321" t="s">
        <v>24</v>
      </c>
      <c r="F1321" t="s">
        <v>56</v>
      </c>
      <c r="G1321">
        <v>1</v>
      </c>
      <c r="H1321">
        <v>1</v>
      </c>
      <c r="I1321">
        <f t="shared" si="121"/>
        <v>2</v>
      </c>
      <c r="J1321" s="1">
        <v>964.05</v>
      </c>
      <c r="K1321" s="1">
        <v>1031.53</v>
      </c>
      <c r="L1321" s="1">
        <v>742.32</v>
      </c>
      <c r="M1321" s="1">
        <v>973.69</v>
      </c>
      <c r="N1321" s="1">
        <v>1070.0999999999999</v>
      </c>
      <c r="O1321" s="1">
        <v>1050.81</v>
      </c>
      <c r="P1321" s="1">
        <v>734.56</v>
      </c>
      <c r="Q1321" s="1">
        <v>580.29999999999995</v>
      </c>
      <c r="R1321" s="1">
        <v>504.86</v>
      </c>
      <c r="S1321" s="1">
        <v>540.20000000000005</v>
      </c>
      <c r="T1321" s="1">
        <v>621.23</v>
      </c>
      <c r="U1321" s="1">
        <v>664.72</v>
      </c>
      <c r="V1321" s="1">
        <f t="shared" si="122"/>
        <v>972.08333333333337</v>
      </c>
      <c r="W1321" s="1">
        <f t="shared" si="123"/>
        <v>5832.5</v>
      </c>
      <c r="X1321" s="1">
        <f t="shared" si="124"/>
        <v>3645.87</v>
      </c>
      <c r="Y1321" s="1">
        <f t="shared" si="125"/>
        <v>2186.63</v>
      </c>
      <c r="Z1321" s="44">
        <f t="shared" si="126"/>
        <v>3789.1526909999998</v>
      </c>
    </row>
    <row r="1322" spans="1:26" x14ac:dyDescent="0.3">
      <c r="A1322" s="2">
        <v>4528</v>
      </c>
      <c r="B1322" t="s">
        <v>6</v>
      </c>
      <c r="C1322" t="s">
        <v>9</v>
      </c>
      <c r="D1322" t="s">
        <v>12</v>
      </c>
      <c r="E1322" t="s">
        <v>24</v>
      </c>
      <c r="F1322" t="s">
        <v>15</v>
      </c>
      <c r="G1322">
        <v>1</v>
      </c>
      <c r="H1322">
        <v>1</v>
      </c>
      <c r="I1322">
        <f t="shared" si="121"/>
        <v>2</v>
      </c>
      <c r="J1322" s="1">
        <v>1448.3600000000001</v>
      </c>
      <c r="K1322" s="1">
        <v>1636.65</v>
      </c>
      <c r="L1322" s="1">
        <v>1419.39</v>
      </c>
      <c r="M1322" s="1">
        <v>1274.56</v>
      </c>
      <c r="N1322" s="1">
        <v>1535.26</v>
      </c>
      <c r="O1322" s="1">
        <v>1361.46</v>
      </c>
      <c r="P1322" s="1">
        <v>906.91</v>
      </c>
      <c r="Q1322" s="1">
        <v>897.84</v>
      </c>
      <c r="R1322" s="1">
        <v>1068.43</v>
      </c>
      <c r="S1322" s="1">
        <v>1036.3800000000001</v>
      </c>
      <c r="T1322" s="1">
        <v>1036.3800000000001</v>
      </c>
      <c r="U1322" s="1">
        <v>1026.02</v>
      </c>
      <c r="V1322" s="1">
        <f t="shared" si="122"/>
        <v>1445.9466666666667</v>
      </c>
      <c r="W1322" s="1">
        <f t="shared" si="123"/>
        <v>8675.68</v>
      </c>
      <c r="X1322" s="1">
        <f t="shared" si="124"/>
        <v>5971.9600000000009</v>
      </c>
      <c r="Y1322" s="1">
        <f t="shared" si="125"/>
        <v>2703.7199999999993</v>
      </c>
      <c r="Z1322" s="44">
        <f t="shared" si="126"/>
        <v>6206.6580280000007</v>
      </c>
    </row>
    <row r="1323" spans="1:26" x14ac:dyDescent="0.3">
      <c r="A1323" s="2">
        <v>4529</v>
      </c>
      <c r="B1323" t="s">
        <v>4</v>
      </c>
      <c r="C1323" t="s">
        <v>10</v>
      </c>
      <c r="D1323" t="s">
        <v>12</v>
      </c>
      <c r="E1323" t="s">
        <v>23</v>
      </c>
      <c r="F1323" t="s">
        <v>15</v>
      </c>
      <c r="G1323">
        <v>2</v>
      </c>
      <c r="H1323">
        <v>1</v>
      </c>
      <c r="I1323">
        <f t="shared" si="121"/>
        <v>3</v>
      </c>
      <c r="J1323" s="1">
        <v>5924.95</v>
      </c>
      <c r="K1323" s="1">
        <v>5450.95</v>
      </c>
      <c r="L1323" s="1">
        <v>6339.7</v>
      </c>
      <c r="M1323" s="1">
        <v>5154.71</v>
      </c>
      <c r="N1323" s="1">
        <v>6339.7</v>
      </c>
      <c r="O1323" s="1">
        <v>5865.7</v>
      </c>
      <c r="P1323" s="1">
        <v>3522.01</v>
      </c>
      <c r="Q1323" s="1">
        <v>3381.13</v>
      </c>
      <c r="R1323" s="1">
        <v>3313.51</v>
      </c>
      <c r="S1323" s="1">
        <v>3479.19</v>
      </c>
      <c r="T1323" s="1">
        <v>3687.94</v>
      </c>
      <c r="U1323" s="1">
        <v>3208.51</v>
      </c>
      <c r="V1323" s="1">
        <f t="shared" si="122"/>
        <v>5845.9516666666668</v>
      </c>
      <c r="W1323" s="1">
        <f t="shared" si="123"/>
        <v>35075.71</v>
      </c>
      <c r="X1323" s="1">
        <f t="shared" si="124"/>
        <v>20592.29</v>
      </c>
      <c r="Y1323" s="1">
        <f t="shared" si="125"/>
        <v>14483.419999999998</v>
      </c>
      <c r="Z1323" s="44">
        <f t="shared" si="126"/>
        <v>21401.566997000002</v>
      </c>
    </row>
    <row r="1324" spans="1:26" x14ac:dyDescent="0.3">
      <c r="A1324" s="2">
        <v>4535</v>
      </c>
      <c r="B1324" t="s">
        <v>6</v>
      </c>
      <c r="C1324" t="s">
        <v>9</v>
      </c>
      <c r="D1324" t="s">
        <v>11</v>
      </c>
      <c r="E1324" t="s">
        <v>23</v>
      </c>
      <c r="F1324" t="s">
        <v>21</v>
      </c>
      <c r="G1324">
        <v>4</v>
      </c>
      <c r="H1324">
        <v>1</v>
      </c>
      <c r="I1324">
        <f t="shared" si="121"/>
        <v>5</v>
      </c>
      <c r="J1324" s="1">
        <v>4899.8599999999997</v>
      </c>
      <c r="K1324" s="1">
        <v>4507.87</v>
      </c>
      <c r="L1324" s="1">
        <v>4899.8599999999997</v>
      </c>
      <c r="M1324" s="1">
        <v>4801.8599999999997</v>
      </c>
      <c r="N1324" s="1">
        <v>5438.84</v>
      </c>
      <c r="O1324" s="1">
        <v>5193.8500000000004</v>
      </c>
      <c r="P1324" s="1">
        <v>2567.92</v>
      </c>
      <c r="Q1324" s="1">
        <v>2131.37</v>
      </c>
      <c r="R1324" s="1">
        <v>1982.17</v>
      </c>
      <c r="S1324" s="1">
        <v>2239.85</v>
      </c>
      <c r="T1324" s="1">
        <v>1948.67</v>
      </c>
      <c r="U1324" s="1">
        <v>2065.59</v>
      </c>
      <c r="V1324" s="1">
        <f t="shared" si="122"/>
        <v>4957.0233333333335</v>
      </c>
      <c r="W1324" s="1">
        <f t="shared" si="123"/>
        <v>29742.14</v>
      </c>
      <c r="X1324" s="1">
        <f t="shared" si="124"/>
        <v>12935.57</v>
      </c>
      <c r="Y1324" s="1">
        <f t="shared" si="125"/>
        <v>16806.57</v>
      </c>
      <c r="Z1324" s="44">
        <f t="shared" si="126"/>
        <v>13443.937900999999</v>
      </c>
    </row>
    <row r="1325" spans="1:26" x14ac:dyDescent="0.3">
      <c r="A1325" s="2">
        <v>4540</v>
      </c>
      <c r="B1325" t="s">
        <v>4</v>
      </c>
      <c r="C1325" t="s">
        <v>10</v>
      </c>
      <c r="D1325" t="s">
        <v>12</v>
      </c>
      <c r="E1325" t="s">
        <v>23</v>
      </c>
      <c r="F1325" t="s">
        <v>19</v>
      </c>
      <c r="G1325">
        <v>2</v>
      </c>
      <c r="H1325">
        <v>2</v>
      </c>
      <c r="I1325">
        <f t="shared" si="121"/>
        <v>4</v>
      </c>
      <c r="J1325" s="1">
        <v>5924.95</v>
      </c>
      <c r="K1325" s="1">
        <v>4917.71</v>
      </c>
      <c r="L1325" s="1">
        <v>5036.21</v>
      </c>
      <c r="M1325" s="1">
        <v>4562.21</v>
      </c>
      <c r="N1325" s="1">
        <v>5273.21</v>
      </c>
      <c r="O1325" s="1">
        <v>5510.2</v>
      </c>
      <c r="P1325" s="1">
        <v>5875</v>
      </c>
      <c r="Q1325" s="1">
        <v>5640</v>
      </c>
      <c r="R1325" s="1">
        <v>5922</v>
      </c>
      <c r="S1325" s="1">
        <v>6573.42</v>
      </c>
      <c r="T1325" s="1">
        <v>7625.17</v>
      </c>
      <c r="U1325" s="1">
        <v>8540.19</v>
      </c>
      <c r="V1325" s="1">
        <f t="shared" si="122"/>
        <v>5204.081666666666</v>
      </c>
      <c r="W1325" s="1">
        <f t="shared" si="123"/>
        <v>31224.489999999998</v>
      </c>
      <c r="X1325" s="1">
        <f t="shared" si="124"/>
        <v>40175.78</v>
      </c>
      <c r="Y1325" s="1">
        <f t="shared" si="125"/>
        <v>-8951.2900000000009</v>
      </c>
      <c r="Z1325" s="44">
        <f t="shared" si="126"/>
        <v>41754.688153999996</v>
      </c>
    </row>
    <row r="1326" spans="1:26" x14ac:dyDescent="0.3">
      <c r="A1326" s="2">
        <v>4543</v>
      </c>
      <c r="B1326" t="s">
        <v>4</v>
      </c>
      <c r="C1326" t="s">
        <v>10</v>
      </c>
      <c r="D1326" t="s">
        <v>12</v>
      </c>
      <c r="E1326" t="s">
        <v>23</v>
      </c>
      <c r="F1326" t="s">
        <v>18</v>
      </c>
      <c r="G1326">
        <v>2</v>
      </c>
      <c r="H1326">
        <v>2</v>
      </c>
      <c r="I1326">
        <f t="shared" si="121"/>
        <v>4</v>
      </c>
      <c r="J1326" s="1">
        <v>4474</v>
      </c>
      <c r="K1326" s="1">
        <v>4563.4799999999996</v>
      </c>
      <c r="L1326" s="1">
        <v>4563.4799999999996</v>
      </c>
      <c r="M1326" s="1">
        <v>3444.98</v>
      </c>
      <c r="N1326" s="1">
        <v>3489.72</v>
      </c>
      <c r="O1326" s="1">
        <v>4563.4799999999996</v>
      </c>
      <c r="P1326" s="1">
        <v>3173.54</v>
      </c>
      <c r="Q1326" s="1">
        <v>2856.19</v>
      </c>
      <c r="R1326" s="1">
        <v>3198.93</v>
      </c>
      <c r="S1326" s="1">
        <v>3166.94</v>
      </c>
      <c r="T1326" s="1">
        <v>3451.96</v>
      </c>
      <c r="U1326" s="1">
        <v>3728.12</v>
      </c>
      <c r="V1326" s="1">
        <f t="shared" si="122"/>
        <v>4183.1899999999996</v>
      </c>
      <c r="W1326" s="1">
        <f t="shared" si="123"/>
        <v>25099.14</v>
      </c>
      <c r="X1326" s="1">
        <f t="shared" si="124"/>
        <v>19575.68</v>
      </c>
      <c r="Y1326" s="1">
        <f t="shared" si="125"/>
        <v>5523.4599999999991</v>
      </c>
      <c r="Z1326" s="44">
        <f t="shared" si="126"/>
        <v>20345.004224</v>
      </c>
    </row>
    <row r="1327" spans="1:26" x14ac:dyDescent="0.3">
      <c r="A1327" s="2">
        <v>4546</v>
      </c>
      <c r="B1327" t="s">
        <v>6</v>
      </c>
      <c r="C1327" t="s">
        <v>9</v>
      </c>
      <c r="D1327" t="s">
        <v>12</v>
      </c>
      <c r="E1327" t="s">
        <v>24</v>
      </c>
      <c r="F1327" t="s">
        <v>17</v>
      </c>
      <c r="G1327">
        <v>1</v>
      </c>
      <c r="H1327">
        <v>1</v>
      </c>
      <c r="I1327">
        <f t="shared" si="121"/>
        <v>2</v>
      </c>
      <c r="J1327" s="1">
        <v>1367.8</v>
      </c>
      <c r="K1327" s="1">
        <v>1299.4100000000001</v>
      </c>
      <c r="L1327" s="1">
        <v>1326.77</v>
      </c>
      <c r="M1327" s="1">
        <v>1217.3399999999999</v>
      </c>
      <c r="N1327" s="1">
        <v>1641.36</v>
      </c>
      <c r="O1327" s="1">
        <v>1107.92</v>
      </c>
      <c r="P1327" s="1">
        <v>790.86</v>
      </c>
      <c r="Q1327" s="1">
        <v>814.59</v>
      </c>
      <c r="R1327" s="1">
        <v>904.19</v>
      </c>
      <c r="S1327" s="1">
        <v>940.36</v>
      </c>
      <c r="T1327" s="1">
        <v>1053.2</v>
      </c>
      <c r="U1327" s="1">
        <v>1021.6</v>
      </c>
      <c r="V1327" s="1">
        <f t="shared" si="122"/>
        <v>1326.7666666666667</v>
      </c>
      <c r="W1327" s="1">
        <f t="shared" si="123"/>
        <v>7960.5999999999995</v>
      </c>
      <c r="X1327" s="1">
        <f t="shared" si="124"/>
        <v>5524.8000000000011</v>
      </c>
      <c r="Y1327" s="1">
        <f t="shared" si="125"/>
        <v>2435.7999999999984</v>
      </c>
      <c r="Z1327" s="44">
        <f t="shared" si="126"/>
        <v>5741.9246400000011</v>
      </c>
    </row>
    <row r="1328" spans="1:26" x14ac:dyDescent="0.3">
      <c r="A1328" s="2">
        <v>4547</v>
      </c>
      <c r="B1328" t="s">
        <v>37</v>
      </c>
      <c r="C1328" t="s">
        <v>8</v>
      </c>
      <c r="D1328" t="s">
        <v>11</v>
      </c>
      <c r="E1328" t="s">
        <v>23</v>
      </c>
      <c r="F1328" t="s">
        <v>13</v>
      </c>
      <c r="G1328">
        <v>1</v>
      </c>
      <c r="H1328">
        <v>3</v>
      </c>
      <c r="I1328">
        <f t="shared" si="121"/>
        <v>4</v>
      </c>
      <c r="J1328" s="1">
        <v>705.96</v>
      </c>
      <c r="K1328" s="1">
        <v>614.19000000000005</v>
      </c>
      <c r="L1328" s="1">
        <v>713.02</v>
      </c>
      <c r="M1328" s="1">
        <v>600.07000000000005</v>
      </c>
      <c r="N1328" s="1">
        <v>670.66</v>
      </c>
      <c r="O1328" s="1">
        <v>691.84</v>
      </c>
      <c r="P1328" s="1">
        <v>834.93</v>
      </c>
      <c r="Q1328" s="1">
        <v>684.64</v>
      </c>
      <c r="R1328" s="1">
        <v>581.94000000000005</v>
      </c>
      <c r="S1328" s="1">
        <v>675.05</v>
      </c>
      <c r="T1328" s="1">
        <v>729.05</v>
      </c>
      <c r="U1328" s="1">
        <v>729.05</v>
      </c>
      <c r="V1328" s="1">
        <f t="shared" si="122"/>
        <v>665.95666666666671</v>
      </c>
      <c r="W1328" s="1">
        <f t="shared" si="123"/>
        <v>3995.7400000000002</v>
      </c>
      <c r="X1328" s="1">
        <f t="shared" si="124"/>
        <v>4234.6600000000008</v>
      </c>
      <c r="Y1328" s="1">
        <f t="shared" si="125"/>
        <v>-238.92000000000053</v>
      </c>
      <c r="Z1328" s="44">
        <f t="shared" si="126"/>
        <v>4401.0821380000007</v>
      </c>
    </row>
    <row r="1329" spans="1:26" x14ac:dyDescent="0.3">
      <c r="A1329" s="2">
        <v>4561</v>
      </c>
      <c r="B1329" t="s">
        <v>4</v>
      </c>
      <c r="C1329" t="s">
        <v>10</v>
      </c>
      <c r="D1329" t="s">
        <v>11</v>
      </c>
      <c r="E1329" t="s">
        <v>23</v>
      </c>
      <c r="F1329" t="s">
        <v>56</v>
      </c>
      <c r="G1329">
        <v>2</v>
      </c>
      <c r="H1329">
        <v>3</v>
      </c>
      <c r="I1329">
        <f t="shared" si="121"/>
        <v>5</v>
      </c>
      <c r="J1329" s="1">
        <v>2351.9499999999998</v>
      </c>
      <c r="K1329" s="1">
        <v>2351.9499999999998</v>
      </c>
      <c r="L1329" s="1">
        <v>2375.4699999999998</v>
      </c>
      <c r="M1329" s="1">
        <v>2351.9499999999998</v>
      </c>
      <c r="N1329" s="1">
        <v>2375.4699999999998</v>
      </c>
      <c r="O1329" s="1">
        <v>2375.4699999999998</v>
      </c>
      <c r="P1329" s="1">
        <v>1983.24</v>
      </c>
      <c r="Q1329" s="1">
        <v>1705.59</v>
      </c>
      <c r="R1329" s="1">
        <v>1586.2</v>
      </c>
      <c r="S1329" s="1">
        <v>1903.44</v>
      </c>
      <c r="T1329" s="1">
        <v>1903.44</v>
      </c>
      <c r="U1329" s="1">
        <v>1636.96</v>
      </c>
      <c r="V1329" s="1">
        <f t="shared" si="122"/>
        <v>2363.7099999999996</v>
      </c>
      <c r="W1329" s="1">
        <f t="shared" si="123"/>
        <v>14182.259999999998</v>
      </c>
      <c r="X1329" s="1">
        <f t="shared" si="124"/>
        <v>10718.869999999999</v>
      </c>
      <c r="Y1329" s="1">
        <f t="shared" si="125"/>
        <v>3463.3899999999994</v>
      </c>
      <c r="Z1329" s="44">
        <f t="shared" si="126"/>
        <v>11140.121590999999</v>
      </c>
    </row>
    <row r="1330" spans="1:26" x14ac:dyDescent="0.3">
      <c r="A1330" s="2">
        <v>4562</v>
      </c>
      <c r="B1330" t="s">
        <v>6</v>
      </c>
      <c r="C1330" t="s">
        <v>7</v>
      </c>
      <c r="D1330" t="s">
        <v>11</v>
      </c>
      <c r="E1330" t="s">
        <v>24</v>
      </c>
      <c r="F1330" t="s">
        <v>21</v>
      </c>
      <c r="G1330">
        <v>1</v>
      </c>
      <c r="H1330">
        <v>1</v>
      </c>
      <c r="I1330">
        <f t="shared" si="121"/>
        <v>2</v>
      </c>
      <c r="J1330" s="1">
        <v>311.14999999999998</v>
      </c>
      <c r="K1330" s="1">
        <v>267.58999999999997</v>
      </c>
      <c r="L1330" s="1">
        <v>242.7</v>
      </c>
      <c r="M1330" s="1">
        <v>248.92</v>
      </c>
      <c r="N1330" s="1">
        <v>373.38</v>
      </c>
      <c r="O1330" s="1">
        <v>308.04000000000002</v>
      </c>
      <c r="P1330" s="1">
        <v>807.78</v>
      </c>
      <c r="Q1330" s="1">
        <v>662.38</v>
      </c>
      <c r="R1330" s="1">
        <v>589.52</v>
      </c>
      <c r="S1330" s="1">
        <v>518.78</v>
      </c>
      <c r="T1330" s="1">
        <v>466.9</v>
      </c>
      <c r="U1330" s="1">
        <v>499.58</v>
      </c>
      <c r="V1330" s="1">
        <f t="shared" si="122"/>
        <v>291.96333333333337</v>
      </c>
      <c r="W1330" s="1">
        <f t="shared" si="123"/>
        <v>1751.7800000000002</v>
      </c>
      <c r="X1330" s="1">
        <f t="shared" si="124"/>
        <v>3544.94</v>
      </c>
      <c r="Y1330" s="1">
        <f t="shared" si="125"/>
        <v>-1793.1599999999999</v>
      </c>
      <c r="Z1330" s="44">
        <f t="shared" si="126"/>
        <v>3684.2561420000002</v>
      </c>
    </row>
    <row r="1331" spans="1:26" x14ac:dyDescent="0.3">
      <c r="A1331" s="2">
        <v>4563</v>
      </c>
      <c r="B1331" t="s">
        <v>4</v>
      </c>
      <c r="C1331" t="s">
        <v>10</v>
      </c>
      <c r="D1331" t="s">
        <v>12</v>
      </c>
      <c r="E1331" t="s">
        <v>24</v>
      </c>
      <c r="F1331" t="s">
        <v>15</v>
      </c>
      <c r="G1331">
        <v>2</v>
      </c>
      <c r="H1331">
        <v>3</v>
      </c>
      <c r="I1331">
        <f t="shared" si="121"/>
        <v>5</v>
      </c>
      <c r="J1331" s="1">
        <v>5924.95</v>
      </c>
      <c r="K1331" s="1">
        <v>6398.95</v>
      </c>
      <c r="L1331" s="1">
        <v>5450.95</v>
      </c>
      <c r="M1331" s="1">
        <v>7169.19</v>
      </c>
      <c r="N1331" s="1">
        <v>4917.71</v>
      </c>
      <c r="O1331" s="1">
        <v>5687.95</v>
      </c>
      <c r="P1331" s="1">
        <v>2840.58</v>
      </c>
      <c r="Q1331" s="1">
        <v>2244.06</v>
      </c>
      <c r="R1331" s="1">
        <v>2199.1799999999998</v>
      </c>
      <c r="S1331" s="1">
        <v>1935.28</v>
      </c>
      <c r="T1331" s="1">
        <v>1993.34</v>
      </c>
      <c r="U1331" s="1">
        <v>1754.14</v>
      </c>
      <c r="V1331" s="1">
        <f t="shared" si="122"/>
        <v>5924.95</v>
      </c>
      <c r="W1331" s="1">
        <f t="shared" si="123"/>
        <v>35549.699999999997</v>
      </c>
      <c r="X1331" s="1">
        <f t="shared" si="124"/>
        <v>12966.58</v>
      </c>
      <c r="Y1331" s="1">
        <f t="shared" si="125"/>
        <v>22583.119999999995</v>
      </c>
      <c r="Z1331" s="44">
        <f t="shared" si="126"/>
        <v>13476.166594</v>
      </c>
    </row>
    <row r="1332" spans="1:26" x14ac:dyDescent="0.3">
      <c r="A1332" s="2">
        <v>4578</v>
      </c>
      <c r="B1332" t="s">
        <v>6</v>
      </c>
      <c r="C1332" t="s">
        <v>9</v>
      </c>
      <c r="D1332" t="s">
        <v>12</v>
      </c>
      <c r="E1332" t="s">
        <v>23</v>
      </c>
      <c r="F1332" t="s">
        <v>18</v>
      </c>
      <c r="G1332">
        <v>1</v>
      </c>
      <c r="H1332">
        <v>1</v>
      </c>
      <c r="I1332">
        <f t="shared" si="121"/>
        <v>2</v>
      </c>
      <c r="J1332" s="1">
        <v>4569.3474999999999</v>
      </c>
      <c r="K1332" s="1">
        <v>5163.3599999999997</v>
      </c>
      <c r="L1332" s="1">
        <v>5163.3599999999997</v>
      </c>
      <c r="M1332" s="1">
        <v>4249.49</v>
      </c>
      <c r="N1332" s="1">
        <v>5528.91</v>
      </c>
      <c r="O1332" s="1">
        <v>3427.01</v>
      </c>
      <c r="P1332" s="1">
        <v>5875</v>
      </c>
      <c r="Q1332" s="1">
        <v>5640</v>
      </c>
      <c r="R1332" s="1">
        <v>6429.6</v>
      </c>
      <c r="S1332" s="1">
        <v>5658.05</v>
      </c>
      <c r="T1332" s="1">
        <v>5092.25</v>
      </c>
      <c r="U1332" s="1">
        <v>5041.33</v>
      </c>
      <c r="V1332" s="1">
        <f t="shared" si="122"/>
        <v>4683.5795833333332</v>
      </c>
      <c r="W1332" s="1">
        <f t="shared" si="123"/>
        <v>28101.477500000001</v>
      </c>
      <c r="X1332" s="1">
        <f t="shared" si="124"/>
        <v>33736.229999999996</v>
      </c>
      <c r="Y1332" s="1">
        <f t="shared" si="125"/>
        <v>-5634.7524999999951</v>
      </c>
      <c r="Z1332" s="44">
        <f t="shared" si="126"/>
        <v>35062.063838999995</v>
      </c>
    </row>
    <row r="1333" spans="1:26" x14ac:dyDescent="0.3">
      <c r="A1333" s="2">
        <v>4586</v>
      </c>
      <c r="B1333" t="s">
        <v>4</v>
      </c>
      <c r="C1333" t="s">
        <v>7</v>
      </c>
      <c r="D1333" t="s">
        <v>11</v>
      </c>
      <c r="E1333" t="s">
        <v>23</v>
      </c>
      <c r="F1333" t="s">
        <v>18</v>
      </c>
      <c r="G1333">
        <v>4</v>
      </c>
      <c r="H1333">
        <v>1</v>
      </c>
      <c r="I1333">
        <f t="shared" si="121"/>
        <v>5</v>
      </c>
      <c r="J1333" s="1">
        <v>5924.95</v>
      </c>
      <c r="K1333" s="1">
        <v>6458.2</v>
      </c>
      <c r="L1333" s="1">
        <v>6043.45</v>
      </c>
      <c r="M1333" s="1">
        <v>7406.19</v>
      </c>
      <c r="N1333" s="1">
        <v>4858.46</v>
      </c>
      <c r="O1333" s="1">
        <v>5806.45</v>
      </c>
      <c r="P1333" s="1">
        <v>2916.83</v>
      </c>
      <c r="Q1333" s="1">
        <v>3091.84</v>
      </c>
      <c r="R1333" s="1">
        <v>2751.74</v>
      </c>
      <c r="S1333" s="1">
        <v>2366.5</v>
      </c>
      <c r="T1333" s="1">
        <v>2437.5</v>
      </c>
      <c r="U1333" s="1">
        <v>2071.88</v>
      </c>
      <c r="V1333" s="1">
        <f t="shared" si="122"/>
        <v>6082.95</v>
      </c>
      <c r="W1333" s="1">
        <f t="shared" si="123"/>
        <v>36497.699999999997</v>
      </c>
      <c r="X1333" s="1">
        <f t="shared" si="124"/>
        <v>15636.29</v>
      </c>
      <c r="Y1333" s="1">
        <f t="shared" si="125"/>
        <v>20861.409999999996</v>
      </c>
      <c r="Z1333" s="44">
        <f t="shared" si="126"/>
        <v>16250.796197000001</v>
      </c>
    </row>
    <row r="1334" spans="1:26" x14ac:dyDescent="0.3">
      <c r="A1334" s="2">
        <v>4588</v>
      </c>
      <c r="B1334" t="s">
        <v>4</v>
      </c>
      <c r="C1334" t="s">
        <v>10</v>
      </c>
      <c r="D1334" t="s">
        <v>12</v>
      </c>
      <c r="E1334" t="s">
        <v>23</v>
      </c>
      <c r="F1334" t="s">
        <v>13</v>
      </c>
      <c r="G1334">
        <v>2</v>
      </c>
      <c r="H1334">
        <v>1</v>
      </c>
      <c r="I1334">
        <f t="shared" si="121"/>
        <v>3</v>
      </c>
      <c r="J1334" s="1">
        <v>5924.95</v>
      </c>
      <c r="K1334" s="1">
        <v>7346.94</v>
      </c>
      <c r="L1334" s="1">
        <v>6872.94</v>
      </c>
      <c r="M1334" s="1">
        <v>4739.96</v>
      </c>
      <c r="N1334" s="1">
        <v>6280.45</v>
      </c>
      <c r="O1334" s="1">
        <v>6576.69</v>
      </c>
      <c r="P1334" s="1">
        <v>3913.87</v>
      </c>
      <c r="Q1334" s="1">
        <v>3835.59</v>
      </c>
      <c r="R1334" s="1">
        <v>4410.93</v>
      </c>
      <c r="S1334" s="1">
        <v>4058.06</v>
      </c>
      <c r="T1334" s="1">
        <v>4220.38</v>
      </c>
      <c r="U1334" s="1">
        <v>5064.46</v>
      </c>
      <c r="V1334" s="1">
        <f t="shared" si="122"/>
        <v>6290.3216666666667</v>
      </c>
      <c r="W1334" s="1">
        <f t="shared" si="123"/>
        <v>37741.93</v>
      </c>
      <c r="X1334" s="1">
        <f t="shared" si="124"/>
        <v>25503.289999999997</v>
      </c>
      <c r="Y1334" s="1">
        <f t="shared" si="125"/>
        <v>12238.640000000003</v>
      </c>
      <c r="Z1334" s="44">
        <f t="shared" si="126"/>
        <v>26505.569296999998</v>
      </c>
    </row>
    <row r="1335" spans="1:26" x14ac:dyDescent="0.3">
      <c r="A1335" s="2">
        <v>4590</v>
      </c>
      <c r="B1335" t="s">
        <v>4</v>
      </c>
      <c r="C1335" t="s">
        <v>7</v>
      </c>
      <c r="D1335" t="s">
        <v>12</v>
      </c>
      <c r="E1335" t="s">
        <v>23</v>
      </c>
      <c r="F1335" t="s">
        <v>19</v>
      </c>
      <c r="G1335">
        <v>1</v>
      </c>
      <c r="H1335">
        <v>1</v>
      </c>
      <c r="I1335">
        <f t="shared" si="121"/>
        <v>2</v>
      </c>
      <c r="J1335" s="1">
        <v>3586.6875</v>
      </c>
      <c r="K1335" s="1">
        <v>3622.55</v>
      </c>
      <c r="L1335" s="1">
        <v>3622.55</v>
      </c>
      <c r="M1335" s="1">
        <v>3586.69</v>
      </c>
      <c r="N1335" s="1">
        <v>3586.69</v>
      </c>
      <c r="O1335" s="1">
        <v>3622.55</v>
      </c>
      <c r="P1335" s="1">
        <v>1837.68</v>
      </c>
      <c r="Q1335" s="1">
        <v>1727.42</v>
      </c>
      <c r="R1335" s="1">
        <v>1779.24</v>
      </c>
      <c r="S1335" s="1">
        <v>1743.66</v>
      </c>
      <c r="T1335" s="1">
        <v>1621.6</v>
      </c>
      <c r="U1335" s="1">
        <v>1864.84</v>
      </c>
      <c r="V1335" s="1">
        <f t="shared" si="122"/>
        <v>3604.6195833333331</v>
      </c>
      <c r="W1335" s="1">
        <f t="shared" si="123"/>
        <v>21627.717499999999</v>
      </c>
      <c r="X1335" s="1">
        <f t="shared" si="124"/>
        <v>10574.44</v>
      </c>
      <c r="Y1335" s="1">
        <f t="shared" si="125"/>
        <v>11053.277499999998</v>
      </c>
      <c r="Z1335" s="44">
        <f t="shared" si="126"/>
        <v>10990.015492</v>
      </c>
    </row>
    <row r="1336" spans="1:26" x14ac:dyDescent="0.3">
      <c r="A1336" s="2">
        <v>4593</v>
      </c>
      <c r="B1336" t="s">
        <v>4</v>
      </c>
      <c r="C1336" t="s">
        <v>7</v>
      </c>
      <c r="D1336" t="s">
        <v>12</v>
      </c>
      <c r="E1336" t="s">
        <v>23</v>
      </c>
      <c r="F1336" t="s">
        <v>17</v>
      </c>
      <c r="G1336">
        <v>1</v>
      </c>
      <c r="H1336">
        <v>1</v>
      </c>
      <c r="I1336">
        <f t="shared" si="121"/>
        <v>2</v>
      </c>
      <c r="J1336" s="1">
        <v>2175.6875</v>
      </c>
      <c r="K1336" s="1">
        <v>2197.44</v>
      </c>
      <c r="L1336" s="1">
        <v>2175.69</v>
      </c>
      <c r="M1336" s="1">
        <v>2175.69</v>
      </c>
      <c r="N1336" s="1">
        <v>2175.69</v>
      </c>
      <c r="O1336" s="1">
        <v>2197.44</v>
      </c>
      <c r="P1336" s="1">
        <v>1460.64</v>
      </c>
      <c r="Q1336" s="1">
        <v>1358.4</v>
      </c>
      <c r="R1336" s="1">
        <v>1616.5</v>
      </c>
      <c r="S1336" s="1">
        <v>1471.02</v>
      </c>
      <c r="T1336" s="1">
        <v>1676.96</v>
      </c>
      <c r="U1336" s="1">
        <v>1425.42</v>
      </c>
      <c r="V1336" s="1">
        <f t="shared" si="122"/>
        <v>2182.9395833333338</v>
      </c>
      <c r="W1336" s="1">
        <f t="shared" si="123"/>
        <v>13097.637500000003</v>
      </c>
      <c r="X1336" s="1">
        <f t="shared" si="124"/>
        <v>9008.9399999999987</v>
      </c>
      <c r="Y1336" s="1">
        <f t="shared" si="125"/>
        <v>4088.6975000000039</v>
      </c>
      <c r="Z1336" s="44">
        <f t="shared" si="126"/>
        <v>9362.9913419999993</v>
      </c>
    </row>
    <row r="1337" spans="1:26" x14ac:dyDescent="0.3">
      <c r="A1337" s="2">
        <v>4596</v>
      </c>
      <c r="B1337" t="s">
        <v>4</v>
      </c>
      <c r="C1337" t="s">
        <v>10</v>
      </c>
      <c r="D1337" t="s">
        <v>12</v>
      </c>
      <c r="E1337" t="s">
        <v>24</v>
      </c>
      <c r="F1337" t="s">
        <v>21</v>
      </c>
      <c r="G1337">
        <v>3</v>
      </c>
      <c r="H1337">
        <v>3</v>
      </c>
      <c r="I1337">
        <f t="shared" si="121"/>
        <v>6</v>
      </c>
      <c r="J1337" s="1">
        <v>5924.95</v>
      </c>
      <c r="K1337" s="1">
        <v>6635.94</v>
      </c>
      <c r="L1337" s="1">
        <v>5213.96</v>
      </c>
      <c r="M1337" s="1">
        <v>5984.2</v>
      </c>
      <c r="N1337" s="1">
        <v>7287.69</v>
      </c>
      <c r="O1337" s="1">
        <v>6932.19</v>
      </c>
      <c r="P1337" s="1">
        <v>5875</v>
      </c>
      <c r="Q1337" s="1">
        <v>5581.25</v>
      </c>
      <c r="R1337" s="1">
        <v>6418.44</v>
      </c>
      <c r="S1337" s="1">
        <v>5455.67</v>
      </c>
      <c r="T1337" s="1">
        <v>6437.69</v>
      </c>
      <c r="U1337" s="1">
        <v>6180.18</v>
      </c>
      <c r="V1337" s="1">
        <f t="shared" si="122"/>
        <v>6329.8216666666667</v>
      </c>
      <c r="W1337" s="1">
        <f t="shared" si="123"/>
        <v>37978.93</v>
      </c>
      <c r="X1337" s="1">
        <f t="shared" si="124"/>
        <v>35948.229999999996</v>
      </c>
      <c r="Y1337" s="1">
        <f t="shared" si="125"/>
        <v>2030.7000000000044</v>
      </c>
      <c r="Z1337" s="44">
        <f t="shared" si="126"/>
        <v>37360.995438999998</v>
      </c>
    </row>
    <row r="1338" spans="1:26" x14ac:dyDescent="0.3">
      <c r="A1338" s="2">
        <v>4598</v>
      </c>
      <c r="B1338" t="s">
        <v>6</v>
      </c>
      <c r="C1338" t="s">
        <v>7</v>
      </c>
      <c r="D1338" t="s">
        <v>12</v>
      </c>
      <c r="E1338" t="s">
        <v>23</v>
      </c>
      <c r="F1338" t="s">
        <v>15</v>
      </c>
      <c r="G1338">
        <v>1</v>
      </c>
      <c r="H1338">
        <v>1</v>
      </c>
      <c r="I1338">
        <f t="shared" si="121"/>
        <v>2</v>
      </c>
      <c r="J1338" s="1">
        <v>1823.85</v>
      </c>
      <c r="K1338" s="1">
        <v>1440.84</v>
      </c>
      <c r="L1338" s="1">
        <v>1823.85</v>
      </c>
      <c r="M1338" s="1">
        <v>1805.61</v>
      </c>
      <c r="N1338" s="1">
        <v>2243.34</v>
      </c>
      <c r="O1338" s="1">
        <v>1842.09</v>
      </c>
      <c r="P1338" s="1">
        <v>1541.94</v>
      </c>
      <c r="Q1338" s="1">
        <v>1295.23</v>
      </c>
      <c r="R1338" s="1">
        <v>1191.6099999999999</v>
      </c>
      <c r="S1338" s="1">
        <v>1286.94</v>
      </c>
      <c r="T1338" s="1">
        <v>1093.9000000000001</v>
      </c>
      <c r="U1338" s="1">
        <v>1312.68</v>
      </c>
      <c r="V1338" s="1">
        <f t="shared" si="122"/>
        <v>1829.9299999999996</v>
      </c>
      <c r="W1338" s="1">
        <f t="shared" si="123"/>
        <v>10979.579999999998</v>
      </c>
      <c r="X1338" s="1">
        <f t="shared" si="124"/>
        <v>7722.2999999999993</v>
      </c>
      <c r="Y1338" s="1">
        <f t="shared" si="125"/>
        <v>3257.2799999999988</v>
      </c>
      <c r="Z1338" s="44">
        <f t="shared" si="126"/>
        <v>8025.7863899999993</v>
      </c>
    </row>
    <row r="1339" spans="1:26" x14ac:dyDescent="0.3">
      <c r="A1339" s="2">
        <v>4599</v>
      </c>
      <c r="B1339" t="s">
        <v>4</v>
      </c>
      <c r="C1339" t="s">
        <v>10</v>
      </c>
      <c r="D1339" t="s">
        <v>12</v>
      </c>
      <c r="E1339" t="s">
        <v>23</v>
      </c>
      <c r="F1339" t="s">
        <v>16</v>
      </c>
      <c r="G1339">
        <v>2</v>
      </c>
      <c r="H1339">
        <v>3</v>
      </c>
      <c r="I1339">
        <f t="shared" si="121"/>
        <v>5</v>
      </c>
      <c r="J1339" s="1">
        <v>4988.8</v>
      </c>
      <c r="K1339" s="1">
        <v>5587.46</v>
      </c>
      <c r="L1339" s="1">
        <v>3891.26</v>
      </c>
      <c r="M1339" s="1">
        <v>5088.58</v>
      </c>
      <c r="N1339" s="1">
        <v>5587.46</v>
      </c>
      <c r="O1339" s="1">
        <v>3891.26</v>
      </c>
      <c r="P1339" s="1">
        <v>3783.66</v>
      </c>
      <c r="Q1339" s="1">
        <v>3253.95</v>
      </c>
      <c r="R1339" s="1">
        <v>3481.73</v>
      </c>
      <c r="S1339" s="1">
        <v>3203.19</v>
      </c>
      <c r="T1339" s="1">
        <v>3363.35</v>
      </c>
      <c r="U1339" s="1">
        <v>3228.82</v>
      </c>
      <c r="V1339" s="1">
        <f t="shared" si="122"/>
        <v>4839.1366666666663</v>
      </c>
      <c r="W1339" s="1">
        <f t="shared" si="123"/>
        <v>29034.82</v>
      </c>
      <c r="X1339" s="1">
        <f t="shared" si="124"/>
        <v>20314.7</v>
      </c>
      <c r="Y1339" s="1">
        <f t="shared" si="125"/>
        <v>8720.119999999999</v>
      </c>
      <c r="Z1339" s="44">
        <f t="shared" si="126"/>
        <v>21113.067709999999</v>
      </c>
    </row>
    <row r="1340" spans="1:26" x14ac:dyDescent="0.3">
      <c r="A1340" s="2">
        <v>4602</v>
      </c>
      <c r="B1340" t="s">
        <v>4</v>
      </c>
      <c r="C1340" t="s">
        <v>7</v>
      </c>
      <c r="D1340" t="s">
        <v>12</v>
      </c>
      <c r="E1340" t="s">
        <v>23</v>
      </c>
      <c r="F1340" t="s">
        <v>18</v>
      </c>
      <c r="G1340">
        <v>2</v>
      </c>
      <c r="H1340">
        <v>1</v>
      </c>
      <c r="I1340">
        <f t="shared" si="121"/>
        <v>3</v>
      </c>
      <c r="J1340" s="1">
        <v>3409.835</v>
      </c>
      <c r="K1340" s="1">
        <v>3443.93</v>
      </c>
      <c r="L1340" s="1">
        <v>3443.93</v>
      </c>
      <c r="M1340" s="1">
        <v>3409.84</v>
      </c>
      <c r="N1340" s="1">
        <v>3443.93</v>
      </c>
      <c r="O1340" s="1">
        <v>3443.93</v>
      </c>
      <c r="P1340" s="1">
        <v>917.23</v>
      </c>
      <c r="Q1340" s="1">
        <v>953.92</v>
      </c>
      <c r="R1340" s="1">
        <v>925.3</v>
      </c>
      <c r="S1340" s="1">
        <v>934.55</v>
      </c>
      <c r="T1340" s="1">
        <v>1018.66</v>
      </c>
      <c r="U1340" s="1">
        <v>1028.8499999999999</v>
      </c>
      <c r="V1340" s="1">
        <f t="shared" si="122"/>
        <v>3432.5658333333336</v>
      </c>
      <c r="W1340" s="1">
        <f t="shared" si="123"/>
        <v>20595.395</v>
      </c>
      <c r="X1340" s="1">
        <f t="shared" si="124"/>
        <v>5778.51</v>
      </c>
      <c r="Y1340" s="1">
        <f t="shared" si="125"/>
        <v>14816.885</v>
      </c>
      <c r="Z1340" s="44">
        <f t="shared" si="126"/>
        <v>6005.6054430000004</v>
      </c>
    </row>
    <row r="1341" spans="1:26" x14ac:dyDescent="0.3">
      <c r="A1341" s="2">
        <v>4603</v>
      </c>
      <c r="B1341" t="s">
        <v>6</v>
      </c>
      <c r="C1341" t="s">
        <v>8</v>
      </c>
      <c r="D1341" t="s">
        <v>11</v>
      </c>
      <c r="E1341" t="s">
        <v>24</v>
      </c>
      <c r="F1341" t="s">
        <v>17</v>
      </c>
      <c r="G1341">
        <v>2</v>
      </c>
      <c r="H1341">
        <v>1</v>
      </c>
      <c r="I1341">
        <f t="shared" si="121"/>
        <v>3</v>
      </c>
      <c r="J1341" s="1">
        <v>857.4</v>
      </c>
      <c r="K1341" s="1">
        <v>883.12</v>
      </c>
      <c r="L1341" s="1">
        <v>737.36</v>
      </c>
      <c r="M1341" s="1">
        <v>994.58</v>
      </c>
      <c r="N1341" s="1">
        <v>728.79</v>
      </c>
      <c r="O1341" s="1">
        <v>865.97</v>
      </c>
      <c r="P1341" s="1">
        <v>515.09</v>
      </c>
      <c r="Q1341" s="1">
        <v>422.37</v>
      </c>
      <c r="R1341" s="1">
        <v>460.38</v>
      </c>
      <c r="S1341" s="1">
        <v>501.81</v>
      </c>
      <c r="T1341" s="1">
        <v>486.76</v>
      </c>
      <c r="U1341" s="1">
        <v>423.48</v>
      </c>
      <c r="V1341" s="1">
        <f t="shared" si="122"/>
        <v>844.53666666666675</v>
      </c>
      <c r="W1341" s="1">
        <f t="shared" si="123"/>
        <v>5067.22</v>
      </c>
      <c r="X1341" s="1">
        <f t="shared" si="124"/>
        <v>2809.89</v>
      </c>
      <c r="Y1341" s="1">
        <f t="shared" si="125"/>
        <v>2257.3300000000004</v>
      </c>
      <c r="Z1341" s="44">
        <f t="shared" si="126"/>
        <v>2920.3186769999998</v>
      </c>
    </row>
    <row r="1342" spans="1:26" x14ac:dyDescent="0.3">
      <c r="A1342" s="2">
        <v>4606</v>
      </c>
      <c r="B1342" t="s">
        <v>6</v>
      </c>
      <c r="C1342" t="s">
        <v>7</v>
      </c>
      <c r="D1342" t="s">
        <v>11</v>
      </c>
      <c r="E1342" t="s">
        <v>24</v>
      </c>
      <c r="F1342" t="s">
        <v>13</v>
      </c>
      <c r="G1342">
        <v>1</v>
      </c>
      <c r="H1342">
        <v>1</v>
      </c>
      <c r="I1342">
        <f t="shared" si="121"/>
        <v>2</v>
      </c>
      <c r="J1342" s="1">
        <v>1818.175</v>
      </c>
      <c r="K1342" s="1">
        <v>2072.7199999999998</v>
      </c>
      <c r="L1342" s="1">
        <v>1836.36</v>
      </c>
      <c r="M1342" s="1">
        <v>1399.99</v>
      </c>
      <c r="N1342" s="1">
        <v>1454.54</v>
      </c>
      <c r="O1342" s="1">
        <v>1890.9</v>
      </c>
      <c r="P1342" s="1">
        <v>1527.22</v>
      </c>
      <c r="Q1342" s="1">
        <v>1664.67</v>
      </c>
      <c r="R1342" s="1">
        <v>1914.37</v>
      </c>
      <c r="S1342" s="1">
        <v>2278.1</v>
      </c>
      <c r="T1342" s="1">
        <v>2505.91</v>
      </c>
      <c r="U1342" s="1">
        <v>2330.5</v>
      </c>
      <c r="V1342" s="1">
        <f t="shared" si="122"/>
        <v>1745.4475</v>
      </c>
      <c r="W1342" s="1">
        <f t="shared" si="123"/>
        <v>10472.684999999999</v>
      </c>
      <c r="X1342" s="1">
        <f t="shared" si="124"/>
        <v>12220.77</v>
      </c>
      <c r="Y1342" s="1">
        <f t="shared" si="125"/>
        <v>-1748.0850000000009</v>
      </c>
      <c r="Z1342" s="44">
        <f t="shared" si="126"/>
        <v>12701.046261000001</v>
      </c>
    </row>
    <row r="1343" spans="1:26" x14ac:dyDescent="0.3">
      <c r="A1343" s="2">
        <v>4611</v>
      </c>
      <c r="B1343" t="s">
        <v>4</v>
      </c>
      <c r="C1343" t="s">
        <v>42</v>
      </c>
      <c r="D1343" t="s">
        <v>11</v>
      </c>
      <c r="E1343" t="s">
        <v>24</v>
      </c>
      <c r="F1343" t="s">
        <v>56</v>
      </c>
      <c r="G1343">
        <v>2</v>
      </c>
      <c r="H1343">
        <v>1</v>
      </c>
      <c r="I1343">
        <f t="shared" si="121"/>
        <v>3</v>
      </c>
      <c r="J1343" s="1">
        <v>4987.0016025640998</v>
      </c>
      <c r="K1343" s="1">
        <v>4139.21</v>
      </c>
      <c r="L1343" s="1">
        <v>5336.09</v>
      </c>
      <c r="M1343" s="1">
        <v>6084.14</v>
      </c>
      <c r="N1343" s="1">
        <v>5834.79</v>
      </c>
      <c r="O1343" s="1">
        <v>4588.04</v>
      </c>
      <c r="P1343" s="1">
        <v>5875</v>
      </c>
      <c r="Q1343" s="1">
        <v>5816.25</v>
      </c>
      <c r="R1343" s="1">
        <v>5990.74</v>
      </c>
      <c r="S1343" s="1">
        <v>5990.74</v>
      </c>
      <c r="T1343" s="1">
        <v>5870.93</v>
      </c>
      <c r="U1343" s="1">
        <v>5166.42</v>
      </c>
      <c r="V1343" s="1">
        <f t="shared" si="122"/>
        <v>5161.5452670940167</v>
      </c>
      <c r="W1343" s="1">
        <f t="shared" si="123"/>
        <v>30969.271602564102</v>
      </c>
      <c r="X1343" s="1">
        <f t="shared" si="124"/>
        <v>34710.079999999994</v>
      </c>
      <c r="Y1343" s="1">
        <f t="shared" si="125"/>
        <v>-3740.8083974358924</v>
      </c>
      <c r="Z1343" s="44">
        <f t="shared" si="126"/>
        <v>36074.186143999992</v>
      </c>
    </row>
    <row r="1344" spans="1:26" x14ac:dyDescent="0.3">
      <c r="A1344" s="2">
        <v>4619</v>
      </c>
      <c r="B1344" t="s">
        <v>4</v>
      </c>
      <c r="C1344" t="s">
        <v>10</v>
      </c>
      <c r="D1344" t="s">
        <v>12</v>
      </c>
      <c r="E1344" t="s">
        <v>24</v>
      </c>
      <c r="F1344" t="s">
        <v>14</v>
      </c>
      <c r="G1344">
        <v>1</v>
      </c>
      <c r="H1344">
        <v>1</v>
      </c>
      <c r="I1344">
        <f t="shared" si="121"/>
        <v>2</v>
      </c>
      <c r="J1344" s="1">
        <v>2859.0499999999997</v>
      </c>
      <c r="K1344" s="1">
        <v>2887.64</v>
      </c>
      <c r="L1344" s="1">
        <v>2887.64</v>
      </c>
      <c r="M1344" s="1">
        <v>2859.05</v>
      </c>
      <c r="N1344" s="1">
        <v>2887.64</v>
      </c>
      <c r="O1344" s="1">
        <v>2859.05</v>
      </c>
      <c r="P1344" s="1">
        <v>1529.95</v>
      </c>
      <c r="Q1344" s="1">
        <v>1239.26</v>
      </c>
      <c r="R1344" s="1">
        <v>1078.1600000000001</v>
      </c>
      <c r="S1344" s="1">
        <v>959.56</v>
      </c>
      <c r="T1344" s="1">
        <v>834.82</v>
      </c>
      <c r="U1344" s="1">
        <v>943.35</v>
      </c>
      <c r="V1344" s="1">
        <f t="shared" si="122"/>
        <v>2873.3449999999998</v>
      </c>
      <c r="W1344" s="1">
        <f t="shared" si="123"/>
        <v>17240.07</v>
      </c>
      <c r="X1344" s="1">
        <f t="shared" si="124"/>
        <v>6585.1</v>
      </c>
      <c r="Y1344" s="1">
        <f t="shared" si="125"/>
        <v>10654.97</v>
      </c>
      <c r="Z1344" s="44">
        <f t="shared" si="126"/>
        <v>6843.8944300000003</v>
      </c>
    </row>
    <row r="1345" spans="1:26" x14ac:dyDescent="0.3">
      <c r="A1345" s="2">
        <v>4620</v>
      </c>
      <c r="B1345" t="s">
        <v>6</v>
      </c>
      <c r="C1345" t="s">
        <v>9</v>
      </c>
      <c r="D1345" t="s">
        <v>12</v>
      </c>
      <c r="E1345" t="s">
        <v>24</v>
      </c>
      <c r="F1345" t="s">
        <v>22</v>
      </c>
      <c r="G1345">
        <v>1</v>
      </c>
      <c r="H1345">
        <v>1</v>
      </c>
      <c r="I1345">
        <f t="shared" si="121"/>
        <v>2</v>
      </c>
      <c r="J1345" s="1">
        <v>945.01</v>
      </c>
      <c r="K1345" s="1">
        <v>1077.31</v>
      </c>
      <c r="L1345" s="1">
        <v>1011.16</v>
      </c>
      <c r="M1345" s="1">
        <v>1171.81</v>
      </c>
      <c r="N1345" s="1">
        <v>1134.01</v>
      </c>
      <c r="O1345" s="1">
        <v>1001.71</v>
      </c>
      <c r="P1345" s="1">
        <v>1013.28</v>
      </c>
      <c r="Q1345" s="1">
        <v>871.42</v>
      </c>
      <c r="R1345" s="1">
        <v>862.71</v>
      </c>
      <c r="S1345" s="1">
        <v>957.61</v>
      </c>
      <c r="T1345" s="1">
        <v>1005.49</v>
      </c>
      <c r="U1345" s="1">
        <v>854.67</v>
      </c>
      <c r="V1345" s="1">
        <f t="shared" si="122"/>
        <v>1056.835</v>
      </c>
      <c r="W1345" s="1">
        <f t="shared" si="123"/>
        <v>6341.01</v>
      </c>
      <c r="X1345" s="1">
        <f t="shared" si="124"/>
        <v>5565.18</v>
      </c>
      <c r="Y1345" s="1">
        <f t="shared" si="125"/>
        <v>775.82999999999993</v>
      </c>
      <c r="Z1345" s="44">
        <f t="shared" si="126"/>
        <v>5783.8915740000002</v>
      </c>
    </row>
    <row r="1346" spans="1:26" x14ac:dyDescent="0.3">
      <c r="A1346" s="2">
        <v>4623</v>
      </c>
      <c r="B1346" t="s">
        <v>6</v>
      </c>
      <c r="C1346" t="s">
        <v>9</v>
      </c>
      <c r="D1346" t="s">
        <v>12</v>
      </c>
      <c r="E1346" t="s">
        <v>23</v>
      </c>
      <c r="F1346" t="s">
        <v>14</v>
      </c>
      <c r="G1346">
        <v>4</v>
      </c>
      <c r="H1346">
        <v>3</v>
      </c>
      <c r="I1346">
        <f t="shared" si="121"/>
        <v>7</v>
      </c>
      <c r="J1346" s="1">
        <v>5924.95</v>
      </c>
      <c r="K1346" s="1">
        <v>5865.7</v>
      </c>
      <c r="L1346" s="1">
        <v>4502.96</v>
      </c>
      <c r="M1346" s="1">
        <v>5628.7</v>
      </c>
      <c r="N1346" s="1">
        <v>7406.19</v>
      </c>
      <c r="O1346" s="1">
        <v>6695.19</v>
      </c>
      <c r="P1346" s="1">
        <v>4487.09</v>
      </c>
      <c r="Q1346" s="1">
        <v>3948.64</v>
      </c>
      <c r="R1346" s="1">
        <v>3672.24</v>
      </c>
      <c r="S1346" s="1">
        <v>3121.4</v>
      </c>
      <c r="T1346" s="1">
        <v>3714.47</v>
      </c>
      <c r="U1346" s="1">
        <v>3640.18</v>
      </c>
      <c r="V1346" s="1">
        <f t="shared" si="122"/>
        <v>6003.9483333333337</v>
      </c>
      <c r="W1346" s="1">
        <f t="shared" si="123"/>
        <v>36023.69</v>
      </c>
      <c r="X1346" s="1">
        <f t="shared" si="124"/>
        <v>22584.02</v>
      </c>
      <c r="Y1346" s="1">
        <f t="shared" si="125"/>
        <v>13439.670000000002</v>
      </c>
      <c r="Z1346" s="44">
        <f t="shared" si="126"/>
        <v>23471.571985999999</v>
      </c>
    </row>
    <row r="1347" spans="1:26" x14ac:dyDescent="0.3">
      <c r="A1347" s="2">
        <v>4626</v>
      </c>
      <c r="B1347" t="s">
        <v>4</v>
      </c>
      <c r="C1347" t="s">
        <v>42</v>
      </c>
      <c r="D1347" t="s">
        <v>11</v>
      </c>
      <c r="E1347" t="s">
        <v>23</v>
      </c>
      <c r="F1347" t="s">
        <v>14</v>
      </c>
      <c r="G1347">
        <v>2</v>
      </c>
      <c r="H1347">
        <v>1</v>
      </c>
      <c r="I1347">
        <f t="shared" si="121"/>
        <v>3</v>
      </c>
      <c r="J1347" s="1">
        <v>4129.2250000000004</v>
      </c>
      <c r="K1347" s="1">
        <v>4624.7299999999996</v>
      </c>
      <c r="L1347" s="1">
        <v>3633.72</v>
      </c>
      <c r="M1347" s="1">
        <v>4046.64</v>
      </c>
      <c r="N1347" s="1">
        <v>4624.7299999999996</v>
      </c>
      <c r="O1347" s="1">
        <v>4789.8999999999996</v>
      </c>
      <c r="P1347" s="1">
        <v>3569.42</v>
      </c>
      <c r="Q1347" s="1">
        <v>3176.78</v>
      </c>
      <c r="R1347" s="1">
        <v>3494.46</v>
      </c>
      <c r="S1347" s="1">
        <v>3424.57</v>
      </c>
      <c r="T1347" s="1">
        <v>2945.13</v>
      </c>
      <c r="U1347" s="1">
        <v>2915.68</v>
      </c>
      <c r="V1347" s="1">
        <f t="shared" si="122"/>
        <v>4308.1575000000003</v>
      </c>
      <c r="W1347" s="1">
        <f t="shared" si="123"/>
        <v>25848.945</v>
      </c>
      <c r="X1347" s="1">
        <f t="shared" si="124"/>
        <v>19526.04</v>
      </c>
      <c r="Y1347" s="1">
        <f t="shared" si="125"/>
        <v>6322.9049999999988</v>
      </c>
      <c r="Z1347" s="44">
        <f t="shared" si="126"/>
        <v>20293.413372000003</v>
      </c>
    </row>
    <row r="1348" spans="1:26" x14ac:dyDescent="0.3">
      <c r="A1348" s="2">
        <v>4627</v>
      </c>
      <c r="B1348" t="s">
        <v>4</v>
      </c>
      <c r="C1348" t="s">
        <v>7</v>
      </c>
      <c r="D1348" t="s">
        <v>12</v>
      </c>
      <c r="E1348" t="s">
        <v>23</v>
      </c>
      <c r="F1348" t="s">
        <v>17</v>
      </c>
      <c r="G1348">
        <v>1</v>
      </c>
      <c r="H1348">
        <v>1</v>
      </c>
      <c r="I1348">
        <f t="shared" si="121"/>
        <v>2</v>
      </c>
      <c r="J1348" s="1">
        <v>2871.5</v>
      </c>
      <c r="K1348" s="1">
        <v>2871.5</v>
      </c>
      <c r="L1348" s="1">
        <v>2871.5</v>
      </c>
      <c r="M1348" s="1">
        <v>2900.22</v>
      </c>
      <c r="N1348" s="1">
        <v>2871.5</v>
      </c>
      <c r="O1348" s="1">
        <v>2900.22</v>
      </c>
      <c r="P1348" s="1">
        <v>2108.98</v>
      </c>
      <c r="Q1348" s="1">
        <v>2024.62</v>
      </c>
      <c r="R1348" s="1">
        <v>2044.87</v>
      </c>
      <c r="S1348" s="1">
        <v>2024.42</v>
      </c>
      <c r="T1348" s="1">
        <v>1983.93</v>
      </c>
      <c r="U1348" s="1">
        <v>2003.77</v>
      </c>
      <c r="V1348" s="1">
        <f t="shared" si="122"/>
        <v>2881.0733333333333</v>
      </c>
      <c r="W1348" s="1">
        <f t="shared" si="123"/>
        <v>17286.439999999999</v>
      </c>
      <c r="X1348" s="1">
        <f t="shared" si="124"/>
        <v>12190.59</v>
      </c>
      <c r="Y1348" s="1">
        <f t="shared" si="125"/>
        <v>5095.8499999999985</v>
      </c>
      <c r="Z1348" s="44">
        <f t="shared" si="126"/>
        <v>12669.680187</v>
      </c>
    </row>
    <row r="1349" spans="1:26" x14ac:dyDescent="0.3">
      <c r="A1349" s="2">
        <v>4629</v>
      </c>
      <c r="B1349" t="s">
        <v>6</v>
      </c>
      <c r="C1349" t="s">
        <v>9</v>
      </c>
      <c r="D1349" t="s">
        <v>12</v>
      </c>
      <c r="E1349" t="s">
        <v>23</v>
      </c>
      <c r="F1349" t="s">
        <v>16</v>
      </c>
      <c r="G1349">
        <v>2</v>
      </c>
      <c r="H1349">
        <v>1</v>
      </c>
      <c r="I1349">
        <f t="shared" si="121"/>
        <v>3</v>
      </c>
      <c r="J1349" s="1">
        <v>1113.55</v>
      </c>
      <c r="K1349" s="1">
        <v>1002.2</v>
      </c>
      <c r="L1349" s="1">
        <v>1013.33</v>
      </c>
      <c r="M1349" s="1">
        <v>890.84</v>
      </c>
      <c r="N1349" s="1">
        <v>924.25</v>
      </c>
      <c r="O1349" s="1">
        <v>1380.8</v>
      </c>
      <c r="P1349" s="1">
        <v>1447.11</v>
      </c>
      <c r="Q1349" s="1">
        <v>1476.05</v>
      </c>
      <c r="R1349" s="1">
        <v>1594.13</v>
      </c>
      <c r="S1349" s="1">
        <v>1912.96</v>
      </c>
      <c r="T1349" s="1">
        <v>2219.0300000000002</v>
      </c>
      <c r="U1349" s="1">
        <v>2041.51</v>
      </c>
      <c r="V1349" s="1">
        <f t="shared" si="122"/>
        <v>1054.1616666666666</v>
      </c>
      <c r="W1349" s="1">
        <f t="shared" si="123"/>
        <v>6324.97</v>
      </c>
      <c r="X1349" s="1">
        <f t="shared" si="124"/>
        <v>10690.79</v>
      </c>
      <c r="Y1349" s="1">
        <f t="shared" si="125"/>
        <v>-4365.8200000000006</v>
      </c>
      <c r="Z1349" s="44">
        <f t="shared" si="126"/>
        <v>11110.938047000001</v>
      </c>
    </row>
    <row r="1350" spans="1:26" x14ac:dyDescent="0.3">
      <c r="A1350" s="2">
        <v>4630</v>
      </c>
      <c r="B1350" t="s">
        <v>4</v>
      </c>
      <c r="C1350" t="s">
        <v>42</v>
      </c>
      <c r="D1350" t="s">
        <v>12</v>
      </c>
      <c r="E1350" t="s">
        <v>23</v>
      </c>
      <c r="F1350" t="s">
        <v>14</v>
      </c>
      <c r="G1350">
        <v>2</v>
      </c>
      <c r="H1350">
        <v>1</v>
      </c>
      <c r="I1350">
        <f t="shared" ref="I1350:I1413" si="127">H1350+G1350</f>
        <v>3</v>
      </c>
      <c r="J1350" s="1">
        <v>4282.5574999999999</v>
      </c>
      <c r="K1350" s="1">
        <v>4025.6</v>
      </c>
      <c r="L1350" s="1">
        <v>3297.57</v>
      </c>
      <c r="M1350" s="1">
        <v>5139.07</v>
      </c>
      <c r="N1350" s="1">
        <v>3340.39</v>
      </c>
      <c r="O1350" s="1">
        <v>4368.21</v>
      </c>
      <c r="P1350" s="1">
        <v>1007.62</v>
      </c>
      <c r="Q1350" s="1">
        <v>1068.08</v>
      </c>
      <c r="R1350" s="1">
        <v>907.87</v>
      </c>
      <c r="S1350" s="1">
        <v>944.18</v>
      </c>
      <c r="T1350" s="1">
        <v>1104.69</v>
      </c>
      <c r="U1350" s="1">
        <v>1159.92</v>
      </c>
      <c r="V1350" s="1">
        <f t="shared" ref="V1350:V1413" si="128">AVERAGE(J1350:O1350)</f>
        <v>4075.5662499999999</v>
      </c>
      <c r="W1350" s="1">
        <f t="shared" ref="W1350:W1413" si="129">SUM(J1350:O1350)</f>
        <v>24453.397499999999</v>
      </c>
      <c r="X1350" s="1">
        <f t="shared" ref="X1350:X1413" si="130">SUM(P1350:U1350)</f>
        <v>6192.36</v>
      </c>
      <c r="Y1350" s="1">
        <f t="shared" ref="Y1350:Y1413" si="131">W1350-X1350</f>
        <v>18261.037499999999</v>
      </c>
      <c r="Z1350" s="44">
        <f t="shared" ref="Z1350:Z1413" si="132">X1350*$Z$2+X1350</f>
        <v>6435.7197479999995</v>
      </c>
    </row>
    <row r="1351" spans="1:26" x14ac:dyDescent="0.3">
      <c r="A1351" s="2">
        <v>4635</v>
      </c>
      <c r="B1351" t="s">
        <v>6</v>
      </c>
      <c r="C1351" t="s">
        <v>7</v>
      </c>
      <c r="D1351" t="s">
        <v>11</v>
      </c>
      <c r="E1351" t="s">
        <v>24</v>
      </c>
      <c r="F1351" t="s">
        <v>15</v>
      </c>
      <c r="G1351">
        <v>1</v>
      </c>
      <c r="H1351">
        <v>2</v>
      </c>
      <c r="I1351">
        <f t="shared" si="127"/>
        <v>3</v>
      </c>
      <c r="J1351" s="1">
        <v>1084.2</v>
      </c>
      <c r="K1351" s="1">
        <v>813.15</v>
      </c>
      <c r="L1351" s="1">
        <v>1170.94</v>
      </c>
      <c r="M1351" s="1">
        <v>1040.83</v>
      </c>
      <c r="N1351" s="1">
        <v>1290.2</v>
      </c>
      <c r="O1351" s="1">
        <v>1051.67</v>
      </c>
      <c r="P1351" s="1">
        <v>1050.2</v>
      </c>
      <c r="Q1351" s="1">
        <v>1008.19</v>
      </c>
      <c r="R1351" s="1">
        <v>1189.6600000000001</v>
      </c>
      <c r="S1351" s="1">
        <v>1225.3499999999999</v>
      </c>
      <c r="T1351" s="1">
        <v>1041.55</v>
      </c>
      <c r="U1351" s="1">
        <v>1031.1300000000001</v>
      </c>
      <c r="V1351" s="1">
        <f t="shared" si="128"/>
        <v>1075.165</v>
      </c>
      <c r="W1351" s="1">
        <f t="shared" si="129"/>
        <v>6450.99</v>
      </c>
      <c r="X1351" s="1">
        <f t="shared" si="130"/>
        <v>6546.08</v>
      </c>
      <c r="Y1351" s="1">
        <f t="shared" si="131"/>
        <v>-95.090000000000146</v>
      </c>
      <c r="Z1351" s="44">
        <f t="shared" si="132"/>
        <v>6803.3409439999996</v>
      </c>
    </row>
    <row r="1352" spans="1:26" x14ac:dyDescent="0.3">
      <c r="A1352" s="2">
        <v>4636</v>
      </c>
      <c r="B1352" t="s">
        <v>6</v>
      </c>
      <c r="C1352" t="s">
        <v>9</v>
      </c>
      <c r="D1352" t="s">
        <v>11</v>
      </c>
      <c r="E1352" t="s">
        <v>24</v>
      </c>
      <c r="F1352" t="s">
        <v>56</v>
      </c>
      <c r="G1352">
        <v>1</v>
      </c>
      <c r="H1352">
        <v>1</v>
      </c>
      <c r="I1352">
        <f t="shared" si="127"/>
        <v>2</v>
      </c>
      <c r="J1352" s="1">
        <v>273.15999999999997</v>
      </c>
      <c r="K1352" s="1">
        <v>273.16000000000003</v>
      </c>
      <c r="L1352" s="1">
        <v>207.6</v>
      </c>
      <c r="M1352" s="1">
        <v>218.53</v>
      </c>
      <c r="N1352" s="1">
        <v>278.62</v>
      </c>
      <c r="O1352" s="1">
        <v>218.53</v>
      </c>
      <c r="P1352" s="1">
        <v>152.63</v>
      </c>
      <c r="Q1352" s="1">
        <v>120.58</v>
      </c>
      <c r="R1352" s="1">
        <v>133.84</v>
      </c>
      <c r="S1352" s="1">
        <v>144.55000000000001</v>
      </c>
      <c r="T1352" s="1">
        <v>147.44</v>
      </c>
      <c r="U1352" s="1">
        <v>138.59</v>
      </c>
      <c r="V1352" s="1">
        <f t="shared" si="128"/>
        <v>244.93333333333331</v>
      </c>
      <c r="W1352" s="1">
        <f t="shared" si="129"/>
        <v>1469.6</v>
      </c>
      <c r="X1352" s="1">
        <f t="shared" si="130"/>
        <v>837.63</v>
      </c>
      <c r="Y1352" s="1">
        <f t="shared" si="131"/>
        <v>631.96999999999991</v>
      </c>
      <c r="Z1352" s="44">
        <f t="shared" si="132"/>
        <v>870.54885899999999</v>
      </c>
    </row>
    <row r="1353" spans="1:26" x14ac:dyDescent="0.3">
      <c r="A1353" s="2">
        <v>4638</v>
      </c>
      <c r="B1353" t="s">
        <v>6</v>
      </c>
      <c r="C1353" t="s">
        <v>9</v>
      </c>
      <c r="D1353" t="s">
        <v>12</v>
      </c>
      <c r="E1353" t="s">
        <v>24</v>
      </c>
      <c r="F1353" t="s">
        <v>22</v>
      </c>
      <c r="G1353">
        <v>1</v>
      </c>
      <c r="H1353">
        <v>1</v>
      </c>
      <c r="I1353">
        <f t="shared" si="127"/>
        <v>2</v>
      </c>
      <c r="J1353" s="1">
        <v>935.1099999999999</v>
      </c>
      <c r="K1353" s="1">
        <v>785.49</v>
      </c>
      <c r="L1353" s="1">
        <v>963.16</v>
      </c>
      <c r="M1353" s="1">
        <v>888.35</v>
      </c>
      <c r="N1353" s="1">
        <v>1028.6199999999999</v>
      </c>
      <c r="O1353" s="1">
        <v>813.55</v>
      </c>
      <c r="P1353" s="1">
        <v>1094.1500000000001</v>
      </c>
      <c r="Q1353" s="1">
        <v>897.2</v>
      </c>
      <c r="R1353" s="1">
        <v>879.26</v>
      </c>
      <c r="S1353" s="1">
        <v>949.6</v>
      </c>
      <c r="T1353" s="1">
        <v>1101.54</v>
      </c>
      <c r="U1353" s="1">
        <v>1024.43</v>
      </c>
      <c r="V1353" s="1">
        <f t="shared" si="128"/>
        <v>902.38</v>
      </c>
      <c r="W1353" s="1">
        <f t="shared" si="129"/>
        <v>5414.28</v>
      </c>
      <c r="X1353" s="1">
        <f t="shared" si="130"/>
        <v>5946.18</v>
      </c>
      <c r="Y1353" s="1">
        <f t="shared" si="131"/>
        <v>-531.90000000000055</v>
      </c>
      <c r="Z1353" s="44">
        <f t="shared" si="132"/>
        <v>6179.8648739999999</v>
      </c>
    </row>
    <row r="1354" spans="1:26" x14ac:dyDescent="0.3">
      <c r="A1354" s="2">
        <v>4640</v>
      </c>
      <c r="B1354" t="s">
        <v>5</v>
      </c>
      <c r="C1354" t="s">
        <v>7</v>
      </c>
      <c r="D1354" t="s">
        <v>11</v>
      </c>
      <c r="E1354" t="s">
        <v>23</v>
      </c>
      <c r="F1354" t="s">
        <v>14</v>
      </c>
      <c r="G1354">
        <v>1</v>
      </c>
      <c r="H1354">
        <v>3</v>
      </c>
      <c r="I1354">
        <f t="shared" si="127"/>
        <v>4</v>
      </c>
      <c r="J1354" s="1">
        <v>702.55</v>
      </c>
      <c r="K1354" s="1">
        <v>695.52</v>
      </c>
      <c r="L1354" s="1">
        <v>639.32000000000005</v>
      </c>
      <c r="M1354" s="1">
        <v>646.35</v>
      </c>
      <c r="N1354" s="1">
        <v>814.96</v>
      </c>
      <c r="O1354" s="1">
        <v>857.11</v>
      </c>
      <c r="P1354" s="1">
        <v>1608.16</v>
      </c>
      <c r="Q1354" s="1">
        <v>1559.92</v>
      </c>
      <c r="R1354" s="1">
        <v>1450.73</v>
      </c>
      <c r="S1354" s="1">
        <v>1726.37</v>
      </c>
      <c r="T1354" s="1">
        <v>1829.95</v>
      </c>
      <c r="U1354" s="1">
        <v>1976.35</v>
      </c>
      <c r="V1354" s="1">
        <f t="shared" si="128"/>
        <v>725.96833333333325</v>
      </c>
      <c r="W1354" s="1">
        <f t="shared" si="129"/>
        <v>4355.8099999999995</v>
      </c>
      <c r="X1354" s="1">
        <f t="shared" si="130"/>
        <v>10151.48</v>
      </c>
      <c r="Y1354" s="1">
        <f t="shared" si="131"/>
        <v>-5795.67</v>
      </c>
      <c r="Z1354" s="44">
        <f t="shared" si="132"/>
        <v>10550.433164</v>
      </c>
    </row>
    <row r="1355" spans="1:26" x14ac:dyDescent="0.3">
      <c r="A1355" s="2">
        <v>4648</v>
      </c>
      <c r="B1355" t="s">
        <v>4</v>
      </c>
      <c r="C1355" t="s">
        <v>10</v>
      </c>
      <c r="D1355" t="s">
        <v>12</v>
      </c>
      <c r="E1355" t="s">
        <v>23</v>
      </c>
      <c r="F1355" t="s">
        <v>56</v>
      </c>
      <c r="G1355">
        <v>2</v>
      </c>
      <c r="H1355">
        <v>3</v>
      </c>
      <c r="I1355">
        <f t="shared" si="127"/>
        <v>5</v>
      </c>
      <c r="J1355" s="1">
        <v>5924.95</v>
      </c>
      <c r="K1355" s="1">
        <v>5450.95</v>
      </c>
      <c r="L1355" s="1">
        <v>5865.7</v>
      </c>
      <c r="M1355" s="1">
        <v>7287.69</v>
      </c>
      <c r="N1355" s="1">
        <v>6754.44</v>
      </c>
      <c r="O1355" s="1">
        <v>6576.69</v>
      </c>
      <c r="P1355" s="1">
        <v>4809.1000000000004</v>
      </c>
      <c r="Q1355" s="1">
        <v>4232.01</v>
      </c>
      <c r="R1355" s="1">
        <v>4485.93</v>
      </c>
      <c r="S1355" s="1">
        <v>5113.96</v>
      </c>
      <c r="T1355" s="1">
        <v>5778.77</v>
      </c>
      <c r="U1355" s="1">
        <v>4911.95</v>
      </c>
      <c r="V1355" s="1">
        <f t="shared" si="128"/>
        <v>6310.07</v>
      </c>
      <c r="W1355" s="1">
        <f t="shared" si="129"/>
        <v>37860.42</v>
      </c>
      <c r="X1355" s="1">
        <f t="shared" si="130"/>
        <v>29331.72</v>
      </c>
      <c r="Y1355" s="1">
        <f t="shared" si="131"/>
        <v>8528.6999999999971</v>
      </c>
      <c r="Z1355" s="44">
        <f t="shared" si="132"/>
        <v>30484.456596</v>
      </c>
    </row>
    <row r="1356" spans="1:26" x14ac:dyDescent="0.3">
      <c r="A1356" s="2">
        <v>4651</v>
      </c>
      <c r="B1356" t="s">
        <v>4</v>
      </c>
      <c r="C1356" t="s">
        <v>10</v>
      </c>
      <c r="D1356" t="s">
        <v>12</v>
      </c>
      <c r="E1356" t="s">
        <v>23</v>
      </c>
      <c r="F1356" t="s">
        <v>17</v>
      </c>
      <c r="G1356">
        <v>2</v>
      </c>
      <c r="H1356">
        <v>1</v>
      </c>
      <c r="I1356">
        <f t="shared" si="127"/>
        <v>3</v>
      </c>
      <c r="J1356" s="1">
        <v>5924.95</v>
      </c>
      <c r="K1356" s="1">
        <v>5332.46</v>
      </c>
      <c r="L1356" s="1">
        <v>4739.96</v>
      </c>
      <c r="M1356" s="1">
        <v>5273.21</v>
      </c>
      <c r="N1356" s="1">
        <v>4562.21</v>
      </c>
      <c r="O1356" s="1">
        <v>6102.7</v>
      </c>
      <c r="P1356" s="1">
        <v>2079.5300000000002</v>
      </c>
      <c r="Q1356" s="1">
        <v>2245.89</v>
      </c>
      <c r="R1356" s="1">
        <v>2582.77</v>
      </c>
      <c r="S1356" s="1">
        <v>2686.08</v>
      </c>
      <c r="T1356" s="1">
        <v>2390.61</v>
      </c>
      <c r="U1356" s="1">
        <v>2653.58</v>
      </c>
      <c r="V1356" s="1">
        <f t="shared" si="128"/>
        <v>5322.581666666666</v>
      </c>
      <c r="W1356" s="1">
        <f t="shared" si="129"/>
        <v>31935.489999999998</v>
      </c>
      <c r="X1356" s="1">
        <f t="shared" si="130"/>
        <v>14638.460000000001</v>
      </c>
      <c r="Y1356" s="1">
        <f t="shared" si="131"/>
        <v>17297.03</v>
      </c>
      <c r="Z1356" s="44">
        <f t="shared" si="132"/>
        <v>15213.751478000002</v>
      </c>
    </row>
    <row r="1357" spans="1:26" x14ac:dyDescent="0.3">
      <c r="A1357" s="2">
        <v>4655</v>
      </c>
      <c r="B1357" t="s">
        <v>5</v>
      </c>
      <c r="C1357" t="s">
        <v>7</v>
      </c>
      <c r="D1357" t="s">
        <v>12</v>
      </c>
      <c r="E1357" t="s">
        <v>24</v>
      </c>
      <c r="F1357" t="s">
        <v>15</v>
      </c>
      <c r="G1357">
        <v>1</v>
      </c>
      <c r="H1357">
        <v>1</v>
      </c>
      <c r="I1357">
        <f t="shared" si="127"/>
        <v>2</v>
      </c>
      <c r="J1357" s="1">
        <v>1000.1999999999999</v>
      </c>
      <c r="K1357" s="1">
        <v>980.2</v>
      </c>
      <c r="L1357" s="1">
        <v>790.16</v>
      </c>
      <c r="M1357" s="1">
        <v>1090.22</v>
      </c>
      <c r="N1357" s="1">
        <v>750.15</v>
      </c>
      <c r="O1357" s="1">
        <v>1040.21</v>
      </c>
      <c r="P1357" s="1">
        <v>1530.8</v>
      </c>
      <c r="Q1357" s="1">
        <v>1331.8</v>
      </c>
      <c r="R1357" s="1">
        <v>1411.71</v>
      </c>
      <c r="S1357" s="1">
        <v>1679.93</v>
      </c>
      <c r="T1357" s="1">
        <v>1847.92</v>
      </c>
      <c r="U1357" s="1">
        <v>1903.36</v>
      </c>
      <c r="V1357" s="1">
        <f t="shared" si="128"/>
        <v>941.85666666666657</v>
      </c>
      <c r="W1357" s="1">
        <f t="shared" si="129"/>
        <v>5651.1399999999994</v>
      </c>
      <c r="X1357" s="1">
        <f t="shared" si="130"/>
        <v>9705.52</v>
      </c>
      <c r="Y1357" s="1">
        <f t="shared" si="131"/>
        <v>-4054.380000000001</v>
      </c>
      <c r="Z1357" s="44">
        <f t="shared" si="132"/>
        <v>10086.946936</v>
      </c>
    </row>
    <row r="1358" spans="1:26" x14ac:dyDescent="0.3">
      <c r="A1358" s="2">
        <v>4658</v>
      </c>
      <c r="B1358" t="s">
        <v>4</v>
      </c>
      <c r="C1358" t="s">
        <v>7</v>
      </c>
      <c r="D1358" t="s">
        <v>11</v>
      </c>
      <c r="E1358" t="s">
        <v>24</v>
      </c>
      <c r="F1358" t="s">
        <v>17</v>
      </c>
      <c r="G1358">
        <v>2</v>
      </c>
      <c r="H1358">
        <v>1</v>
      </c>
      <c r="I1358">
        <f t="shared" si="127"/>
        <v>3</v>
      </c>
      <c r="J1358" s="1">
        <v>2290.31</v>
      </c>
      <c r="K1358" s="1">
        <v>2313.21</v>
      </c>
      <c r="L1358" s="1">
        <v>2290.31</v>
      </c>
      <c r="M1358" s="1">
        <v>2290.31</v>
      </c>
      <c r="N1358" s="1">
        <v>2313.21</v>
      </c>
      <c r="O1358" s="1">
        <v>2313.21</v>
      </c>
      <c r="P1358" s="1">
        <v>1514.92</v>
      </c>
      <c r="Q1358" s="1">
        <v>1439.17</v>
      </c>
      <c r="R1358" s="1">
        <v>1611.87</v>
      </c>
      <c r="S1358" s="1">
        <v>1563.51</v>
      </c>
      <c r="T1358" s="1">
        <v>1829.31</v>
      </c>
      <c r="U1358" s="1">
        <v>1719.55</v>
      </c>
      <c r="V1358" s="1">
        <f t="shared" si="128"/>
        <v>2301.7599999999998</v>
      </c>
      <c r="W1358" s="1">
        <f t="shared" si="129"/>
        <v>13810.559999999998</v>
      </c>
      <c r="X1358" s="1">
        <f t="shared" si="130"/>
        <v>9678.33</v>
      </c>
      <c r="Y1358" s="1">
        <f t="shared" si="131"/>
        <v>4132.2299999999977</v>
      </c>
      <c r="Z1358" s="44">
        <f t="shared" si="132"/>
        <v>10058.688369</v>
      </c>
    </row>
    <row r="1359" spans="1:26" x14ac:dyDescent="0.3">
      <c r="A1359" s="2">
        <v>4664</v>
      </c>
      <c r="B1359" t="s">
        <v>6</v>
      </c>
      <c r="C1359" t="s">
        <v>9</v>
      </c>
      <c r="D1359" t="s">
        <v>12</v>
      </c>
      <c r="E1359" t="s">
        <v>23</v>
      </c>
      <c r="F1359" t="s">
        <v>18</v>
      </c>
      <c r="G1359">
        <v>2</v>
      </c>
      <c r="H1359">
        <v>1</v>
      </c>
      <c r="I1359">
        <f t="shared" si="127"/>
        <v>3</v>
      </c>
      <c r="J1359" s="1">
        <v>4418.3074999999999</v>
      </c>
      <c r="K1359" s="1">
        <v>5213.6000000000004</v>
      </c>
      <c r="L1359" s="1">
        <v>4550.8599999999997</v>
      </c>
      <c r="M1359" s="1">
        <v>5036.87</v>
      </c>
      <c r="N1359" s="1">
        <v>3402.1</v>
      </c>
      <c r="O1359" s="1">
        <v>4462.49</v>
      </c>
      <c r="P1359" s="1">
        <v>3065.48</v>
      </c>
      <c r="Q1359" s="1">
        <v>2758.93</v>
      </c>
      <c r="R1359" s="1">
        <v>2483.04</v>
      </c>
      <c r="S1359" s="1">
        <v>2135.41</v>
      </c>
      <c r="T1359" s="1">
        <v>1815.1</v>
      </c>
      <c r="U1359" s="1">
        <v>2141.8200000000002</v>
      </c>
      <c r="V1359" s="1">
        <f t="shared" si="128"/>
        <v>4514.0379166666671</v>
      </c>
      <c r="W1359" s="1">
        <f t="shared" si="129"/>
        <v>27084.227500000001</v>
      </c>
      <c r="X1359" s="1">
        <f t="shared" si="130"/>
        <v>14399.78</v>
      </c>
      <c r="Y1359" s="1">
        <f t="shared" si="131"/>
        <v>12684.4475</v>
      </c>
      <c r="Z1359" s="44">
        <f t="shared" si="132"/>
        <v>14965.691354000001</v>
      </c>
    </row>
    <row r="1360" spans="1:26" x14ac:dyDescent="0.3">
      <c r="A1360" s="2">
        <v>4669</v>
      </c>
      <c r="B1360" t="s">
        <v>4</v>
      </c>
      <c r="C1360" t="s">
        <v>10</v>
      </c>
      <c r="D1360" t="s">
        <v>11</v>
      </c>
      <c r="E1360" t="s">
        <v>23</v>
      </c>
      <c r="F1360" t="s">
        <v>56</v>
      </c>
      <c r="G1360">
        <v>2</v>
      </c>
      <c r="H1360">
        <v>1</v>
      </c>
      <c r="I1360">
        <f t="shared" si="127"/>
        <v>3</v>
      </c>
      <c r="J1360" s="1">
        <v>4827.55</v>
      </c>
      <c r="K1360" s="1">
        <v>5841.34</v>
      </c>
      <c r="L1360" s="1">
        <v>4296.5200000000004</v>
      </c>
      <c r="M1360" s="1">
        <v>4006.87</v>
      </c>
      <c r="N1360" s="1">
        <v>5455.13</v>
      </c>
      <c r="O1360" s="1">
        <v>4924.1000000000004</v>
      </c>
      <c r="P1360" s="1">
        <v>5220.34</v>
      </c>
      <c r="Q1360" s="1">
        <v>4019.66</v>
      </c>
      <c r="R1360" s="1">
        <v>4341.2299999999996</v>
      </c>
      <c r="S1360" s="1">
        <v>4254.41</v>
      </c>
      <c r="T1360" s="1">
        <v>3658.79</v>
      </c>
      <c r="U1360" s="1">
        <v>4317.37</v>
      </c>
      <c r="V1360" s="1">
        <f t="shared" si="128"/>
        <v>4891.918333333334</v>
      </c>
      <c r="W1360" s="1">
        <f t="shared" si="129"/>
        <v>29351.510000000002</v>
      </c>
      <c r="X1360" s="1">
        <f t="shared" si="130"/>
        <v>25811.8</v>
      </c>
      <c r="Y1360" s="1">
        <f t="shared" si="131"/>
        <v>3539.7100000000028</v>
      </c>
      <c r="Z1360" s="44">
        <f t="shared" si="132"/>
        <v>26826.203740000001</v>
      </c>
    </row>
    <row r="1361" spans="1:26" x14ac:dyDescent="0.3">
      <c r="A1361" s="2">
        <v>4670</v>
      </c>
      <c r="B1361" t="s">
        <v>6</v>
      </c>
      <c r="C1361" t="s">
        <v>9</v>
      </c>
      <c r="D1361" t="s">
        <v>12</v>
      </c>
      <c r="E1361" t="s">
        <v>23</v>
      </c>
      <c r="F1361" t="s">
        <v>16</v>
      </c>
      <c r="G1361">
        <v>2</v>
      </c>
      <c r="H1361">
        <v>1</v>
      </c>
      <c r="I1361">
        <f t="shared" si="127"/>
        <v>3</v>
      </c>
      <c r="J1361" s="1">
        <v>2384.2199999999998</v>
      </c>
      <c r="K1361" s="1">
        <v>1812.01</v>
      </c>
      <c r="L1361" s="1">
        <v>1788.17</v>
      </c>
      <c r="M1361" s="1">
        <v>2718.01</v>
      </c>
      <c r="N1361" s="1">
        <v>2193.48</v>
      </c>
      <c r="O1361" s="1">
        <v>2145.8000000000002</v>
      </c>
      <c r="P1361" s="1">
        <v>1149.51</v>
      </c>
      <c r="Q1361" s="1">
        <v>977.08</v>
      </c>
      <c r="R1361" s="1">
        <v>1104.0999999999999</v>
      </c>
      <c r="S1361" s="1">
        <v>1115.1400000000001</v>
      </c>
      <c r="T1361" s="1">
        <v>1081.69</v>
      </c>
      <c r="U1361" s="1">
        <v>1200.68</v>
      </c>
      <c r="V1361" s="1">
        <f t="shared" si="128"/>
        <v>2173.6149999999998</v>
      </c>
      <c r="W1361" s="1">
        <f t="shared" si="129"/>
        <v>13041.689999999999</v>
      </c>
      <c r="X1361" s="1">
        <f t="shared" si="130"/>
        <v>6628.2000000000007</v>
      </c>
      <c r="Y1361" s="1">
        <f t="shared" si="131"/>
        <v>6413.489999999998</v>
      </c>
      <c r="Z1361" s="44">
        <f t="shared" si="132"/>
        <v>6888.6882600000008</v>
      </c>
    </row>
    <row r="1362" spans="1:26" x14ac:dyDescent="0.3">
      <c r="A1362" s="2">
        <v>4674</v>
      </c>
      <c r="B1362" t="s">
        <v>4</v>
      </c>
      <c r="C1362" t="s">
        <v>10</v>
      </c>
      <c r="D1362" t="s">
        <v>12</v>
      </c>
      <c r="E1362" t="s">
        <v>23</v>
      </c>
      <c r="F1362" t="s">
        <v>18</v>
      </c>
      <c r="G1362">
        <v>2</v>
      </c>
      <c r="H1362">
        <v>3</v>
      </c>
      <c r="I1362">
        <f t="shared" si="127"/>
        <v>5</v>
      </c>
      <c r="J1362" s="1">
        <v>5922.45</v>
      </c>
      <c r="K1362" s="1">
        <v>5922.45</v>
      </c>
      <c r="L1362" s="1">
        <v>7284.61</v>
      </c>
      <c r="M1362" s="1">
        <v>5507.88</v>
      </c>
      <c r="N1362" s="1">
        <v>5448.65</v>
      </c>
      <c r="O1362" s="1">
        <v>6929.27</v>
      </c>
      <c r="P1362" s="1">
        <v>3516.46</v>
      </c>
      <c r="Q1362" s="1">
        <v>2637.35</v>
      </c>
      <c r="R1362" s="1">
        <v>2663.72</v>
      </c>
      <c r="S1362" s="1">
        <v>3063.28</v>
      </c>
      <c r="T1362" s="1">
        <v>3400.24</v>
      </c>
      <c r="U1362" s="1">
        <v>3128.22</v>
      </c>
      <c r="V1362" s="1">
        <f t="shared" si="128"/>
        <v>6169.2183333333332</v>
      </c>
      <c r="W1362" s="1">
        <f t="shared" si="129"/>
        <v>37015.31</v>
      </c>
      <c r="X1362" s="1">
        <f t="shared" si="130"/>
        <v>18409.27</v>
      </c>
      <c r="Y1362" s="1">
        <f t="shared" si="131"/>
        <v>18606.039999999997</v>
      </c>
      <c r="Z1362" s="44">
        <f t="shared" si="132"/>
        <v>19132.754311000001</v>
      </c>
    </row>
    <row r="1363" spans="1:26" x14ac:dyDescent="0.3">
      <c r="A1363" s="2">
        <v>4680</v>
      </c>
      <c r="B1363" t="s">
        <v>4</v>
      </c>
      <c r="C1363" t="s">
        <v>10</v>
      </c>
      <c r="D1363" t="s">
        <v>11</v>
      </c>
      <c r="E1363" t="s">
        <v>24</v>
      </c>
      <c r="F1363" t="s">
        <v>17</v>
      </c>
      <c r="G1363">
        <v>2</v>
      </c>
      <c r="H1363">
        <v>1</v>
      </c>
      <c r="I1363">
        <f t="shared" si="127"/>
        <v>3</v>
      </c>
      <c r="J1363" s="1">
        <v>5924.95</v>
      </c>
      <c r="K1363" s="1">
        <v>5865.7</v>
      </c>
      <c r="L1363" s="1">
        <v>6872.94</v>
      </c>
      <c r="M1363" s="1">
        <v>7346.94</v>
      </c>
      <c r="N1363" s="1">
        <v>6813.69</v>
      </c>
      <c r="O1363" s="1">
        <v>6932.19</v>
      </c>
      <c r="P1363" s="1">
        <v>3678.52</v>
      </c>
      <c r="Q1363" s="1">
        <v>3862.45</v>
      </c>
      <c r="R1363" s="1">
        <v>3514.83</v>
      </c>
      <c r="S1363" s="1">
        <v>3339.09</v>
      </c>
      <c r="T1363" s="1">
        <v>4006.91</v>
      </c>
      <c r="U1363" s="1">
        <v>4567.88</v>
      </c>
      <c r="V1363" s="1">
        <f t="shared" si="128"/>
        <v>6626.0683333333336</v>
      </c>
      <c r="W1363" s="1">
        <f t="shared" si="129"/>
        <v>39756.410000000003</v>
      </c>
      <c r="X1363" s="1">
        <f t="shared" si="130"/>
        <v>22969.68</v>
      </c>
      <c r="Y1363" s="1">
        <f t="shared" si="131"/>
        <v>16786.730000000003</v>
      </c>
      <c r="Z1363" s="44">
        <f t="shared" si="132"/>
        <v>23872.388424000001</v>
      </c>
    </row>
    <row r="1364" spans="1:26" x14ac:dyDescent="0.3">
      <c r="A1364" s="2">
        <v>4686</v>
      </c>
      <c r="B1364" t="s">
        <v>4</v>
      </c>
      <c r="C1364" t="s">
        <v>10</v>
      </c>
      <c r="D1364" t="s">
        <v>12</v>
      </c>
      <c r="E1364" t="s">
        <v>23</v>
      </c>
      <c r="F1364" t="s">
        <v>16</v>
      </c>
      <c r="G1364">
        <v>2</v>
      </c>
      <c r="H1364">
        <v>1</v>
      </c>
      <c r="I1364">
        <f t="shared" si="127"/>
        <v>3</v>
      </c>
      <c r="J1364" s="1">
        <v>5488.625</v>
      </c>
      <c r="K1364" s="1">
        <v>4610.45</v>
      </c>
      <c r="L1364" s="1">
        <v>5323.97</v>
      </c>
      <c r="M1364" s="1">
        <v>5598.4</v>
      </c>
      <c r="N1364" s="1">
        <v>5763.06</v>
      </c>
      <c r="O1364" s="1">
        <v>6366.81</v>
      </c>
      <c r="P1364" s="1">
        <v>5875</v>
      </c>
      <c r="Q1364" s="1">
        <v>6462.5</v>
      </c>
      <c r="R1364" s="1">
        <v>7173.38</v>
      </c>
      <c r="S1364" s="1">
        <v>8464.59</v>
      </c>
      <c r="T1364" s="1">
        <v>8803.17</v>
      </c>
      <c r="U1364" s="1">
        <v>8539.07</v>
      </c>
      <c r="V1364" s="1">
        <f t="shared" si="128"/>
        <v>5525.2191666666668</v>
      </c>
      <c r="W1364" s="1">
        <f t="shared" si="129"/>
        <v>33151.315000000002</v>
      </c>
      <c r="X1364" s="1">
        <f t="shared" si="130"/>
        <v>45317.71</v>
      </c>
      <c r="Y1364" s="1">
        <f t="shared" si="131"/>
        <v>-12166.394999999997</v>
      </c>
      <c r="Z1364" s="44">
        <f t="shared" si="132"/>
        <v>47098.696002999997</v>
      </c>
    </row>
    <row r="1365" spans="1:26" x14ac:dyDescent="0.3">
      <c r="A1365" s="2">
        <v>4691</v>
      </c>
      <c r="B1365" t="s">
        <v>37</v>
      </c>
      <c r="C1365" t="s">
        <v>8</v>
      </c>
      <c r="D1365" t="s">
        <v>11</v>
      </c>
      <c r="E1365" t="s">
        <v>24</v>
      </c>
      <c r="F1365" t="s">
        <v>56</v>
      </c>
      <c r="G1365">
        <v>2</v>
      </c>
      <c r="H1365">
        <v>1</v>
      </c>
      <c r="I1365">
        <f t="shared" si="127"/>
        <v>3</v>
      </c>
      <c r="J1365" s="1">
        <v>520</v>
      </c>
      <c r="K1365" s="1">
        <v>650</v>
      </c>
      <c r="L1365" s="1">
        <v>639.6</v>
      </c>
      <c r="M1365" s="1">
        <v>618.79999999999995</v>
      </c>
      <c r="N1365" s="1">
        <v>561.6</v>
      </c>
      <c r="O1365" s="1">
        <v>639.6</v>
      </c>
      <c r="P1365" s="1">
        <v>354.28</v>
      </c>
      <c r="Q1365" s="1">
        <v>286.97000000000003</v>
      </c>
      <c r="R1365" s="1">
        <v>243.92</v>
      </c>
      <c r="S1365" s="1">
        <v>229.28</v>
      </c>
      <c r="T1365" s="1">
        <v>206.35</v>
      </c>
      <c r="U1365" s="1">
        <v>189.84</v>
      </c>
      <c r="V1365" s="1">
        <f t="shared" si="128"/>
        <v>604.93333333333328</v>
      </c>
      <c r="W1365" s="1">
        <f t="shared" si="129"/>
        <v>3629.5999999999995</v>
      </c>
      <c r="X1365" s="1">
        <f t="shared" si="130"/>
        <v>1510.6399999999999</v>
      </c>
      <c r="Y1365" s="1">
        <f t="shared" si="131"/>
        <v>2118.9599999999996</v>
      </c>
      <c r="Z1365" s="44">
        <f t="shared" si="132"/>
        <v>1570.0081519999999</v>
      </c>
    </row>
    <row r="1366" spans="1:26" x14ac:dyDescent="0.3">
      <c r="A1366" s="2">
        <v>4692</v>
      </c>
      <c r="B1366" t="s">
        <v>4</v>
      </c>
      <c r="C1366" t="s">
        <v>42</v>
      </c>
      <c r="D1366" t="s">
        <v>12</v>
      </c>
      <c r="E1366" t="s">
        <v>23</v>
      </c>
      <c r="F1366" t="s">
        <v>56</v>
      </c>
      <c r="G1366">
        <v>2</v>
      </c>
      <c r="H1366">
        <v>2</v>
      </c>
      <c r="I1366">
        <f t="shared" si="127"/>
        <v>4</v>
      </c>
      <c r="J1366" s="1">
        <v>3559.6499999999996</v>
      </c>
      <c r="K1366" s="1">
        <v>3559.65</v>
      </c>
      <c r="L1366" s="1">
        <v>3595.25</v>
      </c>
      <c r="M1366" s="1">
        <v>3595.25</v>
      </c>
      <c r="N1366" s="1">
        <v>3559.65</v>
      </c>
      <c r="O1366" s="1">
        <v>3595.25</v>
      </c>
      <c r="P1366" s="1">
        <v>2425.23</v>
      </c>
      <c r="Q1366" s="1">
        <v>2595</v>
      </c>
      <c r="R1366" s="1">
        <v>2906.4</v>
      </c>
      <c r="S1366" s="1">
        <v>2644.82</v>
      </c>
      <c r="T1366" s="1">
        <v>3094.44</v>
      </c>
      <c r="U1366" s="1">
        <v>3434.83</v>
      </c>
      <c r="V1366" s="1">
        <f t="shared" si="128"/>
        <v>3577.4500000000003</v>
      </c>
      <c r="W1366" s="1">
        <f t="shared" si="129"/>
        <v>21464.7</v>
      </c>
      <c r="X1366" s="1">
        <f t="shared" si="130"/>
        <v>17100.72</v>
      </c>
      <c r="Y1366" s="1">
        <f t="shared" si="131"/>
        <v>4363.9799999999996</v>
      </c>
      <c r="Z1366" s="44">
        <f t="shared" si="132"/>
        <v>17772.778296</v>
      </c>
    </row>
    <row r="1367" spans="1:26" x14ac:dyDescent="0.3">
      <c r="A1367" s="2">
        <v>4693</v>
      </c>
      <c r="B1367" t="s">
        <v>6</v>
      </c>
      <c r="C1367" t="s">
        <v>7</v>
      </c>
      <c r="D1367" t="s">
        <v>12</v>
      </c>
      <c r="E1367" t="s">
        <v>23</v>
      </c>
      <c r="F1367" t="s">
        <v>17</v>
      </c>
      <c r="G1367">
        <v>2</v>
      </c>
      <c r="H1367">
        <v>2</v>
      </c>
      <c r="I1367">
        <f t="shared" si="127"/>
        <v>4</v>
      </c>
      <c r="J1367" s="1">
        <v>1657.85</v>
      </c>
      <c r="K1367" s="1">
        <v>2022.58</v>
      </c>
      <c r="L1367" s="1">
        <v>1359.44</v>
      </c>
      <c r="M1367" s="1">
        <v>1757.32</v>
      </c>
      <c r="N1367" s="1">
        <v>1475.49</v>
      </c>
      <c r="O1367" s="1">
        <v>1392.59</v>
      </c>
      <c r="P1367" s="1">
        <v>3271.12</v>
      </c>
      <c r="Q1367" s="1">
        <v>3303.83</v>
      </c>
      <c r="R1367" s="1">
        <v>3832.44</v>
      </c>
      <c r="S1367" s="1">
        <v>4177.3599999999997</v>
      </c>
      <c r="T1367" s="1">
        <v>4093.81</v>
      </c>
      <c r="U1367" s="1">
        <v>4134.75</v>
      </c>
      <c r="V1367" s="1">
        <f t="shared" si="128"/>
        <v>1610.8783333333333</v>
      </c>
      <c r="W1367" s="1">
        <f t="shared" si="129"/>
        <v>9665.27</v>
      </c>
      <c r="X1367" s="1">
        <f t="shared" si="130"/>
        <v>22813.31</v>
      </c>
      <c r="Y1367" s="1">
        <f t="shared" si="131"/>
        <v>-13148.04</v>
      </c>
      <c r="Z1367" s="44">
        <f t="shared" si="132"/>
        <v>23709.873083000002</v>
      </c>
    </row>
    <row r="1368" spans="1:26" x14ac:dyDescent="0.3">
      <c r="A1368" s="2">
        <v>4695</v>
      </c>
      <c r="B1368" t="s">
        <v>4</v>
      </c>
      <c r="C1368" t="s">
        <v>42</v>
      </c>
      <c r="D1368" t="s">
        <v>12</v>
      </c>
      <c r="E1368" t="s">
        <v>23</v>
      </c>
      <c r="F1368" t="s">
        <v>18</v>
      </c>
      <c r="G1368">
        <v>2</v>
      </c>
      <c r="H1368">
        <v>2</v>
      </c>
      <c r="I1368">
        <f t="shared" si="127"/>
        <v>4</v>
      </c>
      <c r="J1368" s="1">
        <v>2743.2999999999997</v>
      </c>
      <c r="K1368" s="1">
        <v>2770.73</v>
      </c>
      <c r="L1368" s="1">
        <v>2743.3</v>
      </c>
      <c r="M1368" s="1">
        <v>2743.3</v>
      </c>
      <c r="N1368" s="1">
        <v>2770.73</v>
      </c>
      <c r="O1368" s="1">
        <v>2743.3</v>
      </c>
      <c r="P1368" s="1">
        <v>1352.18</v>
      </c>
      <c r="Q1368" s="1">
        <v>1460.35</v>
      </c>
      <c r="R1368" s="1">
        <v>1445.75</v>
      </c>
      <c r="S1368" s="1">
        <v>1286.72</v>
      </c>
      <c r="T1368" s="1">
        <v>1132.31</v>
      </c>
      <c r="U1368" s="1">
        <v>1041.73</v>
      </c>
      <c r="V1368" s="1">
        <f t="shared" si="128"/>
        <v>2752.4433333333332</v>
      </c>
      <c r="W1368" s="1">
        <f t="shared" si="129"/>
        <v>16514.66</v>
      </c>
      <c r="X1368" s="1">
        <f t="shared" si="130"/>
        <v>7719.0399999999991</v>
      </c>
      <c r="Y1368" s="1">
        <f t="shared" si="131"/>
        <v>8795.6200000000008</v>
      </c>
      <c r="Z1368" s="44">
        <f t="shared" si="132"/>
        <v>8022.3982719999995</v>
      </c>
    </row>
    <row r="1369" spans="1:26" x14ac:dyDescent="0.3">
      <c r="A1369" s="2">
        <v>4698</v>
      </c>
      <c r="B1369" t="s">
        <v>4</v>
      </c>
      <c r="C1369" t="s">
        <v>10</v>
      </c>
      <c r="D1369" t="s">
        <v>12</v>
      </c>
      <c r="E1369" t="s">
        <v>23</v>
      </c>
      <c r="F1369" t="s">
        <v>19</v>
      </c>
      <c r="G1369">
        <v>2</v>
      </c>
      <c r="H1369">
        <v>3</v>
      </c>
      <c r="I1369">
        <f t="shared" si="127"/>
        <v>5</v>
      </c>
      <c r="J1369" s="1">
        <v>5012.6000000000004</v>
      </c>
      <c r="K1369" s="1">
        <v>4561.47</v>
      </c>
      <c r="L1369" s="1">
        <v>5162.9799999999996</v>
      </c>
      <c r="M1369" s="1">
        <v>4461.21</v>
      </c>
      <c r="N1369" s="1">
        <v>4461.21</v>
      </c>
      <c r="O1369" s="1">
        <v>5513.86</v>
      </c>
      <c r="P1369" s="1">
        <v>3459.41</v>
      </c>
      <c r="Q1369" s="1">
        <v>3286.44</v>
      </c>
      <c r="R1369" s="1">
        <v>3450.76</v>
      </c>
      <c r="S1369" s="1">
        <v>4106.3999999999996</v>
      </c>
      <c r="T1369" s="1">
        <v>3942.14</v>
      </c>
      <c r="U1369" s="1">
        <v>3981.56</v>
      </c>
      <c r="V1369" s="1">
        <f t="shared" si="128"/>
        <v>4862.2216666666664</v>
      </c>
      <c r="W1369" s="1">
        <f t="shared" si="129"/>
        <v>29173.329999999998</v>
      </c>
      <c r="X1369" s="1">
        <f t="shared" si="130"/>
        <v>22226.710000000003</v>
      </c>
      <c r="Y1369" s="1">
        <f t="shared" si="131"/>
        <v>6946.6199999999953</v>
      </c>
      <c r="Z1369" s="44">
        <f t="shared" si="132"/>
        <v>23100.219703000002</v>
      </c>
    </row>
    <row r="1370" spans="1:26" x14ac:dyDescent="0.3">
      <c r="A1370" s="2">
        <v>4699</v>
      </c>
      <c r="B1370" t="s">
        <v>4</v>
      </c>
      <c r="C1370" t="s">
        <v>7</v>
      </c>
      <c r="D1370" t="s">
        <v>12</v>
      </c>
      <c r="E1370" t="s">
        <v>24</v>
      </c>
      <c r="F1370" t="s">
        <v>56</v>
      </c>
      <c r="G1370">
        <v>1</v>
      </c>
      <c r="H1370">
        <v>2</v>
      </c>
      <c r="I1370">
        <f t="shared" si="127"/>
        <v>3</v>
      </c>
      <c r="J1370" s="1">
        <v>2914.75</v>
      </c>
      <c r="K1370" s="1">
        <v>2914.75</v>
      </c>
      <c r="L1370" s="1">
        <v>2943.9</v>
      </c>
      <c r="M1370" s="1">
        <v>2943.9</v>
      </c>
      <c r="N1370" s="1">
        <v>2943.9</v>
      </c>
      <c r="O1370" s="1">
        <v>2943.9</v>
      </c>
      <c r="P1370" s="1">
        <v>1808.13</v>
      </c>
      <c r="Q1370" s="1">
        <v>1410.34</v>
      </c>
      <c r="R1370" s="1">
        <v>1650.1</v>
      </c>
      <c r="S1370" s="1">
        <v>1633.6</v>
      </c>
      <c r="T1370" s="1">
        <v>1715.28</v>
      </c>
      <c r="U1370" s="1">
        <v>1955.42</v>
      </c>
      <c r="V1370" s="1">
        <f t="shared" si="128"/>
        <v>2934.1833333333329</v>
      </c>
      <c r="W1370" s="1">
        <f t="shared" si="129"/>
        <v>17605.099999999999</v>
      </c>
      <c r="X1370" s="1">
        <f t="shared" si="130"/>
        <v>10172.870000000001</v>
      </c>
      <c r="Y1370" s="1">
        <f t="shared" si="131"/>
        <v>7432.2299999999977</v>
      </c>
      <c r="Z1370" s="44">
        <f t="shared" si="132"/>
        <v>10572.663791000001</v>
      </c>
    </row>
    <row r="1371" spans="1:26" x14ac:dyDescent="0.3">
      <c r="A1371" s="2">
        <v>4700</v>
      </c>
      <c r="B1371" t="s">
        <v>6</v>
      </c>
      <c r="C1371" t="s">
        <v>9</v>
      </c>
      <c r="D1371" t="s">
        <v>11</v>
      </c>
      <c r="E1371" t="s">
        <v>24</v>
      </c>
      <c r="F1371" t="s">
        <v>56</v>
      </c>
      <c r="G1371">
        <v>1</v>
      </c>
      <c r="H1371">
        <v>1</v>
      </c>
      <c r="I1371">
        <f t="shared" si="127"/>
        <v>2</v>
      </c>
      <c r="J1371" s="1">
        <v>913.01</v>
      </c>
      <c r="K1371" s="1">
        <v>1104.74</v>
      </c>
      <c r="L1371" s="1">
        <v>1059.0899999999999</v>
      </c>
      <c r="M1371" s="1">
        <v>739.54</v>
      </c>
      <c r="N1371" s="1">
        <v>1068.22</v>
      </c>
      <c r="O1371" s="1">
        <v>876.49</v>
      </c>
      <c r="P1371" s="1">
        <v>1205.78</v>
      </c>
      <c r="Q1371" s="1">
        <v>928.45</v>
      </c>
      <c r="R1371" s="1">
        <v>891.31</v>
      </c>
      <c r="S1371" s="1">
        <v>998.27</v>
      </c>
      <c r="T1371" s="1">
        <v>1028.22</v>
      </c>
      <c r="U1371" s="1">
        <v>904.83</v>
      </c>
      <c r="V1371" s="1">
        <f t="shared" si="128"/>
        <v>960.18166666666673</v>
      </c>
      <c r="W1371" s="1">
        <f t="shared" si="129"/>
        <v>5761.09</v>
      </c>
      <c r="X1371" s="1">
        <f t="shared" si="130"/>
        <v>5956.86</v>
      </c>
      <c r="Y1371" s="1">
        <f t="shared" si="131"/>
        <v>-195.76999999999953</v>
      </c>
      <c r="Z1371" s="44">
        <f t="shared" si="132"/>
        <v>6190.9645979999996</v>
      </c>
    </row>
    <row r="1372" spans="1:26" x14ac:dyDescent="0.3">
      <c r="A1372" s="2">
        <v>4704</v>
      </c>
      <c r="B1372" t="s">
        <v>37</v>
      </c>
      <c r="C1372" t="s">
        <v>7</v>
      </c>
      <c r="D1372" t="s">
        <v>11</v>
      </c>
      <c r="E1372" t="s">
        <v>24</v>
      </c>
      <c r="F1372" t="s">
        <v>56</v>
      </c>
      <c r="G1372">
        <v>1</v>
      </c>
      <c r="H1372">
        <v>3</v>
      </c>
      <c r="I1372">
        <f t="shared" si="127"/>
        <v>4</v>
      </c>
      <c r="J1372" s="1">
        <v>1166</v>
      </c>
      <c r="K1372" s="1">
        <v>1294.26</v>
      </c>
      <c r="L1372" s="1">
        <v>1259.28</v>
      </c>
      <c r="M1372" s="1">
        <v>979.44</v>
      </c>
      <c r="N1372" s="1">
        <v>1352.56</v>
      </c>
      <c r="O1372" s="1">
        <v>932.8</v>
      </c>
      <c r="P1372" s="1">
        <v>940.93</v>
      </c>
      <c r="Q1372" s="1">
        <v>846.84</v>
      </c>
      <c r="R1372" s="1">
        <v>812.97</v>
      </c>
      <c r="S1372" s="1">
        <v>861.75</v>
      </c>
      <c r="T1372" s="1">
        <v>947.93</v>
      </c>
      <c r="U1372" s="1">
        <v>1004.81</v>
      </c>
      <c r="V1372" s="1">
        <f t="shared" si="128"/>
        <v>1164.0566666666666</v>
      </c>
      <c r="W1372" s="1">
        <f t="shared" si="129"/>
        <v>6984.3399999999992</v>
      </c>
      <c r="X1372" s="1">
        <f t="shared" si="130"/>
        <v>5415.23</v>
      </c>
      <c r="Y1372" s="1">
        <f t="shared" si="131"/>
        <v>1569.1099999999997</v>
      </c>
      <c r="Z1372" s="44">
        <f t="shared" si="132"/>
        <v>5628.0485389999994</v>
      </c>
    </row>
    <row r="1373" spans="1:26" x14ac:dyDescent="0.3">
      <c r="A1373" s="2">
        <v>4706</v>
      </c>
      <c r="B1373" t="s">
        <v>6</v>
      </c>
      <c r="C1373" t="s">
        <v>9</v>
      </c>
      <c r="D1373" t="s">
        <v>11</v>
      </c>
      <c r="E1373" t="s">
        <v>23</v>
      </c>
      <c r="F1373" t="s">
        <v>21</v>
      </c>
      <c r="G1373">
        <v>2</v>
      </c>
      <c r="H1373">
        <v>1</v>
      </c>
      <c r="I1373">
        <f t="shared" si="127"/>
        <v>3</v>
      </c>
      <c r="J1373" s="1">
        <v>1924.62</v>
      </c>
      <c r="K1373" s="1">
        <v>2405.7800000000002</v>
      </c>
      <c r="L1373" s="1">
        <v>1751.4</v>
      </c>
      <c r="M1373" s="1">
        <v>2097.84</v>
      </c>
      <c r="N1373" s="1">
        <v>1616.68</v>
      </c>
      <c r="O1373" s="1">
        <v>2232.56</v>
      </c>
      <c r="P1373" s="1">
        <v>1369.16</v>
      </c>
      <c r="Q1373" s="1">
        <v>1341.78</v>
      </c>
      <c r="R1373" s="1">
        <v>1543.05</v>
      </c>
      <c r="S1373" s="1">
        <v>1651.06</v>
      </c>
      <c r="T1373" s="1">
        <v>1865.7</v>
      </c>
      <c r="U1373" s="1">
        <v>1921.67</v>
      </c>
      <c r="V1373" s="1">
        <f t="shared" si="128"/>
        <v>2004.8133333333333</v>
      </c>
      <c r="W1373" s="1">
        <f t="shared" si="129"/>
        <v>12028.88</v>
      </c>
      <c r="X1373" s="1">
        <f t="shared" si="130"/>
        <v>9692.4199999999983</v>
      </c>
      <c r="Y1373" s="1">
        <f t="shared" si="131"/>
        <v>2336.4600000000009</v>
      </c>
      <c r="Z1373" s="44">
        <f t="shared" si="132"/>
        <v>10073.332105999998</v>
      </c>
    </row>
    <row r="1374" spans="1:26" x14ac:dyDescent="0.3">
      <c r="A1374" s="2">
        <v>4707</v>
      </c>
      <c r="B1374" t="s">
        <v>5</v>
      </c>
      <c r="C1374" t="s">
        <v>42</v>
      </c>
      <c r="D1374" t="s">
        <v>11</v>
      </c>
      <c r="E1374" t="s">
        <v>24</v>
      </c>
      <c r="F1374" t="s">
        <v>19</v>
      </c>
      <c r="G1374">
        <v>1</v>
      </c>
      <c r="H1374">
        <v>1</v>
      </c>
      <c r="I1374">
        <f t="shared" si="127"/>
        <v>2</v>
      </c>
      <c r="J1374" s="1">
        <v>1745.35</v>
      </c>
      <c r="K1374" s="1">
        <v>1501</v>
      </c>
      <c r="L1374" s="1">
        <v>2007.15</v>
      </c>
      <c r="M1374" s="1">
        <v>1518.45</v>
      </c>
      <c r="N1374" s="1">
        <v>1658.08</v>
      </c>
      <c r="O1374" s="1">
        <v>2076.9699999999998</v>
      </c>
      <c r="P1374" s="1">
        <v>1172.83</v>
      </c>
      <c r="Q1374" s="1">
        <v>949.99</v>
      </c>
      <c r="R1374" s="1">
        <v>883.49</v>
      </c>
      <c r="S1374" s="1">
        <v>777.47</v>
      </c>
      <c r="T1374" s="1">
        <v>746.37</v>
      </c>
      <c r="U1374" s="1">
        <v>806.08</v>
      </c>
      <c r="V1374" s="1">
        <f t="shared" si="128"/>
        <v>1751.1666666666663</v>
      </c>
      <c r="W1374" s="1">
        <f t="shared" si="129"/>
        <v>10506.999999999998</v>
      </c>
      <c r="X1374" s="1">
        <f t="shared" si="130"/>
        <v>5336.23</v>
      </c>
      <c r="Y1374" s="1">
        <f t="shared" si="131"/>
        <v>5170.7699999999986</v>
      </c>
      <c r="Z1374" s="44">
        <f t="shared" si="132"/>
        <v>5545.9438389999996</v>
      </c>
    </row>
    <row r="1375" spans="1:26" x14ac:dyDescent="0.3">
      <c r="A1375" s="2">
        <v>4708</v>
      </c>
      <c r="B1375" t="s">
        <v>4</v>
      </c>
      <c r="C1375" t="s">
        <v>10</v>
      </c>
      <c r="D1375" t="s">
        <v>12</v>
      </c>
      <c r="E1375" t="s">
        <v>23</v>
      </c>
      <c r="F1375" t="s">
        <v>56</v>
      </c>
      <c r="G1375">
        <v>2</v>
      </c>
      <c r="H1375">
        <v>3</v>
      </c>
      <c r="I1375">
        <f t="shared" si="127"/>
        <v>5</v>
      </c>
      <c r="J1375" s="1">
        <v>3220.2</v>
      </c>
      <c r="K1375" s="1">
        <v>3220.2</v>
      </c>
      <c r="L1375" s="1">
        <v>3252.4</v>
      </c>
      <c r="M1375" s="1">
        <v>3220.2</v>
      </c>
      <c r="N1375" s="1">
        <v>3252.4</v>
      </c>
      <c r="O1375" s="1">
        <v>3220.2</v>
      </c>
      <c r="P1375" s="1">
        <v>1954.74</v>
      </c>
      <c r="Q1375" s="1">
        <v>1505.15</v>
      </c>
      <c r="R1375" s="1">
        <v>1535.25</v>
      </c>
      <c r="S1375" s="1">
        <v>1550.6</v>
      </c>
      <c r="T1375" s="1">
        <v>1628.13</v>
      </c>
      <c r="U1375" s="1">
        <v>1432.75</v>
      </c>
      <c r="V1375" s="1">
        <f t="shared" si="128"/>
        <v>3230.9333333333329</v>
      </c>
      <c r="W1375" s="1">
        <f t="shared" si="129"/>
        <v>19385.599999999999</v>
      </c>
      <c r="X1375" s="1">
        <f t="shared" si="130"/>
        <v>9606.619999999999</v>
      </c>
      <c r="Y1375" s="1">
        <f t="shared" si="131"/>
        <v>9778.98</v>
      </c>
      <c r="Z1375" s="44">
        <f t="shared" si="132"/>
        <v>9984.1601659999997</v>
      </c>
    </row>
    <row r="1376" spans="1:26" x14ac:dyDescent="0.3">
      <c r="A1376" s="2">
        <v>4712</v>
      </c>
      <c r="B1376" t="s">
        <v>4</v>
      </c>
      <c r="C1376" t="s">
        <v>10</v>
      </c>
      <c r="D1376" t="s">
        <v>12</v>
      </c>
      <c r="E1376" t="s">
        <v>23</v>
      </c>
      <c r="F1376" t="s">
        <v>56</v>
      </c>
      <c r="G1376">
        <v>3</v>
      </c>
      <c r="H1376">
        <v>3</v>
      </c>
      <c r="I1376">
        <f t="shared" si="127"/>
        <v>6</v>
      </c>
      <c r="J1376" s="1">
        <v>5924.95</v>
      </c>
      <c r="K1376" s="1">
        <v>5332.46</v>
      </c>
      <c r="L1376" s="1">
        <v>5154.71</v>
      </c>
      <c r="M1376" s="1">
        <v>6635.94</v>
      </c>
      <c r="N1376" s="1">
        <v>5510.2</v>
      </c>
      <c r="O1376" s="1">
        <v>6221.2</v>
      </c>
      <c r="P1376" s="1">
        <v>3194.25</v>
      </c>
      <c r="Q1376" s="1">
        <v>3513.68</v>
      </c>
      <c r="R1376" s="1">
        <v>2986.63</v>
      </c>
      <c r="S1376" s="1">
        <v>2897.03</v>
      </c>
      <c r="T1376" s="1">
        <v>2810.12</v>
      </c>
      <c r="U1376" s="1">
        <v>2753.92</v>
      </c>
      <c r="V1376" s="1">
        <f t="shared" si="128"/>
        <v>5796.5766666666668</v>
      </c>
      <c r="W1376" s="1">
        <f t="shared" si="129"/>
        <v>34779.46</v>
      </c>
      <c r="X1376" s="1">
        <f t="shared" si="130"/>
        <v>18155.630000000005</v>
      </c>
      <c r="Y1376" s="1">
        <f t="shared" si="131"/>
        <v>16623.829999999994</v>
      </c>
      <c r="Z1376" s="44">
        <f t="shared" si="132"/>
        <v>18869.146259000005</v>
      </c>
    </row>
    <row r="1377" spans="1:26" x14ac:dyDescent="0.3">
      <c r="A1377" s="2">
        <v>4714</v>
      </c>
      <c r="B1377" t="s">
        <v>4</v>
      </c>
      <c r="C1377" t="s">
        <v>7</v>
      </c>
      <c r="D1377" t="s">
        <v>12</v>
      </c>
      <c r="E1377" t="s">
        <v>23</v>
      </c>
      <c r="F1377" t="s">
        <v>14</v>
      </c>
      <c r="G1377">
        <v>2</v>
      </c>
      <c r="H1377">
        <v>1</v>
      </c>
      <c r="I1377">
        <f t="shared" si="127"/>
        <v>3</v>
      </c>
      <c r="J1377" s="1">
        <v>5303.4500000000007</v>
      </c>
      <c r="K1377" s="1">
        <v>5091.3100000000004</v>
      </c>
      <c r="L1377" s="1">
        <v>5886.83</v>
      </c>
      <c r="M1377" s="1">
        <v>4030.62</v>
      </c>
      <c r="N1377" s="1">
        <v>4189.7299999999996</v>
      </c>
      <c r="O1377" s="1">
        <v>5197.38</v>
      </c>
      <c r="P1377" s="1">
        <v>2356.35</v>
      </c>
      <c r="Q1377" s="1">
        <v>1932.21</v>
      </c>
      <c r="R1377" s="1">
        <v>1951.53</v>
      </c>
      <c r="S1377" s="1">
        <v>1873.47</v>
      </c>
      <c r="T1377" s="1">
        <v>1723.59</v>
      </c>
      <c r="U1377" s="1">
        <v>1930.42</v>
      </c>
      <c r="V1377" s="1">
        <f t="shared" si="128"/>
        <v>4949.8866666666672</v>
      </c>
      <c r="W1377" s="1">
        <f t="shared" si="129"/>
        <v>29699.320000000003</v>
      </c>
      <c r="X1377" s="1">
        <f t="shared" si="130"/>
        <v>11767.57</v>
      </c>
      <c r="Y1377" s="1">
        <f t="shared" si="131"/>
        <v>17931.750000000004</v>
      </c>
      <c r="Z1377" s="44">
        <f t="shared" si="132"/>
        <v>12230.035501</v>
      </c>
    </row>
    <row r="1378" spans="1:26" x14ac:dyDescent="0.3">
      <c r="A1378" s="2">
        <v>4715</v>
      </c>
      <c r="B1378" t="s">
        <v>4</v>
      </c>
      <c r="C1378" t="s">
        <v>10</v>
      </c>
      <c r="D1378" t="s">
        <v>11</v>
      </c>
      <c r="E1378" t="s">
        <v>24</v>
      </c>
      <c r="F1378" t="s">
        <v>16</v>
      </c>
      <c r="G1378">
        <v>2</v>
      </c>
      <c r="H1378">
        <v>2</v>
      </c>
      <c r="I1378">
        <f t="shared" si="127"/>
        <v>4</v>
      </c>
      <c r="J1378" s="1">
        <v>5058.1499999999996</v>
      </c>
      <c r="K1378" s="1">
        <v>4451.17</v>
      </c>
      <c r="L1378" s="1">
        <v>5108.7299999999996</v>
      </c>
      <c r="M1378" s="1">
        <v>6069.78</v>
      </c>
      <c r="N1378" s="1">
        <v>5715.71</v>
      </c>
      <c r="O1378" s="1">
        <v>5715.71</v>
      </c>
      <c r="P1378" s="1">
        <v>3265.13</v>
      </c>
      <c r="Q1378" s="1">
        <v>2644.76</v>
      </c>
      <c r="R1378" s="1">
        <v>2327.39</v>
      </c>
      <c r="S1378" s="1">
        <v>2653.22</v>
      </c>
      <c r="T1378" s="1">
        <v>2387.9</v>
      </c>
      <c r="U1378" s="1">
        <v>2387.9</v>
      </c>
      <c r="V1378" s="1">
        <f t="shared" si="128"/>
        <v>5353.208333333333</v>
      </c>
      <c r="W1378" s="1">
        <f t="shared" si="129"/>
        <v>32119.249999999996</v>
      </c>
      <c r="X1378" s="1">
        <f t="shared" si="130"/>
        <v>15666.3</v>
      </c>
      <c r="Y1378" s="1">
        <f t="shared" si="131"/>
        <v>16452.949999999997</v>
      </c>
      <c r="Z1378" s="44">
        <f t="shared" si="132"/>
        <v>16281.98559</v>
      </c>
    </row>
    <row r="1379" spans="1:26" x14ac:dyDescent="0.3">
      <c r="A1379" s="2">
        <v>4717</v>
      </c>
      <c r="B1379" t="s">
        <v>6</v>
      </c>
      <c r="C1379" t="s">
        <v>9</v>
      </c>
      <c r="D1379" t="s">
        <v>12</v>
      </c>
      <c r="E1379" t="s">
        <v>23</v>
      </c>
      <c r="F1379" t="s">
        <v>21</v>
      </c>
      <c r="G1379">
        <v>2</v>
      </c>
      <c r="H1379">
        <v>1</v>
      </c>
      <c r="I1379">
        <f t="shared" si="127"/>
        <v>3</v>
      </c>
      <c r="J1379" s="1">
        <v>4150.92</v>
      </c>
      <c r="K1379" s="1">
        <v>5105.63</v>
      </c>
      <c r="L1379" s="1">
        <v>4399.9799999999996</v>
      </c>
      <c r="M1379" s="1">
        <v>4815.07</v>
      </c>
      <c r="N1379" s="1">
        <v>5022.6099999999997</v>
      </c>
      <c r="O1379" s="1">
        <v>5022.6099999999997</v>
      </c>
      <c r="P1379" s="1">
        <v>2356.27</v>
      </c>
      <c r="Q1379" s="1">
        <v>2356.27</v>
      </c>
      <c r="R1379" s="1">
        <v>2827.52</v>
      </c>
      <c r="S1379" s="1">
        <v>3279.92</v>
      </c>
      <c r="T1379" s="1">
        <v>3640.71</v>
      </c>
      <c r="U1379" s="1">
        <v>3640.71</v>
      </c>
      <c r="V1379" s="1">
        <f t="shared" si="128"/>
        <v>4752.8033333333333</v>
      </c>
      <c r="W1379" s="1">
        <f t="shared" si="129"/>
        <v>28516.82</v>
      </c>
      <c r="X1379" s="1">
        <f t="shared" si="130"/>
        <v>18101.399999999998</v>
      </c>
      <c r="Y1379" s="1">
        <f t="shared" si="131"/>
        <v>10415.420000000002</v>
      </c>
      <c r="Z1379" s="44">
        <f t="shared" si="132"/>
        <v>18812.785019999999</v>
      </c>
    </row>
    <row r="1380" spans="1:26" x14ac:dyDescent="0.3">
      <c r="A1380" s="2">
        <v>4719</v>
      </c>
      <c r="B1380" t="s">
        <v>6</v>
      </c>
      <c r="C1380" t="s">
        <v>8</v>
      </c>
      <c r="D1380" t="s">
        <v>11</v>
      </c>
      <c r="E1380" t="s">
        <v>23</v>
      </c>
      <c r="F1380" t="s">
        <v>13</v>
      </c>
      <c r="G1380">
        <v>2</v>
      </c>
      <c r="H1380">
        <v>3</v>
      </c>
      <c r="I1380">
        <f t="shared" si="127"/>
        <v>5</v>
      </c>
      <c r="J1380" s="1">
        <v>2239.5</v>
      </c>
      <c r="K1380" s="1">
        <v>2776.98</v>
      </c>
      <c r="L1380" s="1">
        <v>2373.87</v>
      </c>
      <c r="M1380" s="1">
        <v>2754.59</v>
      </c>
      <c r="N1380" s="1">
        <v>2553.0300000000002</v>
      </c>
      <c r="O1380" s="1">
        <v>2709.8</v>
      </c>
      <c r="P1380" s="1">
        <v>1945.76</v>
      </c>
      <c r="Q1380" s="1">
        <v>1576.07</v>
      </c>
      <c r="R1380" s="1">
        <v>1591.83</v>
      </c>
      <c r="S1380" s="1">
        <v>1400.81</v>
      </c>
      <c r="T1380" s="1">
        <v>1498.87</v>
      </c>
      <c r="U1380" s="1">
        <v>1558.82</v>
      </c>
      <c r="V1380" s="1">
        <f t="shared" si="128"/>
        <v>2567.9616666666666</v>
      </c>
      <c r="W1380" s="1">
        <f t="shared" si="129"/>
        <v>15407.77</v>
      </c>
      <c r="X1380" s="1">
        <f t="shared" si="130"/>
        <v>9572.16</v>
      </c>
      <c r="Y1380" s="1">
        <f t="shared" si="131"/>
        <v>5835.6100000000006</v>
      </c>
      <c r="Z1380" s="44">
        <f t="shared" si="132"/>
        <v>9948.3458879999998</v>
      </c>
    </row>
    <row r="1381" spans="1:26" x14ac:dyDescent="0.3">
      <c r="A1381" s="2">
        <v>4726</v>
      </c>
      <c r="B1381" t="s">
        <v>4</v>
      </c>
      <c r="C1381" t="s">
        <v>10</v>
      </c>
      <c r="D1381" t="s">
        <v>12</v>
      </c>
      <c r="E1381" t="s">
        <v>24</v>
      </c>
      <c r="F1381" t="s">
        <v>16</v>
      </c>
      <c r="G1381">
        <v>3</v>
      </c>
      <c r="H1381">
        <v>1</v>
      </c>
      <c r="I1381">
        <f t="shared" si="127"/>
        <v>4</v>
      </c>
      <c r="J1381" s="1">
        <v>4183.25</v>
      </c>
      <c r="K1381" s="1">
        <v>4099.59</v>
      </c>
      <c r="L1381" s="1">
        <v>3430.27</v>
      </c>
      <c r="M1381" s="1">
        <v>4768.91</v>
      </c>
      <c r="N1381" s="1">
        <v>4057.75</v>
      </c>
      <c r="O1381" s="1">
        <v>3764.93</v>
      </c>
      <c r="P1381" s="1">
        <v>2610.64</v>
      </c>
      <c r="Q1381" s="1">
        <v>2819.49</v>
      </c>
      <c r="R1381" s="1">
        <v>2791.3</v>
      </c>
      <c r="S1381" s="1">
        <v>3349.56</v>
      </c>
      <c r="T1381" s="1">
        <v>3115.09</v>
      </c>
      <c r="U1381" s="1">
        <v>3364.3</v>
      </c>
      <c r="V1381" s="1">
        <f t="shared" si="128"/>
        <v>4050.7833333333333</v>
      </c>
      <c r="W1381" s="1">
        <f t="shared" si="129"/>
        <v>24304.7</v>
      </c>
      <c r="X1381" s="1">
        <f t="shared" si="130"/>
        <v>18050.38</v>
      </c>
      <c r="Y1381" s="1">
        <f t="shared" si="131"/>
        <v>6254.32</v>
      </c>
      <c r="Z1381" s="44">
        <f t="shared" si="132"/>
        <v>18759.759934000002</v>
      </c>
    </row>
    <row r="1382" spans="1:26" x14ac:dyDescent="0.3">
      <c r="A1382" s="2">
        <v>4733</v>
      </c>
      <c r="B1382" t="s">
        <v>4</v>
      </c>
      <c r="C1382" t="s">
        <v>10</v>
      </c>
      <c r="D1382" t="s">
        <v>12</v>
      </c>
      <c r="E1382" t="s">
        <v>24</v>
      </c>
      <c r="F1382" t="s">
        <v>13</v>
      </c>
      <c r="G1382">
        <v>2</v>
      </c>
      <c r="H1382">
        <v>3</v>
      </c>
      <c r="I1382">
        <f t="shared" si="127"/>
        <v>5</v>
      </c>
      <c r="J1382" s="1">
        <v>5924.95</v>
      </c>
      <c r="K1382" s="1">
        <v>5036.21</v>
      </c>
      <c r="L1382" s="1">
        <v>6576.69</v>
      </c>
      <c r="M1382" s="1">
        <v>4562.21</v>
      </c>
      <c r="N1382" s="1">
        <v>4976.96</v>
      </c>
      <c r="O1382" s="1">
        <v>6991.44</v>
      </c>
      <c r="P1382" s="1">
        <v>4307.28</v>
      </c>
      <c r="Q1382" s="1">
        <v>4178.0600000000004</v>
      </c>
      <c r="R1382" s="1">
        <v>4345.18</v>
      </c>
      <c r="S1382" s="1">
        <v>4605.8900000000003</v>
      </c>
      <c r="T1382" s="1">
        <v>4559.83</v>
      </c>
      <c r="U1382" s="1">
        <v>4377.4399999999996</v>
      </c>
      <c r="V1382" s="1">
        <f t="shared" si="128"/>
        <v>5678.0766666666668</v>
      </c>
      <c r="W1382" s="1">
        <f t="shared" si="129"/>
        <v>34068.46</v>
      </c>
      <c r="X1382" s="1">
        <f t="shared" si="130"/>
        <v>26373.679999999997</v>
      </c>
      <c r="Y1382" s="1">
        <f t="shared" si="131"/>
        <v>7694.7800000000025</v>
      </c>
      <c r="Z1382" s="44">
        <f t="shared" si="132"/>
        <v>27410.165623999997</v>
      </c>
    </row>
    <row r="1383" spans="1:26" x14ac:dyDescent="0.3">
      <c r="A1383" s="2">
        <v>4734</v>
      </c>
      <c r="B1383" t="s">
        <v>4</v>
      </c>
      <c r="C1383" t="s">
        <v>42</v>
      </c>
      <c r="D1383" t="s">
        <v>11</v>
      </c>
      <c r="E1383" t="s">
        <v>24</v>
      </c>
      <c r="F1383" t="s">
        <v>56</v>
      </c>
      <c r="G1383">
        <v>2</v>
      </c>
      <c r="H1383">
        <v>3</v>
      </c>
      <c r="I1383">
        <f t="shared" si="127"/>
        <v>5</v>
      </c>
      <c r="J1383" s="1">
        <v>3097.45</v>
      </c>
      <c r="K1383" s="1">
        <v>3097.45</v>
      </c>
      <c r="L1383" s="1">
        <v>3128.42</v>
      </c>
      <c r="M1383" s="1">
        <v>3128.42</v>
      </c>
      <c r="N1383" s="1">
        <v>3128.42</v>
      </c>
      <c r="O1383" s="1">
        <v>3128.42</v>
      </c>
      <c r="P1383" s="1">
        <v>3137.43</v>
      </c>
      <c r="Q1383" s="1">
        <v>2572.69</v>
      </c>
      <c r="R1383" s="1">
        <v>2238.2399999999998</v>
      </c>
      <c r="S1383" s="1">
        <v>2685.89</v>
      </c>
      <c r="T1383" s="1">
        <v>2927.62</v>
      </c>
      <c r="U1383" s="1">
        <v>2781.24</v>
      </c>
      <c r="V1383" s="1">
        <f t="shared" si="128"/>
        <v>3118.0966666666668</v>
      </c>
      <c r="W1383" s="1">
        <f t="shared" si="129"/>
        <v>18708.580000000002</v>
      </c>
      <c r="X1383" s="1">
        <f t="shared" si="130"/>
        <v>16343.109999999999</v>
      </c>
      <c r="Y1383" s="1">
        <f t="shared" si="131"/>
        <v>2365.470000000003</v>
      </c>
      <c r="Z1383" s="44">
        <f t="shared" si="132"/>
        <v>16985.394222999999</v>
      </c>
    </row>
    <row r="1384" spans="1:26" x14ac:dyDescent="0.3">
      <c r="A1384" s="2">
        <v>4736</v>
      </c>
      <c r="B1384" t="s">
        <v>6</v>
      </c>
      <c r="C1384" t="s">
        <v>9</v>
      </c>
      <c r="D1384" t="s">
        <v>12</v>
      </c>
      <c r="E1384" t="s">
        <v>23</v>
      </c>
      <c r="F1384" t="s">
        <v>18</v>
      </c>
      <c r="G1384">
        <v>2</v>
      </c>
      <c r="H1384">
        <v>1</v>
      </c>
      <c r="I1384">
        <f t="shared" si="127"/>
        <v>3</v>
      </c>
      <c r="J1384" s="1">
        <v>1510.8574999999998</v>
      </c>
      <c r="K1384" s="1">
        <v>1208.69</v>
      </c>
      <c r="L1384" s="1">
        <v>1450.42</v>
      </c>
      <c r="M1384" s="1">
        <v>1843.25</v>
      </c>
      <c r="N1384" s="1">
        <v>1677.05</v>
      </c>
      <c r="O1384" s="1">
        <v>1208.69</v>
      </c>
      <c r="P1384" s="1">
        <v>625.23</v>
      </c>
      <c r="Q1384" s="1">
        <v>568.96</v>
      </c>
      <c r="R1384" s="1">
        <v>648.61</v>
      </c>
      <c r="S1384" s="1">
        <v>590.24</v>
      </c>
      <c r="T1384" s="1">
        <v>525.30999999999995</v>
      </c>
      <c r="U1384" s="1">
        <v>604.11</v>
      </c>
      <c r="V1384" s="1">
        <f t="shared" si="128"/>
        <v>1483.1595833333333</v>
      </c>
      <c r="W1384" s="1">
        <f t="shared" si="129"/>
        <v>8898.9575000000004</v>
      </c>
      <c r="X1384" s="1">
        <f t="shared" si="130"/>
        <v>3562.46</v>
      </c>
      <c r="Y1384" s="1">
        <f t="shared" si="131"/>
        <v>5336.4975000000004</v>
      </c>
      <c r="Z1384" s="44">
        <f t="shared" si="132"/>
        <v>3702.4646780000003</v>
      </c>
    </row>
    <row r="1385" spans="1:26" x14ac:dyDescent="0.3">
      <c r="A1385" s="2">
        <v>4737</v>
      </c>
      <c r="B1385" t="s">
        <v>4</v>
      </c>
      <c r="C1385" t="s">
        <v>10</v>
      </c>
      <c r="D1385" t="s">
        <v>12</v>
      </c>
      <c r="E1385" t="s">
        <v>23</v>
      </c>
      <c r="F1385" t="s">
        <v>17</v>
      </c>
      <c r="G1385">
        <v>2</v>
      </c>
      <c r="H1385">
        <v>3</v>
      </c>
      <c r="I1385">
        <f t="shared" si="127"/>
        <v>5</v>
      </c>
      <c r="J1385" s="1">
        <v>5924.95</v>
      </c>
      <c r="K1385" s="1">
        <v>6872.94</v>
      </c>
      <c r="L1385" s="1">
        <v>4917.71</v>
      </c>
      <c r="M1385" s="1">
        <v>4917.71</v>
      </c>
      <c r="N1385" s="1">
        <v>6339.7</v>
      </c>
      <c r="O1385" s="1">
        <v>6576.69</v>
      </c>
      <c r="P1385" s="1">
        <v>3831.88</v>
      </c>
      <c r="Q1385" s="1">
        <v>2912.23</v>
      </c>
      <c r="R1385" s="1">
        <v>3319.94</v>
      </c>
      <c r="S1385" s="1">
        <v>3651.93</v>
      </c>
      <c r="T1385" s="1">
        <v>4345.8</v>
      </c>
      <c r="U1385" s="1">
        <v>4736.92</v>
      </c>
      <c r="V1385" s="1">
        <f t="shared" si="128"/>
        <v>5924.95</v>
      </c>
      <c r="W1385" s="1">
        <f t="shared" si="129"/>
        <v>35549.699999999997</v>
      </c>
      <c r="X1385" s="1">
        <f t="shared" si="130"/>
        <v>22798.700000000004</v>
      </c>
      <c r="Y1385" s="1">
        <f t="shared" si="131"/>
        <v>12750.999999999993</v>
      </c>
      <c r="Z1385" s="44">
        <f t="shared" si="132"/>
        <v>23694.688910000004</v>
      </c>
    </row>
    <row r="1386" spans="1:26" x14ac:dyDescent="0.3">
      <c r="A1386" s="2">
        <v>4738</v>
      </c>
      <c r="B1386" t="s">
        <v>6</v>
      </c>
      <c r="C1386" t="s">
        <v>9</v>
      </c>
      <c r="D1386" t="s">
        <v>11</v>
      </c>
      <c r="E1386" t="s">
        <v>24</v>
      </c>
      <c r="F1386" t="s">
        <v>13</v>
      </c>
      <c r="G1386">
        <v>1</v>
      </c>
      <c r="H1386">
        <v>1</v>
      </c>
      <c r="I1386">
        <f t="shared" si="127"/>
        <v>2</v>
      </c>
      <c r="J1386" s="1">
        <v>928.56</v>
      </c>
      <c r="K1386" s="1">
        <v>1151.4100000000001</v>
      </c>
      <c r="L1386" s="1">
        <v>1021.42</v>
      </c>
      <c r="M1386" s="1">
        <v>854.28</v>
      </c>
      <c r="N1386" s="1">
        <v>947.13</v>
      </c>
      <c r="O1386" s="1">
        <v>1002.84</v>
      </c>
      <c r="P1386" s="1">
        <v>765.72</v>
      </c>
      <c r="Q1386" s="1">
        <v>658.52</v>
      </c>
      <c r="R1386" s="1">
        <v>757.3</v>
      </c>
      <c r="S1386" s="1">
        <v>840.6</v>
      </c>
      <c r="T1386" s="1">
        <v>874.22</v>
      </c>
      <c r="U1386" s="1">
        <v>865.48</v>
      </c>
      <c r="V1386" s="1">
        <f t="shared" si="128"/>
        <v>984.27333333333343</v>
      </c>
      <c r="W1386" s="1">
        <f t="shared" si="129"/>
        <v>5905.64</v>
      </c>
      <c r="X1386" s="1">
        <f t="shared" si="130"/>
        <v>4761.84</v>
      </c>
      <c r="Y1386" s="1">
        <f t="shared" si="131"/>
        <v>1143.8000000000002</v>
      </c>
      <c r="Z1386" s="44">
        <f t="shared" si="132"/>
        <v>4948.9803120000006</v>
      </c>
    </row>
    <row r="1387" spans="1:26" x14ac:dyDescent="0.3">
      <c r="A1387" s="2">
        <v>4740</v>
      </c>
      <c r="B1387" t="s">
        <v>6</v>
      </c>
      <c r="C1387" t="s">
        <v>7</v>
      </c>
      <c r="D1387" t="s">
        <v>12</v>
      </c>
      <c r="E1387" t="s">
        <v>23</v>
      </c>
      <c r="F1387" t="s">
        <v>19</v>
      </c>
      <c r="G1387">
        <v>4</v>
      </c>
      <c r="H1387">
        <v>1</v>
      </c>
      <c r="I1387">
        <f t="shared" si="127"/>
        <v>5</v>
      </c>
      <c r="J1387" s="1">
        <v>2865.97</v>
      </c>
      <c r="K1387" s="1">
        <v>2722.67</v>
      </c>
      <c r="L1387" s="1">
        <v>2407.41</v>
      </c>
      <c r="M1387" s="1">
        <v>2694.01</v>
      </c>
      <c r="N1387" s="1">
        <v>2321.44</v>
      </c>
      <c r="O1387" s="1">
        <v>3295.87</v>
      </c>
      <c r="P1387" s="1">
        <v>2211.7600000000002</v>
      </c>
      <c r="Q1387" s="1">
        <v>2344.4699999999998</v>
      </c>
      <c r="R1387" s="1">
        <v>2532.0300000000002</v>
      </c>
      <c r="S1387" s="1">
        <v>2202.87</v>
      </c>
      <c r="T1387" s="1">
        <v>2048.67</v>
      </c>
      <c r="U1387" s="1">
        <v>2355.9699999999998</v>
      </c>
      <c r="V1387" s="1">
        <f t="shared" si="128"/>
        <v>2717.895</v>
      </c>
      <c r="W1387" s="1">
        <f t="shared" si="129"/>
        <v>16307.369999999999</v>
      </c>
      <c r="X1387" s="1">
        <f t="shared" si="130"/>
        <v>13695.77</v>
      </c>
      <c r="Y1387" s="1">
        <f t="shared" si="131"/>
        <v>2611.5999999999985</v>
      </c>
      <c r="Z1387" s="44">
        <f t="shared" si="132"/>
        <v>14234.013761</v>
      </c>
    </row>
    <row r="1388" spans="1:26" x14ac:dyDescent="0.3">
      <c r="A1388" s="2">
        <v>4741</v>
      </c>
      <c r="B1388" t="s">
        <v>4</v>
      </c>
      <c r="C1388" t="s">
        <v>10</v>
      </c>
      <c r="D1388" t="s">
        <v>12</v>
      </c>
      <c r="E1388" t="s">
        <v>24</v>
      </c>
      <c r="F1388" t="s">
        <v>14</v>
      </c>
      <c r="G1388">
        <v>2</v>
      </c>
      <c r="H1388">
        <v>1</v>
      </c>
      <c r="I1388">
        <f t="shared" si="127"/>
        <v>3</v>
      </c>
      <c r="J1388" s="1">
        <v>5398.35</v>
      </c>
      <c r="K1388" s="1">
        <v>5776.23</v>
      </c>
      <c r="L1388" s="1">
        <v>5020.47</v>
      </c>
      <c r="M1388" s="1">
        <v>6100.14</v>
      </c>
      <c r="N1388" s="1">
        <v>6478.02</v>
      </c>
      <c r="O1388" s="1">
        <v>4264.7</v>
      </c>
      <c r="P1388" s="1">
        <v>2685.27</v>
      </c>
      <c r="Q1388" s="1">
        <v>2013.95</v>
      </c>
      <c r="R1388" s="1">
        <v>2013.95</v>
      </c>
      <c r="S1388" s="1">
        <v>2175.0700000000002</v>
      </c>
      <c r="T1388" s="1">
        <v>2022.82</v>
      </c>
      <c r="U1388" s="1">
        <v>1941.91</v>
      </c>
      <c r="V1388" s="1">
        <f t="shared" si="128"/>
        <v>5506.3183333333327</v>
      </c>
      <c r="W1388" s="1">
        <f t="shared" si="129"/>
        <v>33037.909999999996</v>
      </c>
      <c r="X1388" s="1">
        <f t="shared" si="130"/>
        <v>12852.97</v>
      </c>
      <c r="Y1388" s="1">
        <f t="shared" si="131"/>
        <v>20184.939999999995</v>
      </c>
      <c r="Z1388" s="44">
        <f t="shared" si="132"/>
        <v>13358.091720999999</v>
      </c>
    </row>
    <row r="1389" spans="1:26" x14ac:dyDescent="0.3">
      <c r="A1389" s="2">
        <v>4744</v>
      </c>
      <c r="B1389" t="s">
        <v>4</v>
      </c>
      <c r="C1389" t="s">
        <v>10</v>
      </c>
      <c r="D1389" t="s">
        <v>12</v>
      </c>
      <c r="E1389" t="s">
        <v>23</v>
      </c>
      <c r="F1389" t="s">
        <v>18</v>
      </c>
      <c r="G1389">
        <v>2</v>
      </c>
      <c r="H1389">
        <v>3</v>
      </c>
      <c r="I1389">
        <f t="shared" si="127"/>
        <v>5</v>
      </c>
      <c r="J1389" s="1">
        <v>5924.95</v>
      </c>
      <c r="K1389" s="1">
        <v>6991.44</v>
      </c>
      <c r="L1389" s="1">
        <v>5687.95</v>
      </c>
      <c r="M1389" s="1">
        <v>5450.95</v>
      </c>
      <c r="N1389" s="1">
        <v>6517.45</v>
      </c>
      <c r="O1389" s="1">
        <v>5450.95</v>
      </c>
      <c r="P1389" s="1">
        <v>3539.93</v>
      </c>
      <c r="Q1389" s="1">
        <v>3752.33</v>
      </c>
      <c r="R1389" s="1">
        <v>4240.13</v>
      </c>
      <c r="S1389" s="1">
        <v>3604.11</v>
      </c>
      <c r="T1389" s="1">
        <v>3532.03</v>
      </c>
      <c r="U1389" s="1">
        <v>3532.03</v>
      </c>
      <c r="V1389" s="1">
        <f t="shared" si="128"/>
        <v>6003.9483333333337</v>
      </c>
      <c r="W1389" s="1">
        <f t="shared" si="129"/>
        <v>36023.69</v>
      </c>
      <c r="X1389" s="1">
        <f t="shared" si="130"/>
        <v>22200.559999999998</v>
      </c>
      <c r="Y1389" s="1">
        <f t="shared" si="131"/>
        <v>13823.130000000005</v>
      </c>
      <c r="Z1389" s="44">
        <f t="shared" si="132"/>
        <v>23073.042007999997</v>
      </c>
    </row>
    <row r="1390" spans="1:26" x14ac:dyDescent="0.3">
      <c r="A1390" s="2">
        <v>4745</v>
      </c>
      <c r="B1390" t="s">
        <v>5</v>
      </c>
      <c r="C1390" t="s">
        <v>7</v>
      </c>
      <c r="D1390" t="s">
        <v>11</v>
      </c>
      <c r="E1390" t="s">
        <v>24</v>
      </c>
      <c r="F1390" t="s">
        <v>14</v>
      </c>
      <c r="G1390">
        <v>1</v>
      </c>
      <c r="H1390">
        <v>3</v>
      </c>
      <c r="I1390">
        <f t="shared" si="127"/>
        <v>4</v>
      </c>
      <c r="J1390" s="1">
        <v>612.5</v>
      </c>
      <c r="K1390" s="1">
        <v>692.13</v>
      </c>
      <c r="L1390" s="1">
        <v>545.13</v>
      </c>
      <c r="M1390" s="1">
        <v>594.13</v>
      </c>
      <c r="N1390" s="1">
        <v>637</v>
      </c>
      <c r="O1390" s="1">
        <v>508.38</v>
      </c>
      <c r="P1390" s="1">
        <v>1231.6199999999999</v>
      </c>
      <c r="Q1390" s="1">
        <v>1231.6199999999999</v>
      </c>
      <c r="R1390" s="1">
        <v>1206.99</v>
      </c>
      <c r="S1390" s="1">
        <v>1327.69</v>
      </c>
      <c r="T1390" s="1">
        <v>1460.46</v>
      </c>
      <c r="U1390" s="1">
        <v>1299.81</v>
      </c>
      <c r="V1390" s="1">
        <f t="shared" si="128"/>
        <v>598.2116666666667</v>
      </c>
      <c r="W1390" s="1">
        <f t="shared" si="129"/>
        <v>3589.2700000000004</v>
      </c>
      <c r="X1390" s="1">
        <f t="shared" si="130"/>
        <v>7758.1900000000005</v>
      </c>
      <c r="Y1390" s="1">
        <f t="shared" si="131"/>
        <v>-4168.92</v>
      </c>
      <c r="Z1390" s="44">
        <f t="shared" si="132"/>
        <v>8063.0868670000009</v>
      </c>
    </row>
    <row r="1391" spans="1:26" x14ac:dyDescent="0.3">
      <c r="A1391" s="2">
        <v>4746</v>
      </c>
      <c r="B1391" t="s">
        <v>37</v>
      </c>
      <c r="C1391" t="s">
        <v>8</v>
      </c>
      <c r="D1391" t="s">
        <v>12</v>
      </c>
      <c r="E1391" t="s">
        <v>23</v>
      </c>
      <c r="F1391" t="s">
        <v>22</v>
      </c>
      <c r="G1391">
        <v>4</v>
      </c>
      <c r="H1391">
        <v>1</v>
      </c>
      <c r="I1391">
        <f t="shared" si="127"/>
        <v>5</v>
      </c>
      <c r="J1391" s="1">
        <v>5924.95</v>
      </c>
      <c r="K1391" s="1">
        <v>6458.2</v>
      </c>
      <c r="L1391" s="1">
        <v>6339.7</v>
      </c>
      <c r="M1391" s="1">
        <v>4799.21</v>
      </c>
      <c r="N1391" s="1">
        <v>4621.46</v>
      </c>
      <c r="O1391" s="1">
        <v>7287.69</v>
      </c>
      <c r="P1391" s="1">
        <v>4221.08</v>
      </c>
      <c r="Q1391" s="1">
        <v>3967.82</v>
      </c>
      <c r="R1391" s="1">
        <v>3372.65</v>
      </c>
      <c r="S1391" s="1">
        <v>3440.1</v>
      </c>
      <c r="T1391" s="1">
        <v>4093.72</v>
      </c>
      <c r="U1391" s="1">
        <v>4544.03</v>
      </c>
      <c r="V1391" s="1">
        <f t="shared" si="128"/>
        <v>5905.2016666666668</v>
      </c>
      <c r="W1391" s="1">
        <f t="shared" si="129"/>
        <v>35431.21</v>
      </c>
      <c r="X1391" s="1">
        <f t="shared" si="130"/>
        <v>23639.399999999998</v>
      </c>
      <c r="Y1391" s="1">
        <f t="shared" si="131"/>
        <v>11791.810000000001</v>
      </c>
      <c r="Z1391" s="44">
        <f t="shared" si="132"/>
        <v>24568.428419999997</v>
      </c>
    </row>
    <row r="1392" spans="1:26" x14ac:dyDescent="0.3">
      <c r="A1392" s="2">
        <v>4748</v>
      </c>
      <c r="B1392" t="s">
        <v>5</v>
      </c>
      <c r="C1392" t="s">
        <v>10</v>
      </c>
      <c r="D1392" t="s">
        <v>12</v>
      </c>
      <c r="E1392" t="s">
        <v>24</v>
      </c>
      <c r="F1392" t="s">
        <v>13</v>
      </c>
      <c r="G1392">
        <v>1</v>
      </c>
      <c r="H1392">
        <v>3</v>
      </c>
      <c r="I1392">
        <f t="shared" si="127"/>
        <v>4</v>
      </c>
      <c r="J1392" s="1">
        <v>2093.15</v>
      </c>
      <c r="K1392" s="1">
        <v>2511.7800000000002</v>
      </c>
      <c r="L1392" s="1">
        <v>2574.5700000000002</v>
      </c>
      <c r="M1392" s="1">
        <v>2407.12</v>
      </c>
      <c r="N1392" s="1">
        <v>2344.33</v>
      </c>
      <c r="O1392" s="1">
        <v>1967.56</v>
      </c>
      <c r="P1392" s="1">
        <v>1986.18</v>
      </c>
      <c r="Q1392" s="1">
        <v>1886.87</v>
      </c>
      <c r="R1392" s="1">
        <v>2018.95</v>
      </c>
      <c r="S1392" s="1">
        <v>2281.41</v>
      </c>
      <c r="T1392" s="1">
        <v>1962.01</v>
      </c>
      <c r="U1392" s="1">
        <v>1942.39</v>
      </c>
      <c r="V1392" s="1">
        <f t="shared" si="128"/>
        <v>2316.4183333333331</v>
      </c>
      <c r="W1392" s="1">
        <f t="shared" si="129"/>
        <v>13898.509999999998</v>
      </c>
      <c r="X1392" s="1">
        <f t="shared" si="130"/>
        <v>12077.81</v>
      </c>
      <c r="Y1392" s="1">
        <f t="shared" si="131"/>
        <v>1820.6999999999989</v>
      </c>
      <c r="Z1392" s="44">
        <f t="shared" si="132"/>
        <v>12552.467933</v>
      </c>
    </row>
    <row r="1393" spans="1:26" x14ac:dyDescent="0.3">
      <c r="A1393" s="2">
        <v>4749</v>
      </c>
      <c r="B1393" t="s">
        <v>4</v>
      </c>
      <c r="C1393" t="s">
        <v>10</v>
      </c>
      <c r="D1393" t="s">
        <v>12</v>
      </c>
      <c r="E1393" t="s">
        <v>24</v>
      </c>
      <c r="F1393" t="s">
        <v>17</v>
      </c>
      <c r="G1393">
        <v>2</v>
      </c>
      <c r="H1393">
        <v>1</v>
      </c>
      <c r="I1393">
        <f t="shared" si="127"/>
        <v>3</v>
      </c>
      <c r="J1393" s="1">
        <v>5924.95</v>
      </c>
      <c r="K1393" s="1">
        <v>6280.45</v>
      </c>
      <c r="L1393" s="1">
        <v>5273.21</v>
      </c>
      <c r="M1393" s="1">
        <v>5865.7</v>
      </c>
      <c r="N1393" s="1">
        <v>6635.94</v>
      </c>
      <c r="O1393" s="1">
        <v>4443.71</v>
      </c>
      <c r="P1393" s="1">
        <v>5875</v>
      </c>
      <c r="Q1393" s="1">
        <v>4465</v>
      </c>
      <c r="R1393" s="1">
        <v>4152.45</v>
      </c>
      <c r="S1393" s="1">
        <v>4526.17</v>
      </c>
      <c r="T1393" s="1">
        <v>4254.6000000000004</v>
      </c>
      <c r="U1393" s="1">
        <v>3999.32</v>
      </c>
      <c r="V1393" s="1">
        <f t="shared" si="128"/>
        <v>5737.3266666666668</v>
      </c>
      <c r="W1393" s="1">
        <f t="shared" si="129"/>
        <v>34423.96</v>
      </c>
      <c r="X1393" s="1">
        <f t="shared" si="130"/>
        <v>27272.54</v>
      </c>
      <c r="Y1393" s="1">
        <f t="shared" si="131"/>
        <v>7151.4199999999983</v>
      </c>
      <c r="Z1393" s="44">
        <f t="shared" si="132"/>
        <v>28344.350822</v>
      </c>
    </row>
    <row r="1394" spans="1:26" x14ac:dyDescent="0.3">
      <c r="A1394" s="2">
        <v>4752</v>
      </c>
      <c r="B1394" t="s">
        <v>37</v>
      </c>
      <c r="C1394" t="s">
        <v>42</v>
      </c>
      <c r="D1394" t="s">
        <v>11</v>
      </c>
      <c r="E1394" t="s">
        <v>24</v>
      </c>
      <c r="F1394" t="s">
        <v>18</v>
      </c>
      <c r="G1394">
        <v>2</v>
      </c>
      <c r="H1394">
        <v>2</v>
      </c>
      <c r="I1394">
        <f t="shared" si="127"/>
        <v>4</v>
      </c>
      <c r="J1394" s="1">
        <v>1146.3225</v>
      </c>
      <c r="K1394" s="1">
        <v>928.52</v>
      </c>
      <c r="L1394" s="1">
        <v>1295.3399999999999</v>
      </c>
      <c r="M1394" s="1">
        <v>1260.95</v>
      </c>
      <c r="N1394" s="1">
        <v>1020.23</v>
      </c>
      <c r="O1394" s="1">
        <v>1295.3399999999999</v>
      </c>
      <c r="P1394" s="1">
        <v>1420.58</v>
      </c>
      <c r="Q1394" s="1">
        <v>1491.61</v>
      </c>
      <c r="R1394" s="1">
        <v>1640.77</v>
      </c>
      <c r="S1394" s="1">
        <v>1886.89</v>
      </c>
      <c r="T1394" s="1">
        <v>2056.71</v>
      </c>
      <c r="U1394" s="1">
        <v>2077.2800000000002</v>
      </c>
      <c r="V1394" s="1">
        <f t="shared" si="128"/>
        <v>1157.7837499999998</v>
      </c>
      <c r="W1394" s="1">
        <f t="shared" si="129"/>
        <v>6946.7024999999994</v>
      </c>
      <c r="X1394" s="1">
        <f t="shared" si="130"/>
        <v>10573.84</v>
      </c>
      <c r="Y1394" s="1">
        <f t="shared" si="131"/>
        <v>-3627.1375000000007</v>
      </c>
      <c r="Z1394" s="44">
        <f t="shared" si="132"/>
        <v>10989.391912000001</v>
      </c>
    </row>
    <row r="1395" spans="1:26" x14ac:dyDescent="0.3">
      <c r="A1395" s="2">
        <v>4753</v>
      </c>
      <c r="B1395" t="s">
        <v>4</v>
      </c>
      <c r="C1395" t="s">
        <v>10</v>
      </c>
      <c r="D1395" t="s">
        <v>12</v>
      </c>
      <c r="E1395" t="s">
        <v>23</v>
      </c>
      <c r="F1395" t="s">
        <v>14</v>
      </c>
      <c r="G1395">
        <v>3</v>
      </c>
      <c r="H1395">
        <v>1</v>
      </c>
      <c r="I1395">
        <f t="shared" si="127"/>
        <v>4</v>
      </c>
      <c r="J1395" s="1">
        <v>5924.95</v>
      </c>
      <c r="K1395" s="1">
        <v>5806.45</v>
      </c>
      <c r="L1395" s="1">
        <v>6635.94</v>
      </c>
      <c r="M1395" s="1">
        <v>5510.2</v>
      </c>
      <c r="N1395" s="1">
        <v>5213.96</v>
      </c>
      <c r="O1395" s="1">
        <v>7169.19</v>
      </c>
      <c r="P1395" s="1">
        <v>5875</v>
      </c>
      <c r="Q1395" s="1">
        <v>5052.5</v>
      </c>
      <c r="R1395" s="1">
        <v>4496.7299999999996</v>
      </c>
      <c r="S1395" s="1">
        <v>4451.76</v>
      </c>
      <c r="T1395" s="1">
        <v>4362.72</v>
      </c>
      <c r="U1395" s="1">
        <v>4449.97</v>
      </c>
      <c r="V1395" s="1">
        <f t="shared" si="128"/>
        <v>6043.4483333333337</v>
      </c>
      <c r="W1395" s="1">
        <f t="shared" si="129"/>
        <v>36260.69</v>
      </c>
      <c r="X1395" s="1">
        <f t="shared" si="130"/>
        <v>28688.68</v>
      </c>
      <c r="Y1395" s="1">
        <f t="shared" si="131"/>
        <v>7572.010000000002</v>
      </c>
      <c r="Z1395" s="44">
        <f t="shared" si="132"/>
        <v>29816.145123999999</v>
      </c>
    </row>
    <row r="1396" spans="1:26" x14ac:dyDescent="0.3">
      <c r="A1396" s="2">
        <v>4754</v>
      </c>
      <c r="B1396" t="s">
        <v>4</v>
      </c>
      <c r="C1396" t="s">
        <v>7</v>
      </c>
      <c r="D1396" t="s">
        <v>12</v>
      </c>
      <c r="E1396" t="s">
        <v>23</v>
      </c>
      <c r="F1396" t="s">
        <v>56</v>
      </c>
      <c r="G1396">
        <v>2</v>
      </c>
      <c r="H1396">
        <v>1</v>
      </c>
      <c r="I1396">
        <f t="shared" si="127"/>
        <v>3</v>
      </c>
      <c r="J1396" s="1">
        <v>2880.71</v>
      </c>
      <c r="K1396" s="1">
        <v>2909.52</v>
      </c>
      <c r="L1396" s="1">
        <v>2880.71</v>
      </c>
      <c r="M1396" s="1">
        <v>2909.52</v>
      </c>
      <c r="N1396" s="1">
        <v>2880.71</v>
      </c>
      <c r="O1396" s="1">
        <v>2880.71</v>
      </c>
      <c r="P1396" s="1">
        <v>1187.8699999999999</v>
      </c>
      <c r="Q1396" s="1">
        <v>1235.3800000000001</v>
      </c>
      <c r="R1396" s="1">
        <v>1124.2</v>
      </c>
      <c r="S1396" s="1">
        <v>1315.31</v>
      </c>
      <c r="T1396" s="1">
        <v>1420.53</v>
      </c>
      <c r="U1396" s="1">
        <v>1676.23</v>
      </c>
      <c r="V1396" s="1">
        <f t="shared" si="128"/>
        <v>2890.313333333333</v>
      </c>
      <c r="W1396" s="1">
        <f t="shared" si="129"/>
        <v>17341.879999999997</v>
      </c>
      <c r="X1396" s="1">
        <f t="shared" si="130"/>
        <v>7959.52</v>
      </c>
      <c r="Y1396" s="1">
        <f t="shared" si="131"/>
        <v>9382.3599999999969</v>
      </c>
      <c r="Z1396" s="44">
        <f t="shared" si="132"/>
        <v>8272.3291360000003</v>
      </c>
    </row>
    <row r="1397" spans="1:26" x14ac:dyDescent="0.3">
      <c r="A1397" s="2">
        <v>4761</v>
      </c>
      <c r="B1397" t="s">
        <v>6</v>
      </c>
      <c r="C1397" t="s">
        <v>7</v>
      </c>
      <c r="D1397" t="s">
        <v>12</v>
      </c>
      <c r="E1397" t="s">
        <v>23</v>
      </c>
      <c r="F1397" t="s">
        <v>17</v>
      </c>
      <c r="G1397">
        <v>2</v>
      </c>
      <c r="H1397">
        <v>1</v>
      </c>
      <c r="I1397">
        <f t="shared" si="127"/>
        <v>3</v>
      </c>
      <c r="J1397" s="1">
        <v>2013.075</v>
      </c>
      <c r="K1397" s="1">
        <v>2455.9499999999998</v>
      </c>
      <c r="L1397" s="1">
        <v>2496.21</v>
      </c>
      <c r="M1397" s="1">
        <v>1771.51</v>
      </c>
      <c r="N1397" s="1">
        <v>1650.72</v>
      </c>
      <c r="O1397" s="1">
        <v>1992.94</v>
      </c>
      <c r="P1397" s="1">
        <v>1209.4000000000001</v>
      </c>
      <c r="Q1397" s="1">
        <v>1161.02</v>
      </c>
      <c r="R1397" s="1">
        <v>1230.68</v>
      </c>
      <c r="S1397" s="1">
        <v>1439.9</v>
      </c>
      <c r="T1397" s="1">
        <v>1339.11</v>
      </c>
      <c r="U1397" s="1">
        <v>1151.6300000000001</v>
      </c>
      <c r="V1397" s="1">
        <f t="shared" si="128"/>
        <v>2063.4008333333331</v>
      </c>
      <c r="W1397" s="1">
        <f t="shared" si="129"/>
        <v>12380.404999999999</v>
      </c>
      <c r="X1397" s="1">
        <f t="shared" si="130"/>
        <v>7531.74</v>
      </c>
      <c r="Y1397" s="1">
        <f t="shared" si="131"/>
        <v>4848.6649999999991</v>
      </c>
      <c r="Z1397" s="44">
        <f t="shared" si="132"/>
        <v>7827.7373819999993</v>
      </c>
    </row>
    <row r="1398" spans="1:26" x14ac:dyDescent="0.3">
      <c r="A1398" s="2">
        <v>4776</v>
      </c>
      <c r="B1398" t="s">
        <v>4</v>
      </c>
      <c r="C1398" t="s">
        <v>7</v>
      </c>
      <c r="D1398" t="s">
        <v>12</v>
      </c>
      <c r="E1398" t="s">
        <v>23</v>
      </c>
      <c r="F1398" t="s">
        <v>14</v>
      </c>
      <c r="G1398">
        <v>2</v>
      </c>
      <c r="H1398">
        <v>2</v>
      </c>
      <c r="I1398">
        <f t="shared" si="127"/>
        <v>4</v>
      </c>
      <c r="J1398" s="1">
        <v>3500.9500000000003</v>
      </c>
      <c r="K1398" s="1">
        <v>3500.95</v>
      </c>
      <c r="L1398" s="1">
        <v>3535.96</v>
      </c>
      <c r="M1398" s="1">
        <v>3535.96</v>
      </c>
      <c r="N1398" s="1">
        <v>3535.96</v>
      </c>
      <c r="O1398" s="1">
        <v>3500.95</v>
      </c>
      <c r="P1398" s="1">
        <v>1980.41</v>
      </c>
      <c r="Q1398" s="1">
        <v>1544.72</v>
      </c>
      <c r="R1398" s="1">
        <v>1652.85</v>
      </c>
      <c r="S1398" s="1">
        <v>1917.31</v>
      </c>
      <c r="T1398" s="1">
        <v>1687.23</v>
      </c>
      <c r="U1398" s="1">
        <v>1569.12</v>
      </c>
      <c r="V1398" s="1">
        <f t="shared" si="128"/>
        <v>3518.4549999999999</v>
      </c>
      <c r="W1398" s="1">
        <f t="shared" si="129"/>
        <v>21110.73</v>
      </c>
      <c r="X1398" s="1">
        <f t="shared" si="130"/>
        <v>10351.64</v>
      </c>
      <c r="Y1398" s="1">
        <f t="shared" si="131"/>
        <v>10759.09</v>
      </c>
      <c r="Z1398" s="44">
        <f t="shared" si="132"/>
        <v>10758.459451999999</v>
      </c>
    </row>
    <row r="1399" spans="1:26" x14ac:dyDescent="0.3">
      <c r="A1399" s="2">
        <v>4777</v>
      </c>
      <c r="B1399" t="s">
        <v>4</v>
      </c>
      <c r="C1399" t="s">
        <v>42</v>
      </c>
      <c r="D1399" t="s">
        <v>12</v>
      </c>
      <c r="E1399" t="s">
        <v>23</v>
      </c>
      <c r="F1399" t="s">
        <v>16</v>
      </c>
      <c r="G1399">
        <v>2</v>
      </c>
      <c r="H1399">
        <v>1</v>
      </c>
      <c r="I1399">
        <f t="shared" si="127"/>
        <v>3</v>
      </c>
      <c r="J1399" s="1">
        <v>2748.4500000000003</v>
      </c>
      <c r="K1399" s="1">
        <v>2775.93</v>
      </c>
      <c r="L1399" s="1">
        <v>2775.93</v>
      </c>
      <c r="M1399" s="1">
        <v>2748.45</v>
      </c>
      <c r="N1399" s="1">
        <v>2748.45</v>
      </c>
      <c r="O1399" s="1">
        <v>2748.45</v>
      </c>
      <c r="P1399" s="1">
        <v>2218.13</v>
      </c>
      <c r="Q1399" s="1">
        <v>1907.59</v>
      </c>
      <c r="R1399" s="1">
        <v>1926.67</v>
      </c>
      <c r="S1399" s="1">
        <v>1965.2</v>
      </c>
      <c r="T1399" s="1">
        <v>1768.68</v>
      </c>
      <c r="U1399" s="1">
        <v>1980.92</v>
      </c>
      <c r="V1399" s="1">
        <f t="shared" si="128"/>
        <v>2757.61</v>
      </c>
      <c r="W1399" s="1">
        <f t="shared" si="129"/>
        <v>16545.66</v>
      </c>
      <c r="X1399" s="1">
        <f t="shared" si="130"/>
        <v>11767.19</v>
      </c>
      <c r="Y1399" s="1">
        <f t="shared" si="131"/>
        <v>4778.4699999999993</v>
      </c>
      <c r="Z1399" s="44">
        <f t="shared" si="132"/>
        <v>12229.640567</v>
      </c>
    </row>
    <row r="1400" spans="1:26" x14ac:dyDescent="0.3">
      <c r="A1400" s="2">
        <v>4782</v>
      </c>
      <c r="B1400" t="s">
        <v>37</v>
      </c>
      <c r="C1400" t="s">
        <v>8</v>
      </c>
      <c r="D1400" t="s">
        <v>11</v>
      </c>
      <c r="E1400" t="s">
        <v>24</v>
      </c>
      <c r="F1400" t="s">
        <v>17</v>
      </c>
      <c r="G1400">
        <v>2</v>
      </c>
      <c r="H1400">
        <v>1</v>
      </c>
      <c r="I1400">
        <f t="shared" si="127"/>
        <v>3</v>
      </c>
      <c r="J1400" s="1">
        <v>1461.5</v>
      </c>
      <c r="K1400" s="1">
        <v>1549.19</v>
      </c>
      <c r="L1400" s="1">
        <v>1636.88</v>
      </c>
      <c r="M1400" s="1">
        <v>1622.27</v>
      </c>
      <c r="N1400" s="1">
        <v>1403.04</v>
      </c>
      <c r="O1400" s="1">
        <v>1490.73</v>
      </c>
      <c r="P1400" s="1">
        <v>770.53</v>
      </c>
      <c r="Q1400" s="1">
        <v>801.35</v>
      </c>
      <c r="R1400" s="1">
        <v>849.43</v>
      </c>
      <c r="S1400" s="1">
        <v>900.4</v>
      </c>
      <c r="T1400" s="1">
        <v>990.44</v>
      </c>
      <c r="U1400" s="1">
        <v>1129.0999999999999</v>
      </c>
      <c r="V1400" s="1">
        <f t="shared" si="128"/>
        <v>1527.2683333333334</v>
      </c>
      <c r="W1400" s="1">
        <f t="shared" si="129"/>
        <v>9163.61</v>
      </c>
      <c r="X1400" s="1">
        <f t="shared" si="130"/>
        <v>5441.25</v>
      </c>
      <c r="Y1400" s="1">
        <f t="shared" si="131"/>
        <v>3722.3600000000006</v>
      </c>
      <c r="Z1400" s="44">
        <f t="shared" si="132"/>
        <v>5655.0911249999999</v>
      </c>
    </row>
    <row r="1401" spans="1:26" x14ac:dyDescent="0.3">
      <c r="A1401" s="2">
        <v>4783</v>
      </c>
      <c r="B1401" t="s">
        <v>6</v>
      </c>
      <c r="C1401" t="s">
        <v>7</v>
      </c>
      <c r="D1401" t="s">
        <v>11</v>
      </c>
      <c r="E1401" t="s">
        <v>24</v>
      </c>
      <c r="F1401" t="s">
        <v>18</v>
      </c>
      <c r="G1401">
        <v>1</v>
      </c>
      <c r="H1401">
        <v>2</v>
      </c>
      <c r="I1401">
        <f t="shared" si="127"/>
        <v>3</v>
      </c>
      <c r="J1401" s="1">
        <v>839.5</v>
      </c>
      <c r="K1401" s="1">
        <v>864.69</v>
      </c>
      <c r="L1401" s="1">
        <v>696.79</v>
      </c>
      <c r="M1401" s="1">
        <v>629.63</v>
      </c>
      <c r="N1401" s="1">
        <v>738.76</v>
      </c>
      <c r="O1401" s="1">
        <v>638.02</v>
      </c>
      <c r="P1401" s="1">
        <v>533.79999999999995</v>
      </c>
      <c r="Q1401" s="1">
        <v>571.16999999999996</v>
      </c>
      <c r="R1401" s="1">
        <v>651.13</v>
      </c>
      <c r="S1401" s="1">
        <v>768.33</v>
      </c>
      <c r="T1401" s="1">
        <v>852.85</v>
      </c>
      <c r="U1401" s="1">
        <v>886.96</v>
      </c>
      <c r="V1401" s="1">
        <f t="shared" si="128"/>
        <v>734.56499999999994</v>
      </c>
      <c r="W1401" s="1">
        <f t="shared" si="129"/>
        <v>4407.3899999999994</v>
      </c>
      <c r="X1401" s="1">
        <f t="shared" si="130"/>
        <v>4264.24</v>
      </c>
      <c r="Y1401" s="1">
        <f t="shared" si="131"/>
        <v>143.14999999999964</v>
      </c>
      <c r="Z1401" s="44">
        <f t="shared" si="132"/>
        <v>4431.8246319999998</v>
      </c>
    </row>
    <row r="1402" spans="1:26" x14ac:dyDescent="0.3">
      <c r="A1402" s="2">
        <v>4786</v>
      </c>
      <c r="B1402" t="s">
        <v>4</v>
      </c>
      <c r="C1402" t="s">
        <v>42</v>
      </c>
      <c r="D1402" t="s">
        <v>12</v>
      </c>
      <c r="E1402" t="s">
        <v>24</v>
      </c>
      <c r="F1402" t="s">
        <v>56</v>
      </c>
      <c r="G1402">
        <v>1</v>
      </c>
      <c r="H1402">
        <v>1</v>
      </c>
      <c r="I1402">
        <f t="shared" si="127"/>
        <v>2</v>
      </c>
      <c r="J1402" s="1">
        <v>2851.0124999999998</v>
      </c>
      <c r="K1402" s="1">
        <v>2851.01</v>
      </c>
      <c r="L1402" s="1">
        <v>2851.01</v>
      </c>
      <c r="M1402" s="1">
        <v>2851.01</v>
      </c>
      <c r="N1402" s="1">
        <v>2851.01</v>
      </c>
      <c r="O1402" s="1">
        <v>2879.52</v>
      </c>
      <c r="P1402" s="1">
        <v>1256.57</v>
      </c>
      <c r="Q1402" s="1">
        <v>1093.22</v>
      </c>
      <c r="R1402" s="1">
        <v>972.97</v>
      </c>
      <c r="S1402" s="1">
        <v>856.21</v>
      </c>
      <c r="T1402" s="1">
        <v>813.4</v>
      </c>
      <c r="U1402" s="1">
        <v>691.39</v>
      </c>
      <c r="V1402" s="1">
        <f t="shared" si="128"/>
        <v>2855.7620833333335</v>
      </c>
      <c r="W1402" s="1">
        <f t="shared" si="129"/>
        <v>17134.572500000002</v>
      </c>
      <c r="X1402" s="1">
        <f t="shared" si="130"/>
        <v>5683.76</v>
      </c>
      <c r="Y1402" s="1">
        <f t="shared" si="131"/>
        <v>11450.812500000002</v>
      </c>
      <c r="Z1402" s="44">
        <f t="shared" si="132"/>
        <v>5907.1317680000002</v>
      </c>
    </row>
    <row r="1403" spans="1:26" x14ac:dyDescent="0.3">
      <c r="A1403" s="2">
        <v>4789</v>
      </c>
      <c r="B1403" t="s">
        <v>6</v>
      </c>
      <c r="C1403" t="s">
        <v>8</v>
      </c>
      <c r="D1403" t="s">
        <v>12</v>
      </c>
      <c r="E1403" t="s">
        <v>24</v>
      </c>
      <c r="F1403" t="s">
        <v>14</v>
      </c>
      <c r="G1403">
        <v>2</v>
      </c>
      <c r="H1403">
        <v>1</v>
      </c>
      <c r="I1403">
        <f t="shared" si="127"/>
        <v>3</v>
      </c>
      <c r="J1403" s="1">
        <v>2252.5500000000002</v>
      </c>
      <c r="K1403" s="1">
        <v>2748.11</v>
      </c>
      <c r="L1403" s="1">
        <v>2252.5500000000002</v>
      </c>
      <c r="M1403" s="1">
        <v>2184.9699999999998</v>
      </c>
      <c r="N1403" s="1">
        <v>1892.14</v>
      </c>
      <c r="O1403" s="1">
        <v>2184.9699999999998</v>
      </c>
      <c r="P1403" s="1">
        <v>1778.74</v>
      </c>
      <c r="Q1403" s="1">
        <v>1796.53</v>
      </c>
      <c r="R1403" s="1">
        <v>1562.98</v>
      </c>
      <c r="S1403" s="1">
        <v>1875.58</v>
      </c>
      <c r="T1403" s="1">
        <v>2119.41</v>
      </c>
      <c r="U1403" s="1">
        <v>1971.05</v>
      </c>
      <c r="V1403" s="1">
        <f t="shared" si="128"/>
        <v>2252.5483333333332</v>
      </c>
      <c r="W1403" s="1">
        <f t="shared" si="129"/>
        <v>13515.289999999999</v>
      </c>
      <c r="X1403" s="1">
        <f t="shared" si="130"/>
        <v>11104.289999999999</v>
      </c>
      <c r="Y1403" s="1">
        <f t="shared" si="131"/>
        <v>2411</v>
      </c>
      <c r="Z1403" s="44">
        <f t="shared" si="132"/>
        <v>11540.688596999998</v>
      </c>
    </row>
    <row r="1404" spans="1:26" x14ac:dyDescent="0.3">
      <c r="A1404" s="2">
        <v>4793</v>
      </c>
      <c r="B1404" t="s">
        <v>4</v>
      </c>
      <c r="C1404" t="s">
        <v>7</v>
      </c>
      <c r="D1404" t="s">
        <v>11</v>
      </c>
      <c r="E1404" t="s">
        <v>23</v>
      </c>
      <c r="F1404" t="s">
        <v>15</v>
      </c>
      <c r="G1404">
        <v>3</v>
      </c>
      <c r="H1404">
        <v>1</v>
      </c>
      <c r="I1404">
        <f t="shared" si="127"/>
        <v>4</v>
      </c>
      <c r="J1404" s="1">
        <v>5350.85</v>
      </c>
      <c r="K1404" s="1">
        <v>4815.7700000000004</v>
      </c>
      <c r="L1404" s="1">
        <v>4762.26</v>
      </c>
      <c r="M1404" s="1">
        <v>4280.68</v>
      </c>
      <c r="N1404" s="1">
        <v>6581.55</v>
      </c>
      <c r="O1404" s="1">
        <v>5350.85</v>
      </c>
      <c r="P1404" s="1">
        <v>1592.59</v>
      </c>
      <c r="Q1404" s="1">
        <v>1656.29</v>
      </c>
      <c r="R1404" s="1">
        <v>1440.97</v>
      </c>
      <c r="S1404" s="1">
        <v>1239.23</v>
      </c>
      <c r="T1404" s="1">
        <v>1053.3499999999999</v>
      </c>
      <c r="U1404" s="1">
        <v>895.35</v>
      </c>
      <c r="V1404" s="1">
        <f t="shared" si="128"/>
        <v>5190.3266666666668</v>
      </c>
      <c r="W1404" s="1">
        <f t="shared" si="129"/>
        <v>31141.96</v>
      </c>
      <c r="X1404" s="1">
        <f t="shared" si="130"/>
        <v>7877.7800000000007</v>
      </c>
      <c r="Y1404" s="1">
        <f t="shared" si="131"/>
        <v>23264.18</v>
      </c>
      <c r="Z1404" s="44">
        <f t="shared" si="132"/>
        <v>8187.3767540000008</v>
      </c>
    </row>
    <row r="1405" spans="1:26" x14ac:dyDescent="0.3">
      <c r="A1405" s="2">
        <v>4796</v>
      </c>
      <c r="B1405" t="s">
        <v>37</v>
      </c>
      <c r="C1405" t="s">
        <v>8</v>
      </c>
      <c r="D1405" t="s">
        <v>11</v>
      </c>
      <c r="E1405" t="s">
        <v>23</v>
      </c>
      <c r="F1405" t="s">
        <v>56</v>
      </c>
      <c r="G1405">
        <v>1</v>
      </c>
      <c r="H1405">
        <v>1</v>
      </c>
      <c r="I1405">
        <f t="shared" si="127"/>
        <v>2</v>
      </c>
      <c r="J1405" s="1">
        <v>1012.36</v>
      </c>
      <c r="K1405" s="1">
        <v>850.38</v>
      </c>
      <c r="L1405" s="1">
        <v>870.63</v>
      </c>
      <c r="M1405" s="1">
        <v>789.64</v>
      </c>
      <c r="N1405" s="1">
        <v>820.01</v>
      </c>
      <c r="O1405" s="1">
        <v>870.63</v>
      </c>
      <c r="P1405" s="1">
        <v>620.37</v>
      </c>
      <c r="Q1405" s="1">
        <v>682.41</v>
      </c>
      <c r="R1405" s="1">
        <v>702.88</v>
      </c>
      <c r="S1405" s="1">
        <v>759.11</v>
      </c>
      <c r="T1405" s="1">
        <v>698.38</v>
      </c>
      <c r="U1405" s="1">
        <v>796.15</v>
      </c>
      <c r="V1405" s="1">
        <f t="shared" si="128"/>
        <v>868.94166666666661</v>
      </c>
      <c r="W1405" s="1">
        <f t="shared" si="129"/>
        <v>5213.6499999999996</v>
      </c>
      <c r="X1405" s="1">
        <f t="shared" si="130"/>
        <v>4259.3</v>
      </c>
      <c r="Y1405" s="1">
        <f t="shared" si="131"/>
        <v>954.34999999999945</v>
      </c>
      <c r="Z1405" s="44">
        <f t="shared" si="132"/>
        <v>4426.69049</v>
      </c>
    </row>
    <row r="1406" spans="1:26" x14ac:dyDescent="0.3">
      <c r="A1406" s="2">
        <v>4797</v>
      </c>
      <c r="B1406" t="s">
        <v>4</v>
      </c>
      <c r="C1406" t="s">
        <v>10</v>
      </c>
      <c r="D1406" t="s">
        <v>12</v>
      </c>
      <c r="E1406" t="s">
        <v>24</v>
      </c>
      <c r="F1406" t="s">
        <v>56</v>
      </c>
      <c r="G1406">
        <v>3</v>
      </c>
      <c r="H1406">
        <v>3</v>
      </c>
      <c r="I1406">
        <f t="shared" si="127"/>
        <v>6</v>
      </c>
      <c r="J1406" s="1">
        <v>5924.95</v>
      </c>
      <c r="K1406" s="1">
        <v>5036.21</v>
      </c>
      <c r="L1406" s="1">
        <v>5036.21</v>
      </c>
      <c r="M1406" s="1">
        <v>4680.71</v>
      </c>
      <c r="N1406" s="1">
        <v>6221.2</v>
      </c>
      <c r="O1406" s="1">
        <v>6458.2</v>
      </c>
      <c r="P1406" s="1">
        <v>3524.13</v>
      </c>
      <c r="Q1406" s="1">
        <v>3841.3</v>
      </c>
      <c r="R1406" s="1">
        <v>3687.65</v>
      </c>
      <c r="S1406" s="1">
        <v>3171.38</v>
      </c>
      <c r="T1406" s="1">
        <v>3520.23</v>
      </c>
      <c r="U1406" s="1">
        <v>2992.2</v>
      </c>
      <c r="V1406" s="1">
        <f t="shared" si="128"/>
        <v>5559.579999999999</v>
      </c>
      <c r="W1406" s="1">
        <f t="shared" si="129"/>
        <v>33357.479999999996</v>
      </c>
      <c r="X1406" s="1">
        <f t="shared" si="130"/>
        <v>20736.89</v>
      </c>
      <c r="Y1406" s="1">
        <f t="shared" si="131"/>
        <v>12620.589999999997</v>
      </c>
      <c r="Z1406" s="44">
        <f t="shared" si="132"/>
        <v>21551.849776999999</v>
      </c>
    </row>
    <row r="1407" spans="1:26" x14ac:dyDescent="0.3">
      <c r="A1407" s="2">
        <v>4800</v>
      </c>
      <c r="B1407" t="s">
        <v>6</v>
      </c>
      <c r="C1407" t="s">
        <v>9</v>
      </c>
      <c r="D1407" t="s">
        <v>12</v>
      </c>
      <c r="E1407" t="s">
        <v>24</v>
      </c>
      <c r="F1407" t="s">
        <v>56</v>
      </c>
      <c r="G1407">
        <v>4</v>
      </c>
      <c r="H1407">
        <v>3</v>
      </c>
      <c r="I1407">
        <f t="shared" si="127"/>
        <v>7</v>
      </c>
      <c r="J1407" s="1">
        <v>1698.075</v>
      </c>
      <c r="K1407" s="1">
        <v>1375.44</v>
      </c>
      <c r="L1407" s="1">
        <v>1273.56</v>
      </c>
      <c r="M1407" s="1">
        <v>1766</v>
      </c>
      <c r="N1407" s="1">
        <v>1766</v>
      </c>
      <c r="O1407" s="1">
        <v>1341.48</v>
      </c>
      <c r="P1407" s="1">
        <v>2235.12</v>
      </c>
      <c r="Q1407" s="1">
        <v>1966.91</v>
      </c>
      <c r="R1407" s="1">
        <v>2163.6</v>
      </c>
      <c r="S1407" s="1">
        <v>2271.7800000000002</v>
      </c>
      <c r="T1407" s="1">
        <v>2476.2399999999998</v>
      </c>
      <c r="U1407" s="1">
        <v>2971.49</v>
      </c>
      <c r="V1407" s="1">
        <f t="shared" si="128"/>
        <v>1536.7591666666667</v>
      </c>
      <c r="W1407" s="1">
        <f t="shared" si="129"/>
        <v>9220.5550000000003</v>
      </c>
      <c r="X1407" s="1">
        <f t="shared" si="130"/>
        <v>14085.14</v>
      </c>
      <c r="Y1407" s="1">
        <f t="shared" si="131"/>
        <v>-4864.5849999999991</v>
      </c>
      <c r="Z1407" s="44">
        <f t="shared" si="132"/>
        <v>14638.686001999999</v>
      </c>
    </row>
    <row r="1408" spans="1:26" x14ac:dyDescent="0.3">
      <c r="A1408" s="2">
        <v>4804</v>
      </c>
      <c r="B1408" t="s">
        <v>6</v>
      </c>
      <c r="C1408" t="s">
        <v>9</v>
      </c>
      <c r="D1408" t="s">
        <v>12</v>
      </c>
      <c r="E1408" t="s">
        <v>24</v>
      </c>
      <c r="F1408" t="s">
        <v>21</v>
      </c>
      <c r="G1408">
        <v>1</v>
      </c>
      <c r="H1408">
        <v>1</v>
      </c>
      <c r="I1408">
        <f t="shared" si="127"/>
        <v>2</v>
      </c>
      <c r="J1408" s="1">
        <v>5924.95</v>
      </c>
      <c r="K1408" s="1">
        <v>5213.96</v>
      </c>
      <c r="L1408" s="1">
        <v>4976.96</v>
      </c>
      <c r="M1408" s="1">
        <v>7287.69</v>
      </c>
      <c r="N1408" s="1">
        <v>5332.46</v>
      </c>
      <c r="O1408" s="1">
        <v>5984.2</v>
      </c>
      <c r="P1408" s="1">
        <v>1665.7</v>
      </c>
      <c r="Q1408" s="1">
        <v>1682.36</v>
      </c>
      <c r="R1408" s="1">
        <v>1446.83</v>
      </c>
      <c r="S1408" s="1">
        <v>1374.49</v>
      </c>
      <c r="T1408" s="1">
        <v>1608.15</v>
      </c>
      <c r="U1408" s="1">
        <v>1801.13</v>
      </c>
      <c r="V1408" s="1">
        <f t="shared" si="128"/>
        <v>5786.703333333332</v>
      </c>
      <c r="W1408" s="1">
        <f t="shared" si="129"/>
        <v>34720.219999999994</v>
      </c>
      <c r="X1408" s="1">
        <f t="shared" si="130"/>
        <v>9578.66</v>
      </c>
      <c r="Y1408" s="1">
        <f t="shared" si="131"/>
        <v>25141.559999999994</v>
      </c>
      <c r="Z1408" s="44">
        <f t="shared" si="132"/>
        <v>9955.1013380000004</v>
      </c>
    </row>
    <row r="1409" spans="1:26" x14ac:dyDescent="0.3">
      <c r="A1409" s="2">
        <v>4807</v>
      </c>
      <c r="B1409" t="s">
        <v>6</v>
      </c>
      <c r="C1409" t="s">
        <v>9</v>
      </c>
      <c r="D1409" t="s">
        <v>12</v>
      </c>
      <c r="E1409" t="s">
        <v>23</v>
      </c>
      <c r="F1409" t="s">
        <v>18</v>
      </c>
      <c r="G1409">
        <v>2</v>
      </c>
      <c r="H1409">
        <v>1</v>
      </c>
      <c r="I1409">
        <f t="shared" si="127"/>
        <v>3</v>
      </c>
      <c r="J1409" s="1">
        <v>1326.4699999999998</v>
      </c>
      <c r="K1409" s="1">
        <v>1061.18</v>
      </c>
      <c r="L1409" s="1">
        <v>1472.38</v>
      </c>
      <c r="M1409" s="1">
        <v>1472.38</v>
      </c>
      <c r="N1409" s="1">
        <v>1432.59</v>
      </c>
      <c r="O1409" s="1">
        <v>1419.32</v>
      </c>
      <c r="P1409" s="1">
        <v>1317.72</v>
      </c>
      <c r="Q1409" s="1">
        <v>1317.72</v>
      </c>
      <c r="R1409" s="1">
        <v>1568.09</v>
      </c>
      <c r="S1409" s="1">
        <v>1756.26</v>
      </c>
      <c r="T1409" s="1">
        <v>1773.82</v>
      </c>
      <c r="U1409" s="1">
        <v>1578.7</v>
      </c>
      <c r="V1409" s="1">
        <f t="shared" si="128"/>
        <v>1364.0533333333333</v>
      </c>
      <c r="W1409" s="1">
        <f t="shared" si="129"/>
        <v>8184.32</v>
      </c>
      <c r="X1409" s="1">
        <f t="shared" si="130"/>
        <v>9312.31</v>
      </c>
      <c r="Y1409" s="1">
        <f t="shared" si="131"/>
        <v>-1127.9899999999998</v>
      </c>
      <c r="Z1409" s="44">
        <f t="shared" si="132"/>
        <v>9678.2837829999989</v>
      </c>
    </row>
    <row r="1410" spans="1:26" x14ac:dyDescent="0.3">
      <c r="A1410" s="2">
        <v>4808</v>
      </c>
      <c r="B1410" t="s">
        <v>6</v>
      </c>
      <c r="C1410" t="s">
        <v>9</v>
      </c>
      <c r="D1410" t="s">
        <v>12</v>
      </c>
      <c r="E1410" t="s">
        <v>23</v>
      </c>
      <c r="F1410" t="s">
        <v>21</v>
      </c>
      <c r="G1410">
        <v>3</v>
      </c>
      <c r="H1410">
        <v>1</v>
      </c>
      <c r="I1410">
        <f t="shared" si="127"/>
        <v>4</v>
      </c>
      <c r="J1410" s="1">
        <v>3564.6</v>
      </c>
      <c r="K1410" s="1">
        <v>3386.37</v>
      </c>
      <c r="L1410" s="1">
        <v>3208.14</v>
      </c>
      <c r="M1410" s="1">
        <v>2709.1</v>
      </c>
      <c r="N1410" s="1">
        <v>4420.1000000000004</v>
      </c>
      <c r="O1410" s="1">
        <v>3742.83</v>
      </c>
      <c r="P1410" s="1">
        <v>2303.8000000000002</v>
      </c>
      <c r="Q1410" s="1">
        <v>1981.27</v>
      </c>
      <c r="R1410" s="1">
        <v>2337.9</v>
      </c>
      <c r="S1410" s="1">
        <v>2033.97</v>
      </c>
      <c r="T1410" s="1">
        <v>1830.57</v>
      </c>
      <c r="U1410" s="1">
        <v>1739.04</v>
      </c>
      <c r="V1410" s="1">
        <f t="shared" si="128"/>
        <v>3505.19</v>
      </c>
      <c r="W1410" s="1">
        <f t="shared" si="129"/>
        <v>21031.14</v>
      </c>
      <c r="X1410" s="1">
        <f t="shared" si="130"/>
        <v>12226.55</v>
      </c>
      <c r="Y1410" s="1">
        <f t="shared" si="131"/>
        <v>8804.59</v>
      </c>
      <c r="Z1410" s="44">
        <f t="shared" si="132"/>
        <v>12707.053414999998</v>
      </c>
    </row>
    <row r="1411" spans="1:26" x14ac:dyDescent="0.3">
      <c r="A1411" s="2">
        <v>4809</v>
      </c>
      <c r="B1411" t="s">
        <v>6</v>
      </c>
      <c r="C1411" t="s">
        <v>9</v>
      </c>
      <c r="D1411" t="s">
        <v>12</v>
      </c>
      <c r="E1411" t="s">
        <v>24</v>
      </c>
      <c r="F1411" t="s">
        <v>15</v>
      </c>
      <c r="G1411">
        <v>2</v>
      </c>
      <c r="H1411">
        <v>1</v>
      </c>
      <c r="I1411">
        <f t="shared" si="127"/>
        <v>3</v>
      </c>
      <c r="J1411" s="1">
        <v>3188</v>
      </c>
      <c r="K1411" s="1">
        <v>3666.2</v>
      </c>
      <c r="L1411" s="1">
        <v>2741.68</v>
      </c>
      <c r="M1411" s="1">
        <v>2709.8</v>
      </c>
      <c r="N1411" s="1">
        <v>2582.2800000000002</v>
      </c>
      <c r="O1411" s="1">
        <v>3092.36</v>
      </c>
      <c r="P1411" s="1">
        <v>3891.49</v>
      </c>
      <c r="Q1411" s="1">
        <v>4124.9799999999996</v>
      </c>
      <c r="R1411" s="1">
        <v>4248.7299999999996</v>
      </c>
      <c r="S1411" s="1">
        <v>3696.4</v>
      </c>
      <c r="T1411" s="1">
        <v>3215.87</v>
      </c>
      <c r="U1411" s="1">
        <v>3055.08</v>
      </c>
      <c r="V1411" s="1">
        <f t="shared" si="128"/>
        <v>2996.72</v>
      </c>
      <c r="W1411" s="1">
        <f t="shared" si="129"/>
        <v>17980.32</v>
      </c>
      <c r="X1411" s="1">
        <f t="shared" si="130"/>
        <v>22232.549999999996</v>
      </c>
      <c r="Y1411" s="1">
        <f t="shared" si="131"/>
        <v>-4252.2299999999959</v>
      </c>
      <c r="Z1411" s="44">
        <f t="shared" si="132"/>
        <v>23106.289214999997</v>
      </c>
    </row>
    <row r="1412" spans="1:26" x14ac:dyDescent="0.3">
      <c r="A1412" s="2">
        <v>4811</v>
      </c>
      <c r="B1412" t="s">
        <v>5</v>
      </c>
      <c r="C1412" t="s">
        <v>7</v>
      </c>
      <c r="D1412" t="s">
        <v>11</v>
      </c>
      <c r="E1412" t="s">
        <v>24</v>
      </c>
      <c r="F1412" t="s">
        <v>56</v>
      </c>
      <c r="G1412">
        <v>1</v>
      </c>
      <c r="H1412">
        <v>1</v>
      </c>
      <c r="I1412">
        <f t="shared" si="127"/>
        <v>2</v>
      </c>
      <c r="J1412" s="1">
        <v>995</v>
      </c>
      <c r="K1412" s="1">
        <v>1243.75</v>
      </c>
      <c r="L1412" s="1">
        <v>955.2</v>
      </c>
      <c r="M1412" s="1">
        <v>925.35</v>
      </c>
      <c r="N1412" s="1">
        <v>766.15</v>
      </c>
      <c r="O1412" s="1">
        <v>1074.5999999999999</v>
      </c>
      <c r="P1412" s="1">
        <v>600.79999999999995</v>
      </c>
      <c r="Q1412" s="1">
        <v>462.62</v>
      </c>
      <c r="R1412" s="1">
        <v>434.86</v>
      </c>
      <c r="S1412" s="1">
        <v>460.95</v>
      </c>
      <c r="T1412" s="1">
        <v>401.03</v>
      </c>
      <c r="U1412" s="1">
        <v>348.9</v>
      </c>
      <c r="V1412" s="1">
        <f t="shared" si="128"/>
        <v>993.34166666666658</v>
      </c>
      <c r="W1412" s="1">
        <f t="shared" si="129"/>
        <v>5960.0499999999993</v>
      </c>
      <c r="X1412" s="1">
        <f t="shared" si="130"/>
        <v>2709.1600000000003</v>
      </c>
      <c r="Y1412" s="1">
        <f t="shared" si="131"/>
        <v>3250.889999999999</v>
      </c>
      <c r="Z1412" s="44">
        <f t="shared" si="132"/>
        <v>2815.6299880000001</v>
      </c>
    </row>
    <row r="1413" spans="1:26" x14ac:dyDescent="0.3">
      <c r="A1413" s="2">
        <v>4812</v>
      </c>
      <c r="B1413" t="s">
        <v>6</v>
      </c>
      <c r="C1413" t="s">
        <v>9</v>
      </c>
      <c r="D1413" t="s">
        <v>11</v>
      </c>
      <c r="E1413" t="s">
        <v>24</v>
      </c>
      <c r="F1413" t="s">
        <v>17</v>
      </c>
      <c r="G1413">
        <v>1</v>
      </c>
      <c r="H1413">
        <v>1</v>
      </c>
      <c r="I1413">
        <f t="shared" si="127"/>
        <v>2</v>
      </c>
      <c r="J1413" s="1">
        <v>1120.21</v>
      </c>
      <c r="K1413" s="1">
        <v>1288.24</v>
      </c>
      <c r="L1413" s="1">
        <v>1366.66</v>
      </c>
      <c r="M1413" s="1">
        <v>963.38</v>
      </c>
      <c r="N1413" s="1">
        <v>1075.4000000000001</v>
      </c>
      <c r="O1413" s="1">
        <v>873.76</v>
      </c>
      <c r="P1413" s="1">
        <v>2191.79</v>
      </c>
      <c r="Q1413" s="1">
        <v>2169.87</v>
      </c>
      <c r="R1413" s="1">
        <v>2104.77</v>
      </c>
      <c r="S1413" s="1">
        <v>2399.44</v>
      </c>
      <c r="T1413" s="1">
        <v>2759.36</v>
      </c>
      <c r="U1413" s="1">
        <v>2566.1999999999998</v>
      </c>
      <c r="V1413" s="1">
        <f t="shared" si="128"/>
        <v>1114.6083333333333</v>
      </c>
      <c r="W1413" s="1">
        <f t="shared" si="129"/>
        <v>6687.65</v>
      </c>
      <c r="X1413" s="1">
        <f t="shared" si="130"/>
        <v>14191.43</v>
      </c>
      <c r="Y1413" s="1">
        <f t="shared" si="131"/>
        <v>-7503.7800000000007</v>
      </c>
      <c r="Z1413" s="44">
        <f t="shared" si="132"/>
        <v>14749.153199</v>
      </c>
    </row>
    <row r="1414" spans="1:26" x14ac:dyDescent="0.3">
      <c r="A1414" s="2">
        <v>4816</v>
      </c>
      <c r="B1414" t="s">
        <v>6</v>
      </c>
      <c r="C1414" t="s">
        <v>9</v>
      </c>
      <c r="D1414" t="s">
        <v>12</v>
      </c>
      <c r="E1414" t="s">
        <v>23</v>
      </c>
      <c r="F1414" t="s">
        <v>15</v>
      </c>
      <c r="G1414">
        <v>2</v>
      </c>
      <c r="H1414">
        <v>1</v>
      </c>
      <c r="I1414">
        <f t="shared" ref="I1414:I1477" si="133">H1414+G1414</f>
        <v>3</v>
      </c>
      <c r="J1414" s="1">
        <v>2649.5699999999997</v>
      </c>
      <c r="K1414" s="1">
        <v>2517.09</v>
      </c>
      <c r="L1414" s="1">
        <v>3152.99</v>
      </c>
      <c r="M1414" s="1">
        <v>2172.65</v>
      </c>
      <c r="N1414" s="1">
        <v>2225.64</v>
      </c>
      <c r="O1414" s="1">
        <v>2994.01</v>
      </c>
      <c r="P1414" s="1">
        <v>1301.81</v>
      </c>
      <c r="Q1414" s="1">
        <v>1145.5899999999999</v>
      </c>
      <c r="R1414" s="1">
        <v>1237.24</v>
      </c>
      <c r="S1414" s="1">
        <v>1051.6500000000001</v>
      </c>
      <c r="T1414" s="1">
        <v>967.52</v>
      </c>
      <c r="U1414" s="1">
        <v>880.44</v>
      </c>
      <c r="V1414" s="1">
        <f t="shared" ref="V1414:V1477" si="134">AVERAGE(J1414:O1414)</f>
        <v>2618.6583333333333</v>
      </c>
      <c r="W1414" s="1">
        <f t="shared" ref="W1414:W1477" si="135">SUM(J1414:O1414)</f>
        <v>15711.949999999999</v>
      </c>
      <c r="X1414" s="1">
        <f t="shared" ref="X1414:X1477" si="136">SUM(P1414:U1414)</f>
        <v>6584.25</v>
      </c>
      <c r="Y1414" s="1">
        <f t="shared" ref="Y1414:Y1477" si="137">W1414-X1414</f>
        <v>9127.6999999999989</v>
      </c>
      <c r="Z1414" s="44">
        <f t="shared" ref="Z1414:Z1477" si="138">X1414*$Z$2+X1414</f>
        <v>6843.0110249999998</v>
      </c>
    </row>
    <row r="1415" spans="1:26" x14ac:dyDescent="0.3">
      <c r="A1415" s="2">
        <v>4819</v>
      </c>
      <c r="B1415" t="s">
        <v>6</v>
      </c>
      <c r="C1415" t="s">
        <v>8</v>
      </c>
      <c r="D1415" t="s">
        <v>11</v>
      </c>
      <c r="E1415" t="s">
        <v>24</v>
      </c>
      <c r="F1415" t="s">
        <v>15</v>
      </c>
      <c r="G1415">
        <v>2</v>
      </c>
      <c r="H1415">
        <v>3</v>
      </c>
      <c r="I1415">
        <f t="shared" si="133"/>
        <v>5</v>
      </c>
      <c r="J1415" s="1">
        <v>2028.15</v>
      </c>
      <c r="K1415" s="1">
        <v>1845.62</v>
      </c>
      <c r="L1415" s="1">
        <v>2291.81</v>
      </c>
      <c r="M1415" s="1">
        <v>1784.77</v>
      </c>
      <c r="N1415" s="1">
        <v>2372.94</v>
      </c>
      <c r="O1415" s="1">
        <v>1784.77</v>
      </c>
      <c r="P1415" s="1">
        <v>1254.45</v>
      </c>
      <c r="Q1415" s="1">
        <v>991.02</v>
      </c>
      <c r="R1415" s="1">
        <v>991.02</v>
      </c>
      <c r="S1415" s="1">
        <v>1050.48</v>
      </c>
      <c r="T1415" s="1">
        <v>1250.07</v>
      </c>
      <c r="U1415" s="1">
        <v>1062.56</v>
      </c>
      <c r="V1415" s="1">
        <f t="shared" si="134"/>
        <v>2018.0100000000002</v>
      </c>
      <c r="W1415" s="1">
        <f t="shared" si="135"/>
        <v>12108.060000000001</v>
      </c>
      <c r="X1415" s="1">
        <f t="shared" si="136"/>
        <v>6599.6</v>
      </c>
      <c r="Y1415" s="1">
        <f t="shared" si="137"/>
        <v>5508.4600000000009</v>
      </c>
      <c r="Z1415" s="44">
        <f t="shared" si="138"/>
        <v>6858.9642800000001</v>
      </c>
    </row>
    <row r="1416" spans="1:26" x14ac:dyDescent="0.3">
      <c r="A1416" s="2">
        <v>4821</v>
      </c>
      <c r="B1416" t="s">
        <v>6</v>
      </c>
      <c r="C1416" t="s">
        <v>9</v>
      </c>
      <c r="D1416" t="s">
        <v>12</v>
      </c>
      <c r="E1416" t="s">
        <v>24</v>
      </c>
      <c r="F1416" t="s">
        <v>56</v>
      </c>
      <c r="G1416">
        <v>2</v>
      </c>
      <c r="H1416">
        <v>1</v>
      </c>
      <c r="I1416">
        <f t="shared" si="133"/>
        <v>3</v>
      </c>
      <c r="J1416" s="1">
        <v>966.11999999999989</v>
      </c>
      <c r="K1416" s="1">
        <v>734.25</v>
      </c>
      <c r="L1416" s="1">
        <v>956.46</v>
      </c>
      <c r="M1416" s="1">
        <v>985.44</v>
      </c>
      <c r="N1416" s="1">
        <v>1072.3900000000001</v>
      </c>
      <c r="O1416" s="1">
        <v>1149.68</v>
      </c>
      <c r="P1416" s="1">
        <v>2396.77</v>
      </c>
      <c r="Q1416" s="1">
        <v>2013.29</v>
      </c>
      <c r="R1416" s="1">
        <v>2415.9499999999998</v>
      </c>
      <c r="S1416" s="1">
        <v>2633.39</v>
      </c>
      <c r="T1416" s="1">
        <v>2975.73</v>
      </c>
      <c r="U1416" s="1">
        <v>3035.24</v>
      </c>
      <c r="V1416" s="1">
        <f t="shared" si="134"/>
        <v>977.39</v>
      </c>
      <c r="W1416" s="1">
        <f t="shared" si="135"/>
        <v>5864.34</v>
      </c>
      <c r="X1416" s="1">
        <f t="shared" si="136"/>
        <v>15470.369999999999</v>
      </c>
      <c r="Y1416" s="1">
        <f t="shared" si="137"/>
        <v>-9606.0299999999988</v>
      </c>
      <c r="Z1416" s="44">
        <f t="shared" si="138"/>
        <v>16078.355540999999</v>
      </c>
    </row>
    <row r="1417" spans="1:26" x14ac:dyDescent="0.3">
      <c r="A1417" s="2">
        <v>4827</v>
      </c>
      <c r="B1417" t="s">
        <v>4</v>
      </c>
      <c r="C1417" t="s">
        <v>10</v>
      </c>
      <c r="D1417" t="s">
        <v>12</v>
      </c>
      <c r="E1417" t="s">
        <v>23</v>
      </c>
      <c r="F1417" t="s">
        <v>21</v>
      </c>
      <c r="G1417">
        <v>2</v>
      </c>
      <c r="H1417">
        <v>3</v>
      </c>
      <c r="I1417">
        <f t="shared" si="133"/>
        <v>5</v>
      </c>
      <c r="J1417" s="1">
        <v>5924.95</v>
      </c>
      <c r="K1417" s="1">
        <v>7406.19</v>
      </c>
      <c r="L1417" s="1">
        <v>6102.7</v>
      </c>
      <c r="M1417" s="1">
        <v>4443.71</v>
      </c>
      <c r="N1417" s="1">
        <v>4443.71</v>
      </c>
      <c r="O1417" s="1">
        <v>7109.94</v>
      </c>
      <c r="P1417" s="1">
        <v>2897.49</v>
      </c>
      <c r="Q1417" s="1">
        <v>2636.72</v>
      </c>
      <c r="R1417" s="1">
        <v>2821.29</v>
      </c>
      <c r="S1417" s="1">
        <v>2482.7399999999998</v>
      </c>
      <c r="T1417" s="1">
        <v>2184.81</v>
      </c>
      <c r="U1417" s="1">
        <v>1988.18</v>
      </c>
      <c r="V1417" s="1">
        <f t="shared" si="134"/>
        <v>5905.2</v>
      </c>
      <c r="W1417" s="1">
        <f t="shared" si="135"/>
        <v>35431.199999999997</v>
      </c>
      <c r="X1417" s="1">
        <f t="shared" si="136"/>
        <v>15011.23</v>
      </c>
      <c r="Y1417" s="1">
        <f t="shared" si="137"/>
        <v>20419.969999999998</v>
      </c>
      <c r="Z1417" s="44">
        <f t="shared" si="138"/>
        <v>15601.171339</v>
      </c>
    </row>
    <row r="1418" spans="1:26" x14ac:dyDescent="0.3">
      <c r="A1418" s="2">
        <v>4829</v>
      </c>
      <c r="B1418" t="s">
        <v>6</v>
      </c>
      <c r="C1418" t="s">
        <v>9</v>
      </c>
      <c r="D1418" t="s">
        <v>12</v>
      </c>
      <c r="E1418" t="s">
        <v>24</v>
      </c>
      <c r="F1418" t="s">
        <v>56</v>
      </c>
      <c r="G1418">
        <v>1</v>
      </c>
      <c r="H1418">
        <v>1</v>
      </c>
      <c r="I1418">
        <f t="shared" si="133"/>
        <v>2</v>
      </c>
      <c r="J1418" s="1">
        <v>3570.9474999999998</v>
      </c>
      <c r="K1418" s="1">
        <v>3963.75</v>
      </c>
      <c r="L1418" s="1">
        <v>4070.88</v>
      </c>
      <c r="M1418" s="1">
        <v>3428.11</v>
      </c>
      <c r="N1418" s="1">
        <v>4249.43</v>
      </c>
      <c r="O1418" s="1">
        <v>4213.72</v>
      </c>
      <c r="P1418" s="1">
        <v>2617.16</v>
      </c>
      <c r="Q1418" s="1">
        <v>2381.62</v>
      </c>
      <c r="R1418" s="1">
        <v>2357.8000000000002</v>
      </c>
      <c r="S1418" s="1">
        <v>2381.38</v>
      </c>
      <c r="T1418" s="1">
        <v>2643.33</v>
      </c>
      <c r="U1418" s="1">
        <v>2590.46</v>
      </c>
      <c r="V1418" s="1">
        <f t="shared" si="134"/>
        <v>3916.1395833333336</v>
      </c>
      <c r="W1418" s="1">
        <f t="shared" si="135"/>
        <v>23496.837500000001</v>
      </c>
      <c r="X1418" s="1">
        <f t="shared" si="136"/>
        <v>14971.75</v>
      </c>
      <c r="Y1418" s="1">
        <f t="shared" si="137"/>
        <v>8525.0875000000015</v>
      </c>
      <c r="Z1418" s="44">
        <f t="shared" si="138"/>
        <v>15560.139775</v>
      </c>
    </row>
    <row r="1419" spans="1:26" x14ac:dyDescent="0.3">
      <c r="A1419" s="2">
        <v>4834</v>
      </c>
      <c r="B1419" t="s">
        <v>4</v>
      </c>
      <c r="C1419" t="s">
        <v>42</v>
      </c>
      <c r="D1419" t="s">
        <v>11</v>
      </c>
      <c r="E1419" t="s">
        <v>23</v>
      </c>
      <c r="F1419" t="s">
        <v>18</v>
      </c>
      <c r="G1419">
        <v>2</v>
      </c>
      <c r="H1419">
        <v>2</v>
      </c>
      <c r="I1419">
        <f t="shared" si="133"/>
        <v>4</v>
      </c>
      <c r="J1419" s="1">
        <v>2311.1000000000004</v>
      </c>
      <c r="K1419" s="1">
        <v>2334.21</v>
      </c>
      <c r="L1419" s="1">
        <v>2334.21</v>
      </c>
      <c r="M1419" s="1">
        <v>2311.1</v>
      </c>
      <c r="N1419" s="1">
        <v>2334.21</v>
      </c>
      <c r="O1419" s="1">
        <v>2334.21</v>
      </c>
      <c r="P1419" s="1">
        <v>1854.34</v>
      </c>
      <c r="Q1419" s="1">
        <v>1761.62</v>
      </c>
      <c r="R1419" s="1">
        <v>2113.94</v>
      </c>
      <c r="S1419" s="1">
        <v>2008.24</v>
      </c>
      <c r="T1419" s="1">
        <v>2068.4899999999998</v>
      </c>
      <c r="U1419" s="1">
        <v>2213.2800000000002</v>
      </c>
      <c r="V1419" s="1">
        <f t="shared" si="134"/>
        <v>2326.5066666666667</v>
      </c>
      <c r="W1419" s="1">
        <f t="shared" si="135"/>
        <v>13959.04</v>
      </c>
      <c r="X1419" s="1">
        <f t="shared" si="136"/>
        <v>12019.91</v>
      </c>
      <c r="Y1419" s="1">
        <f t="shared" si="137"/>
        <v>1939.130000000001</v>
      </c>
      <c r="Z1419" s="44">
        <f t="shared" si="138"/>
        <v>12492.292463</v>
      </c>
    </row>
    <row r="1420" spans="1:26" x14ac:dyDescent="0.3">
      <c r="A1420" s="2">
        <v>4837</v>
      </c>
      <c r="B1420" t="s">
        <v>4</v>
      </c>
      <c r="C1420" t="s">
        <v>10</v>
      </c>
      <c r="D1420" t="s">
        <v>12</v>
      </c>
      <c r="E1420" t="s">
        <v>23</v>
      </c>
      <c r="F1420" t="s">
        <v>18</v>
      </c>
      <c r="G1420">
        <v>1</v>
      </c>
      <c r="H1420">
        <v>1</v>
      </c>
      <c r="I1420">
        <f t="shared" si="133"/>
        <v>2</v>
      </c>
      <c r="J1420" s="1">
        <v>5924.95</v>
      </c>
      <c r="K1420" s="1">
        <v>5687.95</v>
      </c>
      <c r="L1420" s="1">
        <v>6161.95</v>
      </c>
      <c r="M1420" s="1">
        <v>5450.95</v>
      </c>
      <c r="N1420" s="1">
        <v>5687.95</v>
      </c>
      <c r="O1420" s="1">
        <v>6576.69</v>
      </c>
      <c r="P1420" s="1">
        <v>3271.88</v>
      </c>
      <c r="Q1420" s="1">
        <v>2584.79</v>
      </c>
      <c r="R1420" s="1">
        <v>2610.64</v>
      </c>
      <c r="S1420" s="1">
        <v>2662.85</v>
      </c>
      <c r="T1420" s="1">
        <v>2556.34</v>
      </c>
      <c r="U1420" s="1">
        <v>2658.59</v>
      </c>
      <c r="V1420" s="1">
        <f t="shared" si="134"/>
        <v>5915.0733333333337</v>
      </c>
      <c r="W1420" s="1">
        <f t="shared" si="135"/>
        <v>35490.44</v>
      </c>
      <c r="X1420" s="1">
        <f t="shared" si="136"/>
        <v>16345.09</v>
      </c>
      <c r="Y1420" s="1">
        <f t="shared" si="137"/>
        <v>19145.350000000002</v>
      </c>
      <c r="Z1420" s="44">
        <f t="shared" si="138"/>
        <v>16987.452036999999</v>
      </c>
    </row>
    <row r="1421" spans="1:26" x14ac:dyDescent="0.3">
      <c r="A1421" s="2">
        <v>4840</v>
      </c>
      <c r="B1421" t="s">
        <v>4</v>
      </c>
      <c r="C1421" t="s">
        <v>42</v>
      </c>
      <c r="D1421" t="s">
        <v>12</v>
      </c>
      <c r="E1421" t="s">
        <v>24</v>
      </c>
      <c r="F1421" t="s">
        <v>15</v>
      </c>
      <c r="G1421">
        <v>2</v>
      </c>
      <c r="H1421">
        <v>1</v>
      </c>
      <c r="I1421">
        <f t="shared" si="133"/>
        <v>3</v>
      </c>
      <c r="J1421" s="1">
        <v>2197.0500000000002</v>
      </c>
      <c r="K1421" s="1">
        <v>2219.02</v>
      </c>
      <c r="L1421" s="1">
        <v>2197.0500000000002</v>
      </c>
      <c r="M1421" s="1">
        <v>2219.02</v>
      </c>
      <c r="N1421" s="1">
        <v>2219.02</v>
      </c>
      <c r="O1421" s="1">
        <v>2197.0500000000002</v>
      </c>
      <c r="P1421" s="1">
        <v>3089.64</v>
      </c>
      <c r="Q1421" s="1">
        <v>2842.47</v>
      </c>
      <c r="R1421" s="1">
        <v>2444.52</v>
      </c>
      <c r="S1421" s="1">
        <v>2688.97</v>
      </c>
      <c r="T1421" s="1">
        <v>3199.87</v>
      </c>
      <c r="U1421" s="1">
        <v>3423.86</v>
      </c>
      <c r="V1421" s="1">
        <f t="shared" si="134"/>
        <v>2208.0349999999999</v>
      </c>
      <c r="W1421" s="1">
        <f t="shared" si="135"/>
        <v>13248.21</v>
      </c>
      <c r="X1421" s="1">
        <f t="shared" si="136"/>
        <v>17689.329999999998</v>
      </c>
      <c r="Y1421" s="1">
        <f t="shared" si="137"/>
        <v>-4441.119999999999</v>
      </c>
      <c r="Z1421" s="44">
        <f t="shared" si="138"/>
        <v>18384.520668999998</v>
      </c>
    </row>
    <row r="1422" spans="1:26" x14ac:dyDescent="0.3">
      <c r="A1422" s="2">
        <v>4841</v>
      </c>
      <c r="B1422" t="s">
        <v>4</v>
      </c>
      <c r="C1422" t="s">
        <v>10</v>
      </c>
      <c r="D1422" t="s">
        <v>12</v>
      </c>
      <c r="E1422" t="s">
        <v>23</v>
      </c>
      <c r="F1422" t="s">
        <v>18</v>
      </c>
      <c r="G1422">
        <v>2</v>
      </c>
      <c r="H1422">
        <v>3</v>
      </c>
      <c r="I1422">
        <f t="shared" si="133"/>
        <v>5</v>
      </c>
      <c r="J1422" s="1">
        <v>5791.4125000000004</v>
      </c>
      <c r="K1422" s="1">
        <v>4922.7</v>
      </c>
      <c r="L1422" s="1">
        <v>4633.13</v>
      </c>
      <c r="M1422" s="1">
        <v>5038.53</v>
      </c>
      <c r="N1422" s="1">
        <v>4575.22</v>
      </c>
      <c r="O1422" s="1">
        <v>4806.87</v>
      </c>
      <c r="P1422" s="1">
        <v>2740.55</v>
      </c>
      <c r="Q1422" s="1">
        <v>2082.8200000000002</v>
      </c>
      <c r="R1422" s="1">
        <v>1895.37</v>
      </c>
      <c r="S1422" s="1">
        <v>1686.88</v>
      </c>
      <c r="T1422" s="1">
        <v>1686.88</v>
      </c>
      <c r="U1422" s="1">
        <v>1585.67</v>
      </c>
      <c r="V1422" s="1">
        <f t="shared" si="134"/>
        <v>4961.3104166666662</v>
      </c>
      <c r="W1422" s="1">
        <f t="shared" si="135"/>
        <v>29767.862499999999</v>
      </c>
      <c r="X1422" s="1">
        <f t="shared" si="136"/>
        <v>11678.17</v>
      </c>
      <c r="Y1422" s="1">
        <f t="shared" si="137"/>
        <v>18089.692499999997</v>
      </c>
      <c r="Z1422" s="44">
        <f t="shared" si="138"/>
        <v>12137.122081</v>
      </c>
    </row>
    <row r="1423" spans="1:26" x14ac:dyDescent="0.3">
      <c r="A1423" s="2">
        <v>4842</v>
      </c>
      <c r="B1423" t="s">
        <v>6</v>
      </c>
      <c r="C1423" t="s">
        <v>9</v>
      </c>
      <c r="D1423" t="s">
        <v>12</v>
      </c>
      <c r="E1423" t="s">
        <v>24</v>
      </c>
      <c r="F1423" t="s">
        <v>56</v>
      </c>
      <c r="G1423">
        <v>1</v>
      </c>
      <c r="H1423">
        <v>1</v>
      </c>
      <c r="I1423">
        <f t="shared" si="133"/>
        <v>2</v>
      </c>
      <c r="J1423" s="1">
        <v>1480.8600000000001</v>
      </c>
      <c r="K1423" s="1">
        <v>1140.26</v>
      </c>
      <c r="L1423" s="1">
        <v>1436.43</v>
      </c>
      <c r="M1423" s="1">
        <v>1717.8</v>
      </c>
      <c r="N1423" s="1">
        <v>1762.22</v>
      </c>
      <c r="O1423" s="1">
        <v>1702.99</v>
      </c>
      <c r="P1423" s="1">
        <v>1037.73</v>
      </c>
      <c r="Q1423" s="1">
        <v>954.71</v>
      </c>
      <c r="R1423" s="1">
        <v>887.88</v>
      </c>
      <c r="S1423" s="1">
        <v>896.76</v>
      </c>
      <c r="T1423" s="1">
        <v>986.44</v>
      </c>
      <c r="U1423" s="1">
        <v>1164</v>
      </c>
      <c r="V1423" s="1">
        <f t="shared" si="134"/>
        <v>1540.0933333333335</v>
      </c>
      <c r="W1423" s="1">
        <f t="shared" si="135"/>
        <v>9240.5600000000013</v>
      </c>
      <c r="X1423" s="1">
        <f t="shared" si="136"/>
        <v>5927.52</v>
      </c>
      <c r="Y1423" s="1">
        <f t="shared" si="137"/>
        <v>3313.0400000000009</v>
      </c>
      <c r="Z1423" s="44">
        <f t="shared" si="138"/>
        <v>6160.4715360000009</v>
      </c>
    </row>
    <row r="1424" spans="1:26" x14ac:dyDescent="0.3">
      <c r="A1424" s="2">
        <v>4844</v>
      </c>
      <c r="B1424" t="s">
        <v>6</v>
      </c>
      <c r="C1424" t="s">
        <v>9</v>
      </c>
      <c r="D1424" t="s">
        <v>11</v>
      </c>
      <c r="E1424" t="s">
        <v>24</v>
      </c>
      <c r="F1424" t="s">
        <v>56</v>
      </c>
      <c r="G1424">
        <v>1</v>
      </c>
      <c r="H1424">
        <v>1</v>
      </c>
      <c r="I1424">
        <f t="shared" si="133"/>
        <v>2</v>
      </c>
      <c r="J1424" s="1">
        <v>804.06000000000006</v>
      </c>
      <c r="K1424" s="1">
        <v>603.04999999999995</v>
      </c>
      <c r="L1424" s="1">
        <v>659.33</v>
      </c>
      <c r="M1424" s="1">
        <v>796.02</v>
      </c>
      <c r="N1424" s="1">
        <v>659.33</v>
      </c>
      <c r="O1424" s="1">
        <v>627.16999999999996</v>
      </c>
      <c r="P1424" s="1">
        <v>1445.27</v>
      </c>
      <c r="Q1424" s="1">
        <v>1185.1199999999999</v>
      </c>
      <c r="R1424" s="1">
        <v>1173.27</v>
      </c>
      <c r="S1424" s="1">
        <v>1032.48</v>
      </c>
      <c r="T1424" s="1">
        <v>1104.75</v>
      </c>
      <c r="U1424" s="1">
        <v>1005.32</v>
      </c>
      <c r="V1424" s="1">
        <f t="shared" si="134"/>
        <v>691.49333333333334</v>
      </c>
      <c r="W1424" s="1">
        <f t="shared" si="135"/>
        <v>4148.96</v>
      </c>
      <c r="X1424" s="1">
        <f t="shared" si="136"/>
        <v>6946.2099999999991</v>
      </c>
      <c r="Y1424" s="1">
        <f t="shared" si="137"/>
        <v>-2797.2499999999991</v>
      </c>
      <c r="Z1424" s="44">
        <f t="shared" si="138"/>
        <v>7219.1960529999988</v>
      </c>
    </row>
    <row r="1425" spans="1:26" x14ac:dyDescent="0.3">
      <c r="A1425" s="2">
        <v>4848</v>
      </c>
      <c r="B1425" t="s">
        <v>4</v>
      </c>
      <c r="C1425" t="s">
        <v>10</v>
      </c>
      <c r="D1425" t="s">
        <v>12</v>
      </c>
      <c r="E1425" t="s">
        <v>23</v>
      </c>
      <c r="F1425" t="s">
        <v>15</v>
      </c>
      <c r="G1425">
        <v>3</v>
      </c>
      <c r="H1425">
        <v>1</v>
      </c>
      <c r="I1425">
        <f t="shared" si="133"/>
        <v>4</v>
      </c>
      <c r="J1425" s="1">
        <v>5924.95</v>
      </c>
      <c r="K1425" s="1">
        <v>4917.71</v>
      </c>
      <c r="L1425" s="1">
        <v>7169.19</v>
      </c>
      <c r="M1425" s="1">
        <v>4502.96</v>
      </c>
      <c r="N1425" s="1">
        <v>7109.94</v>
      </c>
      <c r="O1425" s="1">
        <v>6754.44</v>
      </c>
      <c r="P1425" s="1">
        <v>4639.09</v>
      </c>
      <c r="Q1425" s="1">
        <v>3618.49</v>
      </c>
      <c r="R1425" s="1">
        <v>3329.01</v>
      </c>
      <c r="S1425" s="1">
        <v>3295.72</v>
      </c>
      <c r="T1425" s="1">
        <v>3229.81</v>
      </c>
      <c r="U1425" s="1">
        <v>2745.34</v>
      </c>
      <c r="V1425" s="1">
        <f t="shared" si="134"/>
        <v>6063.1983333333328</v>
      </c>
      <c r="W1425" s="1">
        <f t="shared" si="135"/>
        <v>36379.189999999995</v>
      </c>
      <c r="X1425" s="1">
        <f t="shared" si="136"/>
        <v>20857.46</v>
      </c>
      <c r="Y1425" s="1">
        <f t="shared" si="137"/>
        <v>15521.729999999996</v>
      </c>
      <c r="Z1425" s="44">
        <f t="shared" si="138"/>
        <v>21677.158177999998</v>
      </c>
    </row>
    <row r="1426" spans="1:26" x14ac:dyDescent="0.3">
      <c r="A1426" s="2">
        <v>4852</v>
      </c>
      <c r="B1426" t="s">
        <v>6</v>
      </c>
      <c r="C1426" t="s">
        <v>9</v>
      </c>
      <c r="D1426" t="s">
        <v>11</v>
      </c>
      <c r="E1426" t="s">
        <v>24</v>
      </c>
      <c r="F1426" t="s">
        <v>56</v>
      </c>
      <c r="G1426">
        <v>1</v>
      </c>
      <c r="H1426">
        <v>1</v>
      </c>
      <c r="I1426">
        <f t="shared" si="133"/>
        <v>2</v>
      </c>
      <c r="J1426" s="1">
        <v>786</v>
      </c>
      <c r="K1426" s="1">
        <v>589.5</v>
      </c>
      <c r="L1426" s="1">
        <v>636.66</v>
      </c>
      <c r="M1426" s="1">
        <v>927.48</v>
      </c>
      <c r="N1426" s="1">
        <v>793.86</v>
      </c>
      <c r="O1426" s="1">
        <v>675.96</v>
      </c>
      <c r="P1426" s="1">
        <v>2146.4499999999998</v>
      </c>
      <c r="Q1426" s="1">
        <v>1738.62</v>
      </c>
      <c r="R1426" s="1">
        <v>1825.55</v>
      </c>
      <c r="S1426" s="1">
        <v>2154.15</v>
      </c>
      <c r="T1426" s="1">
        <v>1895.65</v>
      </c>
      <c r="U1426" s="1">
        <v>1971.48</v>
      </c>
      <c r="V1426" s="1">
        <f t="shared" si="134"/>
        <v>734.91</v>
      </c>
      <c r="W1426" s="1">
        <f t="shared" si="135"/>
        <v>4409.46</v>
      </c>
      <c r="X1426" s="1">
        <f t="shared" si="136"/>
        <v>11731.9</v>
      </c>
      <c r="Y1426" s="1">
        <f t="shared" si="137"/>
        <v>-7322.44</v>
      </c>
      <c r="Z1426" s="44">
        <f t="shared" si="138"/>
        <v>12192.963669999999</v>
      </c>
    </row>
    <row r="1427" spans="1:26" x14ac:dyDescent="0.3">
      <c r="A1427" s="2">
        <v>4859</v>
      </c>
      <c r="B1427" t="s">
        <v>6</v>
      </c>
      <c r="C1427" t="s">
        <v>9</v>
      </c>
      <c r="D1427" t="s">
        <v>11</v>
      </c>
      <c r="E1427" t="s">
        <v>23</v>
      </c>
      <c r="F1427" t="s">
        <v>14</v>
      </c>
      <c r="G1427">
        <v>1</v>
      </c>
      <c r="H1427">
        <v>1</v>
      </c>
      <c r="I1427">
        <f t="shared" si="133"/>
        <v>2</v>
      </c>
      <c r="J1427" s="1">
        <v>1313.26</v>
      </c>
      <c r="K1427" s="1">
        <v>1129.4000000000001</v>
      </c>
      <c r="L1427" s="1">
        <v>1129.4000000000001</v>
      </c>
      <c r="M1427" s="1">
        <v>998.08</v>
      </c>
      <c r="N1427" s="1">
        <v>1431.45</v>
      </c>
      <c r="O1427" s="1">
        <v>1405.19</v>
      </c>
      <c r="P1427" s="1">
        <v>982.13</v>
      </c>
      <c r="Q1427" s="1">
        <v>923.2</v>
      </c>
      <c r="R1427" s="1">
        <v>969.36</v>
      </c>
      <c r="S1427" s="1">
        <v>1056.5999999999999</v>
      </c>
      <c r="T1427" s="1">
        <v>1130.56</v>
      </c>
      <c r="U1427" s="1">
        <v>1209.7</v>
      </c>
      <c r="V1427" s="1">
        <f t="shared" si="134"/>
        <v>1234.4633333333334</v>
      </c>
      <c r="W1427" s="1">
        <f t="shared" si="135"/>
        <v>7406.7800000000007</v>
      </c>
      <c r="X1427" s="1">
        <f t="shared" si="136"/>
        <v>6271.55</v>
      </c>
      <c r="Y1427" s="1">
        <f t="shared" si="137"/>
        <v>1135.2300000000005</v>
      </c>
      <c r="Z1427" s="44">
        <f t="shared" si="138"/>
        <v>6518.0219150000003</v>
      </c>
    </row>
    <row r="1428" spans="1:26" x14ac:dyDescent="0.3">
      <c r="A1428" s="2">
        <v>4862</v>
      </c>
      <c r="B1428" t="s">
        <v>4</v>
      </c>
      <c r="C1428" t="s">
        <v>10</v>
      </c>
      <c r="D1428" t="s">
        <v>12</v>
      </c>
      <c r="E1428" t="s">
        <v>24</v>
      </c>
      <c r="F1428" t="s">
        <v>22</v>
      </c>
      <c r="G1428">
        <v>2</v>
      </c>
      <c r="H1428">
        <v>1</v>
      </c>
      <c r="I1428">
        <f t="shared" si="133"/>
        <v>3</v>
      </c>
      <c r="J1428" s="1">
        <v>3623.35</v>
      </c>
      <c r="K1428" s="1">
        <v>3623.35</v>
      </c>
      <c r="L1428" s="1">
        <v>3659.58</v>
      </c>
      <c r="M1428" s="1">
        <v>3659.58</v>
      </c>
      <c r="N1428" s="1">
        <v>3623.35</v>
      </c>
      <c r="O1428" s="1">
        <v>3623.35</v>
      </c>
      <c r="P1428" s="1">
        <v>2148.5500000000002</v>
      </c>
      <c r="Q1428" s="1">
        <v>2341.92</v>
      </c>
      <c r="R1428" s="1">
        <v>2224.8200000000002</v>
      </c>
      <c r="S1428" s="1">
        <v>2358.31</v>
      </c>
      <c r="T1428" s="1">
        <v>2546.9699999999998</v>
      </c>
      <c r="U1428" s="1">
        <v>3056.36</v>
      </c>
      <c r="V1428" s="1">
        <f t="shared" si="134"/>
        <v>3635.4266666666663</v>
      </c>
      <c r="W1428" s="1">
        <f t="shared" si="135"/>
        <v>21812.559999999998</v>
      </c>
      <c r="X1428" s="1">
        <f t="shared" si="136"/>
        <v>14676.93</v>
      </c>
      <c r="Y1428" s="1">
        <f t="shared" si="137"/>
        <v>7135.6299999999974</v>
      </c>
      <c r="Z1428" s="44">
        <f t="shared" si="138"/>
        <v>15253.733349</v>
      </c>
    </row>
    <row r="1429" spans="1:26" x14ac:dyDescent="0.3">
      <c r="A1429" s="2">
        <v>4864</v>
      </c>
      <c r="B1429" t="s">
        <v>6</v>
      </c>
      <c r="C1429" t="s">
        <v>9</v>
      </c>
      <c r="D1429" t="s">
        <v>12</v>
      </c>
      <c r="E1429" t="s">
        <v>23</v>
      </c>
      <c r="F1429" t="s">
        <v>16</v>
      </c>
      <c r="G1429">
        <v>1</v>
      </c>
      <c r="H1429">
        <v>1</v>
      </c>
      <c r="I1429">
        <f t="shared" si="133"/>
        <v>2</v>
      </c>
      <c r="J1429" s="1">
        <v>1419.46</v>
      </c>
      <c r="K1429" s="1">
        <v>1376.88</v>
      </c>
      <c r="L1429" s="1">
        <v>1660.77</v>
      </c>
      <c r="M1429" s="1">
        <v>1405.27</v>
      </c>
      <c r="N1429" s="1">
        <v>1476.24</v>
      </c>
      <c r="O1429" s="1">
        <v>1618.18</v>
      </c>
      <c r="P1429" s="1">
        <v>809.45</v>
      </c>
      <c r="Q1429" s="1">
        <v>623.28</v>
      </c>
      <c r="R1429" s="1">
        <v>573.41999999999996</v>
      </c>
      <c r="S1429" s="1">
        <v>602.09</v>
      </c>
      <c r="T1429" s="1">
        <v>584.03</v>
      </c>
      <c r="U1429" s="1">
        <v>654.11</v>
      </c>
      <c r="V1429" s="1">
        <f t="shared" si="134"/>
        <v>1492.8000000000002</v>
      </c>
      <c r="W1429" s="1">
        <f t="shared" si="135"/>
        <v>8956.8000000000011</v>
      </c>
      <c r="X1429" s="1">
        <f t="shared" si="136"/>
        <v>3846.3800000000006</v>
      </c>
      <c r="Y1429" s="1">
        <f t="shared" si="137"/>
        <v>5110.42</v>
      </c>
      <c r="Z1429" s="44">
        <f t="shared" si="138"/>
        <v>3997.5427340000006</v>
      </c>
    </row>
    <row r="1430" spans="1:26" x14ac:dyDescent="0.3">
      <c r="A1430" s="2">
        <v>4866</v>
      </c>
      <c r="B1430" t="s">
        <v>4</v>
      </c>
      <c r="C1430" t="s">
        <v>42</v>
      </c>
      <c r="D1430" t="s">
        <v>11</v>
      </c>
      <c r="E1430" t="s">
        <v>24</v>
      </c>
      <c r="F1430" t="s">
        <v>15</v>
      </c>
      <c r="G1430">
        <v>2</v>
      </c>
      <c r="H1430">
        <v>2</v>
      </c>
      <c r="I1430">
        <f t="shared" si="133"/>
        <v>4</v>
      </c>
      <c r="J1430" s="1">
        <v>3523.85</v>
      </c>
      <c r="K1430" s="1">
        <v>3559.09</v>
      </c>
      <c r="L1430" s="1">
        <v>3523.85</v>
      </c>
      <c r="M1430" s="1">
        <v>3559.09</v>
      </c>
      <c r="N1430" s="1">
        <v>3559.09</v>
      </c>
      <c r="O1430" s="1">
        <v>3523.85</v>
      </c>
      <c r="P1430" s="1">
        <v>3512.57</v>
      </c>
      <c r="Q1430" s="1">
        <v>3758.45</v>
      </c>
      <c r="R1430" s="1">
        <v>4021.54</v>
      </c>
      <c r="S1430" s="1">
        <v>3780.25</v>
      </c>
      <c r="T1430" s="1">
        <v>4196.08</v>
      </c>
      <c r="U1430" s="1">
        <v>4070.2</v>
      </c>
      <c r="V1430" s="1">
        <f t="shared" si="134"/>
        <v>3541.47</v>
      </c>
      <c r="W1430" s="1">
        <f t="shared" si="135"/>
        <v>21248.82</v>
      </c>
      <c r="X1430" s="1">
        <f t="shared" si="136"/>
        <v>23339.09</v>
      </c>
      <c r="Y1430" s="1">
        <f t="shared" si="137"/>
        <v>-2090.2700000000004</v>
      </c>
      <c r="Z1430" s="44">
        <f t="shared" si="138"/>
        <v>24256.316236999999</v>
      </c>
    </row>
    <row r="1431" spans="1:26" x14ac:dyDescent="0.3">
      <c r="A1431" s="2">
        <v>4872</v>
      </c>
      <c r="B1431" t="s">
        <v>6</v>
      </c>
      <c r="C1431" t="s">
        <v>9</v>
      </c>
      <c r="D1431" t="s">
        <v>12</v>
      </c>
      <c r="E1431" t="s">
        <v>23</v>
      </c>
      <c r="F1431" t="s">
        <v>17</v>
      </c>
      <c r="G1431">
        <v>2</v>
      </c>
      <c r="H1431">
        <v>1</v>
      </c>
      <c r="I1431">
        <f t="shared" si="133"/>
        <v>3</v>
      </c>
      <c r="J1431" s="1">
        <v>1826.9499999999998</v>
      </c>
      <c r="K1431" s="1">
        <v>1717.33</v>
      </c>
      <c r="L1431" s="1">
        <v>1845.22</v>
      </c>
      <c r="M1431" s="1">
        <v>1790.41</v>
      </c>
      <c r="N1431" s="1">
        <v>1790.41</v>
      </c>
      <c r="O1431" s="1">
        <v>1479.83</v>
      </c>
      <c r="P1431" s="1">
        <v>1472.71</v>
      </c>
      <c r="Q1431" s="1">
        <v>1119.26</v>
      </c>
      <c r="R1431" s="1">
        <v>1287.1500000000001</v>
      </c>
      <c r="S1431" s="1">
        <v>1480.22</v>
      </c>
      <c r="T1431" s="1">
        <v>1376.6</v>
      </c>
      <c r="U1431" s="1">
        <v>1596.86</v>
      </c>
      <c r="V1431" s="1">
        <f t="shared" si="134"/>
        <v>1741.6916666666666</v>
      </c>
      <c r="W1431" s="1">
        <f t="shared" si="135"/>
        <v>10450.15</v>
      </c>
      <c r="X1431" s="1">
        <f t="shared" si="136"/>
        <v>8332.8000000000011</v>
      </c>
      <c r="Y1431" s="1">
        <f t="shared" si="137"/>
        <v>2117.3499999999985</v>
      </c>
      <c r="Z1431" s="44">
        <f t="shared" si="138"/>
        <v>8660.2790400000013</v>
      </c>
    </row>
    <row r="1432" spans="1:26" x14ac:dyDescent="0.3">
      <c r="A1432" s="2">
        <v>4875</v>
      </c>
      <c r="B1432" t="s">
        <v>4</v>
      </c>
      <c r="C1432" t="s">
        <v>42</v>
      </c>
      <c r="D1432" t="s">
        <v>12</v>
      </c>
      <c r="E1432" t="s">
        <v>23</v>
      </c>
      <c r="F1432" t="s">
        <v>14</v>
      </c>
      <c r="G1432">
        <v>2</v>
      </c>
      <c r="H1432">
        <v>2</v>
      </c>
      <c r="I1432">
        <f t="shared" si="133"/>
        <v>4</v>
      </c>
      <c r="J1432" s="1">
        <v>2561.4499999999998</v>
      </c>
      <c r="K1432" s="1">
        <v>2561.4499999999998</v>
      </c>
      <c r="L1432" s="1">
        <v>2561.4499999999998</v>
      </c>
      <c r="M1432" s="1">
        <v>2587.06</v>
      </c>
      <c r="N1432" s="1">
        <v>2587.06</v>
      </c>
      <c r="O1432" s="1">
        <v>2561.4499999999998</v>
      </c>
      <c r="P1432" s="1">
        <v>2619.23</v>
      </c>
      <c r="Q1432" s="1">
        <v>2043</v>
      </c>
      <c r="R1432" s="1">
        <v>2267.73</v>
      </c>
      <c r="S1432" s="1">
        <v>2403.79</v>
      </c>
      <c r="T1432" s="1">
        <v>2860.51</v>
      </c>
      <c r="U1432" s="1">
        <v>2631.67</v>
      </c>
      <c r="V1432" s="1">
        <f t="shared" si="134"/>
        <v>2569.9866666666662</v>
      </c>
      <c r="W1432" s="1">
        <f t="shared" si="135"/>
        <v>15419.919999999998</v>
      </c>
      <c r="X1432" s="1">
        <f t="shared" si="136"/>
        <v>14825.93</v>
      </c>
      <c r="Y1432" s="1">
        <f t="shared" si="137"/>
        <v>593.98999999999796</v>
      </c>
      <c r="Z1432" s="44">
        <f t="shared" si="138"/>
        <v>15408.589049</v>
      </c>
    </row>
    <row r="1433" spans="1:26" x14ac:dyDescent="0.3">
      <c r="A1433" s="2">
        <v>4876</v>
      </c>
      <c r="B1433" t="s">
        <v>6</v>
      </c>
      <c r="C1433" t="s">
        <v>9</v>
      </c>
      <c r="D1433" t="s">
        <v>12</v>
      </c>
      <c r="E1433" t="s">
        <v>23</v>
      </c>
      <c r="F1433" t="s">
        <v>15</v>
      </c>
      <c r="G1433">
        <v>1</v>
      </c>
      <c r="H1433">
        <v>1</v>
      </c>
      <c r="I1433">
        <f t="shared" si="133"/>
        <v>2</v>
      </c>
      <c r="J1433" s="1">
        <v>1502.96</v>
      </c>
      <c r="K1433" s="1">
        <v>1157.28</v>
      </c>
      <c r="L1433" s="1">
        <v>1758.46</v>
      </c>
      <c r="M1433" s="1">
        <v>1142.25</v>
      </c>
      <c r="N1433" s="1">
        <v>1142.25</v>
      </c>
      <c r="O1433" s="1">
        <v>1593.14</v>
      </c>
      <c r="P1433" s="1">
        <v>490.67</v>
      </c>
      <c r="Q1433" s="1">
        <v>397.44</v>
      </c>
      <c r="R1433" s="1">
        <v>353.72</v>
      </c>
      <c r="S1433" s="1">
        <v>346.65</v>
      </c>
      <c r="T1433" s="1">
        <v>360.52</v>
      </c>
      <c r="U1433" s="1">
        <v>400.18</v>
      </c>
      <c r="V1433" s="1">
        <f t="shared" si="134"/>
        <v>1382.7233333333334</v>
      </c>
      <c r="W1433" s="1">
        <f t="shared" si="135"/>
        <v>8296.34</v>
      </c>
      <c r="X1433" s="1">
        <f t="shared" si="136"/>
        <v>2349.1799999999998</v>
      </c>
      <c r="Y1433" s="1">
        <f t="shared" si="137"/>
        <v>5947.16</v>
      </c>
      <c r="Z1433" s="44">
        <f t="shared" si="138"/>
        <v>2441.502774</v>
      </c>
    </row>
    <row r="1434" spans="1:26" x14ac:dyDescent="0.3">
      <c r="A1434" s="2">
        <v>4879</v>
      </c>
      <c r="B1434" t="s">
        <v>4</v>
      </c>
      <c r="C1434" t="s">
        <v>10</v>
      </c>
      <c r="D1434" t="s">
        <v>12</v>
      </c>
      <c r="E1434" t="s">
        <v>24</v>
      </c>
      <c r="F1434" t="s">
        <v>14</v>
      </c>
      <c r="G1434">
        <v>1</v>
      </c>
      <c r="H1434">
        <v>1</v>
      </c>
      <c r="I1434">
        <f t="shared" si="133"/>
        <v>2</v>
      </c>
      <c r="J1434" s="1">
        <v>4642.25</v>
      </c>
      <c r="K1434" s="1">
        <v>5431.43</v>
      </c>
      <c r="L1434" s="1">
        <v>4317.29</v>
      </c>
      <c r="M1434" s="1">
        <v>5292.17</v>
      </c>
      <c r="N1434" s="1">
        <v>4642.25</v>
      </c>
      <c r="O1434" s="1">
        <v>3806.65</v>
      </c>
      <c r="P1434" s="1">
        <v>2918.34</v>
      </c>
      <c r="Q1434" s="1">
        <v>2568.14</v>
      </c>
      <c r="R1434" s="1">
        <v>2208.6</v>
      </c>
      <c r="S1434" s="1">
        <v>2076.08</v>
      </c>
      <c r="T1434" s="1">
        <v>2117.6</v>
      </c>
      <c r="U1434" s="1">
        <v>2159.9499999999998</v>
      </c>
      <c r="V1434" s="1">
        <f t="shared" si="134"/>
        <v>4688.6733333333332</v>
      </c>
      <c r="W1434" s="1">
        <f t="shared" si="135"/>
        <v>28132.04</v>
      </c>
      <c r="X1434" s="1">
        <f t="shared" si="136"/>
        <v>14048.71</v>
      </c>
      <c r="Y1434" s="1">
        <f t="shared" si="137"/>
        <v>14083.330000000002</v>
      </c>
      <c r="Z1434" s="44">
        <f t="shared" si="138"/>
        <v>14600.824302999999</v>
      </c>
    </row>
    <row r="1435" spans="1:26" x14ac:dyDescent="0.3">
      <c r="A1435" s="2">
        <v>4889</v>
      </c>
      <c r="B1435" t="s">
        <v>4</v>
      </c>
      <c r="C1435" t="s">
        <v>10</v>
      </c>
      <c r="D1435" t="s">
        <v>12</v>
      </c>
      <c r="E1435" t="s">
        <v>23</v>
      </c>
      <c r="F1435" t="s">
        <v>17</v>
      </c>
      <c r="G1435">
        <v>1</v>
      </c>
      <c r="H1435">
        <v>1</v>
      </c>
      <c r="I1435">
        <f t="shared" si="133"/>
        <v>2</v>
      </c>
      <c r="J1435" s="1">
        <v>5924.95</v>
      </c>
      <c r="K1435" s="1">
        <v>7109.94</v>
      </c>
      <c r="L1435" s="1">
        <v>6932.19</v>
      </c>
      <c r="M1435" s="1">
        <v>6872.94</v>
      </c>
      <c r="N1435" s="1">
        <v>5924.95</v>
      </c>
      <c r="O1435" s="1">
        <v>6635.94</v>
      </c>
      <c r="P1435" s="1">
        <v>3904.62</v>
      </c>
      <c r="Q1435" s="1">
        <v>3904.62</v>
      </c>
      <c r="R1435" s="1">
        <v>3787.48</v>
      </c>
      <c r="S1435" s="1">
        <v>4431.3500000000004</v>
      </c>
      <c r="T1435" s="1">
        <v>5228.99</v>
      </c>
      <c r="U1435" s="1">
        <v>4496.93</v>
      </c>
      <c r="V1435" s="1">
        <f t="shared" si="134"/>
        <v>6566.8183333333327</v>
      </c>
      <c r="W1435" s="1">
        <f t="shared" si="135"/>
        <v>39400.909999999996</v>
      </c>
      <c r="X1435" s="1">
        <f t="shared" si="136"/>
        <v>25753.989999999998</v>
      </c>
      <c r="Y1435" s="1">
        <f t="shared" si="137"/>
        <v>13646.919999999998</v>
      </c>
      <c r="Z1435" s="44">
        <f t="shared" si="138"/>
        <v>26766.121807</v>
      </c>
    </row>
    <row r="1436" spans="1:26" x14ac:dyDescent="0.3">
      <c r="A1436" s="2">
        <v>4892</v>
      </c>
      <c r="B1436" t="s">
        <v>4</v>
      </c>
      <c r="C1436" t="s">
        <v>10</v>
      </c>
      <c r="D1436" t="s">
        <v>11</v>
      </c>
      <c r="E1436" t="s">
        <v>23</v>
      </c>
      <c r="F1436" t="s">
        <v>17</v>
      </c>
      <c r="G1436">
        <v>2</v>
      </c>
      <c r="H1436">
        <v>3</v>
      </c>
      <c r="I1436">
        <f t="shared" si="133"/>
        <v>5</v>
      </c>
      <c r="J1436" s="1">
        <v>5924.95</v>
      </c>
      <c r="K1436" s="1">
        <v>6991.44</v>
      </c>
      <c r="L1436" s="1">
        <v>7050.69</v>
      </c>
      <c r="M1436" s="1">
        <v>6043.45</v>
      </c>
      <c r="N1436" s="1">
        <v>6161.95</v>
      </c>
      <c r="O1436" s="1">
        <v>5510.2</v>
      </c>
      <c r="P1436" s="1">
        <v>5875</v>
      </c>
      <c r="Q1436" s="1">
        <v>5287.5</v>
      </c>
      <c r="R1436" s="1">
        <v>5340.38</v>
      </c>
      <c r="S1436" s="1">
        <v>6034.63</v>
      </c>
      <c r="T1436" s="1">
        <v>6094.98</v>
      </c>
      <c r="U1436" s="1">
        <v>5546.43</v>
      </c>
      <c r="V1436" s="1">
        <f t="shared" si="134"/>
        <v>6280.4466666666667</v>
      </c>
      <c r="W1436" s="1">
        <f t="shared" si="135"/>
        <v>37682.68</v>
      </c>
      <c r="X1436" s="1">
        <f t="shared" si="136"/>
        <v>34178.92</v>
      </c>
      <c r="Y1436" s="1">
        <f t="shared" si="137"/>
        <v>3503.760000000002</v>
      </c>
      <c r="Z1436" s="44">
        <f t="shared" si="138"/>
        <v>35522.151555999997</v>
      </c>
    </row>
    <row r="1437" spans="1:26" x14ac:dyDescent="0.3">
      <c r="A1437" s="2">
        <v>4894</v>
      </c>
      <c r="B1437" t="s">
        <v>4</v>
      </c>
      <c r="C1437" t="s">
        <v>10</v>
      </c>
      <c r="D1437" t="s">
        <v>12</v>
      </c>
      <c r="E1437" t="s">
        <v>24</v>
      </c>
      <c r="F1437" t="s">
        <v>56</v>
      </c>
      <c r="G1437">
        <v>3</v>
      </c>
      <c r="H1437">
        <v>1</v>
      </c>
      <c r="I1437">
        <f t="shared" si="133"/>
        <v>4</v>
      </c>
      <c r="J1437" s="1">
        <v>5924.95</v>
      </c>
      <c r="K1437" s="1">
        <v>6991.44</v>
      </c>
      <c r="L1437" s="1">
        <v>6754.44</v>
      </c>
      <c r="M1437" s="1">
        <v>6161.95</v>
      </c>
      <c r="N1437" s="1">
        <v>6280.45</v>
      </c>
      <c r="O1437" s="1">
        <v>7287.69</v>
      </c>
      <c r="P1437" s="1">
        <v>5274.02</v>
      </c>
      <c r="Q1437" s="1">
        <v>4641.1400000000003</v>
      </c>
      <c r="R1437" s="1">
        <v>5012.43</v>
      </c>
      <c r="S1437" s="1">
        <v>5112.68</v>
      </c>
      <c r="T1437" s="1">
        <v>5623.95</v>
      </c>
      <c r="U1437" s="1">
        <v>6636.26</v>
      </c>
      <c r="V1437" s="1">
        <f t="shared" si="134"/>
        <v>6566.82</v>
      </c>
      <c r="W1437" s="1">
        <f t="shared" si="135"/>
        <v>39400.92</v>
      </c>
      <c r="X1437" s="1">
        <f t="shared" si="136"/>
        <v>32300.480000000003</v>
      </c>
      <c r="Y1437" s="1">
        <f t="shared" si="137"/>
        <v>7100.4399999999951</v>
      </c>
      <c r="Z1437" s="44">
        <f t="shared" si="138"/>
        <v>33569.888864</v>
      </c>
    </row>
    <row r="1438" spans="1:26" x14ac:dyDescent="0.3">
      <c r="A1438" s="2">
        <v>4896</v>
      </c>
      <c r="B1438" t="s">
        <v>6</v>
      </c>
      <c r="C1438" t="s">
        <v>9</v>
      </c>
      <c r="D1438" t="s">
        <v>12</v>
      </c>
      <c r="E1438" t="s">
        <v>23</v>
      </c>
      <c r="F1438" t="s">
        <v>21</v>
      </c>
      <c r="G1438">
        <v>2</v>
      </c>
      <c r="H1438">
        <v>1</v>
      </c>
      <c r="I1438">
        <f t="shared" si="133"/>
        <v>3</v>
      </c>
      <c r="J1438" s="1">
        <v>2200.86</v>
      </c>
      <c r="K1438" s="1">
        <v>1694.66</v>
      </c>
      <c r="L1438" s="1">
        <v>1936.76</v>
      </c>
      <c r="M1438" s="1">
        <v>2530.9899999999998</v>
      </c>
      <c r="N1438" s="1">
        <v>2376.9299999999998</v>
      </c>
      <c r="O1438" s="1">
        <v>2575.0100000000002</v>
      </c>
      <c r="P1438" s="1">
        <v>1297.92</v>
      </c>
      <c r="Q1438" s="1">
        <v>1258.98</v>
      </c>
      <c r="R1438" s="1">
        <v>1498.19</v>
      </c>
      <c r="S1438" s="1">
        <v>1348.37</v>
      </c>
      <c r="T1438" s="1">
        <v>1240.5</v>
      </c>
      <c r="U1438" s="1">
        <v>1290.1199999999999</v>
      </c>
      <c r="V1438" s="1">
        <f t="shared" si="134"/>
        <v>2219.2016666666668</v>
      </c>
      <c r="W1438" s="1">
        <f t="shared" si="135"/>
        <v>13315.210000000001</v>
      </c>
      <c r="X1438" s="1">
        <f t="shared" si="136"/>
        <v>7934.08</v>
      </c>
      <c r="Y1438" s="1">
        <f t="shared" si="137"/>
        <v>5381.130000000001</v>
      </c>
      <c r="Z1438" s="44">
        <f t="shared" si="138"/>
        <v>8245.8893439999993</v>
      </c>
    </row>
    <row r="1439" spans="1:26" x14ac:dyDescent="0.3">
      <c r="A1439" s="2">
        <v>4897</v>
      </c>
      <c r="B1439" t="s">
        <v>4</v>
      </c>
      <c r="C1439" t="s">
        <v>10</v>
      </c>
      <c r="D1439" t="s">
        <v>12</v>
      </c>
      <c r="E1439" t="s">
        <v>23</v>
      </c>
      <c r="F1439" t="s">
        <v>56</v>
      </c>
      <c r="G1439">
        <v>2</v>
      </c>
      <c r="H1439">
        <v>1</v>
      </c>
      <c r="I1439">
        <f t="shared" si="133"/>
        <v>3</v>
      </c>
      <c r="J1439" s="1">
        <v>3289</v>
      </c>
      <c r="K1439" s="1">
        <v>3321.89</v>
      </c>
      <c r="L1439" s="1">
        <v>3289</v>
      </c>
      <c r="M1439" s="1">
        <v>3289</v>
      </c>
      <c r="N1439" s="1">
        <v>3321.89</v>
      </c>
      <c r="O1439" s="1">
        <v>3289</v>
      </c>
      <c r="P1439" s="1">
        <v>2629.95</v>
      </c>
      <c r="Q1439" s="1">
        <v>2025.06</v>
      </c>
      <c r="R1439" s="1">
        <v>1822.55</v>
      </c>
      <c r="S1439" s="1">
        <v>1603.84</v>
      </c>
      <c r="T1439" s="1">
        <v>1812.34</v>
      </c>
      <c r="U1439" s="1">
        <v>2066.0700000000002</v>
      </c>
      <c r="V1439" s="1">
        <f t="shared" si="134"/>
        <v>3299.9633333333331</v>
      </c>
      <c r="W1439" s="1">
        <f t="shared" si="135"/>
        <v>19799.78</v>
      </c>
      <c r="X1439" s="1">
        <f t="shared" si="136"/>
        <v>11959.81</v>
      </c>
      <c r="Y1439" s="1">
        <f t="shared" si="137"/>
        <v>7839.9699999999993</v>
      </c>
      <c r="Z1439" s="44">
        <f t="shared" si="138"/>
        <v>12429.830533</v>
      </c>
    </row>
    <row r="1440" spans="1:26" x14ac:dyDescent="0.3">
      <c r="A1440" s="2">
        <v>4899</v>
      </c>
      <c r="B1440" t="s">
        <v>6</v>
      </c>
      <c r="C1440" t="s">
        <v>10</v>
      </c>
      <c r="D1440" t="s">
        <v>12</v>
      </c>
      <c r="E1440" t="s">
        <v>23</v>
      </c>
      <c r="F1440" t="s">
        <v>56</v>
      </c>
      <c r="G1440">
        <v>2</v>
      </c>
      <c r="H1440">
        <v>1</v>
      </c>
      <c r="I1440">
        <f t="shared" si="133"/>
        <v>3</v>
      </c>
      <c r="J1440" s="1">
        <v>3401.9</v>
      </c>
      <c r="K1440" s="1">
        <v>4048.26</v>
      </c>
      <c r="L1440" s="1">
        <v>3810.13</v>
      </c>
      <c r="M1440" s="1">
        <v>4048.26</v>
      </c>
      <c r="N1440" s="1">
        <v>3946.2</v>
      </c>
      <c r="O1440" s="1">
        <v>2755.54</v>
      </c>
      <c r="P1440" s="1">
        <v>4011.72</v>
      </c>
      <c r="Q1440" s="1">
        <v>3369.84</v>
      </c>
      <c r="R1440" s="1">
        <v>3133.95</v>
      </c>
      <c r="S1440" s="1">
        <v>2757.88</v>
      </c>
      <c r="T1440" s="1">
        <v>2978.51</v>
      </c>
      <c r="U1440" s="1">
        <v>2889.15</v>
      </c>
      <c r="V1440" s="1">
        <f t="shared" si="134"/>
        <v>3668.3816666666667</v>
      </c>
      <c r="W1440" s="1">
        <f t="shared" si="135"/>
        <v>22010.29</v>
      </c>
      <c r="X1440" s="1">
        <f t="shared" si="136"/>
        <v>19141.05</v>
      </c>
      <c r="Y1440" s="1">
        <f t="shared" si="137"/>
        <v>2869.2400000000016</v>
      </c>
      <c r="Z1440" s="44">
        <f t="shared" si="138"/>
        <v>19893.293265</v>
      </c>
    </row>
    <row r="1441" spans="1:26" x14ac:dyDescent="0.3">
      <c r="A1441" s="2">
        <v>4901</v>
      </c>
      <c r="B1441" t="s">
        <v>4</v>
      </c>
      <c r="C1441" t="s">
        <v>10</v>
      </c>
      <c r="D1441" t="s">
        <v>11</v>
      </c>
      <c r="E1441" t="s">
        <v>23</v>
      </c>
      <c r="F1441" t="s">
        <v>21</v>
      </c>
      <c r="G1441">
        <v>1</v>
      </c>
      <c r="H1441">
        <v>1</v>
      </c>
      <c r="I1441">
        <f t="shared" si="133"/>
        <v>2</v>
      </c>
      <c r="J1441" s="1">
        <v>1227.1500000000001</v>
      </c>
      <c r="K1441" s="1">
        <v>1239.42</v>
      </c>
      <c r="L1441" s="1">
        <v>1239.42</v>
      </c>
      <c r="M1441" s="1">
        <v>1227.1500000000001</v>
      </c>
      <c r="N1441" s="1">
        <v>1239.42</v>
      </c>
      <c r="O1441" s="1">
        <v>1227.1500000000001</v>
      </c>
      <c r="P1441" s="1">
        <v>1684.96</v>
      </c>
      <c r="Q1441" s="1">
        <v>1769.21</v>
      </c>
      <c r="R1441" s="1">
        <v>2052.2800000000002</v>
      </c>
      <c r="S1441" s="1">
        <v>2216.46</v>
      </c>
      <c r="T1441" s="1">
        <v>1950.48</v>
      </c>
      <c r="U1441" s="1">
        <v>2340.58</v>
      </c>
      <c r="V1441" s="1">
        <f t="shared" si="134"/>
        <v>1233.2850000000001</v>
      </c>
      <c r="W1441" s="1">
        <f t="shared" si="135"/>
        <v>7399.7100000000009</v>
      </c>
      <c r="X1441" s="1">
        <f t="shared" si="136"/>
        <v>12013.970000000001</v>
      </c>
      <c r="Y1441" s="1">
        <f t="shared" si="137"/>
        <v>-4614.26</v>
      </c>
      <c r="Z1441" s="44">
        <f t="shared" si="138"/>
        <v>12486.119021</v>
      </c>
    </row>
    <row r="1442" spans="1:26" x14ac:dyDescent="0.3">
      <c r="A1442" s="2">
        <v>4903</v>
      </c>
      <c r="B1442" t="s">
        <v>4</v>
      </c>
      <c r="C1442" t="s">
        <v>10</v>
      </c>
      <c r="D1442" t="s">
        <v>11</v>
      </c>
      <c r="E1442" t="s">
        <v>23</v>
      </c>
      <c r="F1442" t="s">
        <v>21</v>
      </c>
      <c r="G1442">
        <v>1</v>
      </c>
      <c r="H1442">
        <v>1</v>
      </c>
      <c r="I1442">
        <f t="shared" si="133"/>
        <v>2</v>
      </c>
      <c r="J1442" s="1">
        <v>2711.7599999999998</v>
      </c>
      <c r="K1442" s="1">
        <v>2711.76</v>
      </c>
      <c r="L1442" s="1">
        <v>2738.88</v>
      </c>
      <c r="M1442" s="1">
        <v>2738.88</v>
      </c>
      <c r="N1442" s="1">
        <v>2738.88</v>
      </c>
      <c r="O1442" s="1">
        <v>2738.88</v>
      </c>
      <c r="P1442" s="1">
        <v>1149.79</v>
      </c>
      <c r="Q1442" s="1">
        <v>1253.27</v>
      </c>
      <c r="R1442" s="1">
        <v>1378.6</v>
      </c>
      <c r="S1442" s="1">
        <v>1378.6</v>
      </c>
      <c r="T1442" s="1">
        <v>1530.25</v>
      </c>
      <c r="U1442" s="1">
        <v>1300.71</v>
      </c>
      <c r="V1442" s="1">
        <f t="shared" si="134"/>
        <v>2729.84</v>
      </c>
      <c r="W1442" s="1">
        <f t="shared" si="135"/>
        <v>16379.04</v>
      </c>
      <c r="X1442" s="1">
        <f t="shared" si="136"/>
        <v>7991.22</v>
      </c>
      <c r="Y1442" s="1">
        <f t="shared" si="137"/>
        <v>8387.82</v>
      </c>
      <c r="Z1442" s="44">
        <f t="shared" si="138"/>
        <v>8305.2749459999995</v>
      </c>
    </row>
    <row r="1443" spans="1:26" x14ac:dyDescent="0.3">
      <c r="A1443" s="2">
        <v>4906</v>
      </c>
      <c r="B1443" t="s">
        <v>6</v>
      </c>
      <c r="C1443" t="s">
        <v>9</v>
      </c>
      <c r="D1443" t="s">
        <v>11</v>
      </c>
      <c r="E1443" t="s">
        <v>24</v>
      </c>
      <c r="F1443" t="s">
        <v>18</v>
      </c>
      <c r="G1443">
        <v>1</v>
      </c>
      <c r="H1443">
        <v>1</v>
      </c>
      <c r="I1443">
        <f t="shared" si="133"/>
        <v>2</v>
      </c>
      <c r="J1443" s="1">
        <v>903.47250000000008</v>
      </c>
      <c r="K1443" s="1">
        <v>1129.3399999999999</v>
      </c>
      <c r="L1443" s="1">
        <v>677.6</v>
      </c>
      <c r="M1443" s="1">
        <v>975.75</v>
      </c>
      <c r="N1443" s="1">
        <v>804.09</v>
      </c>
      <c r="O1443" s="1">
        <v>840.23</v>
      </c>
      <c r="P1443" s="1">
        <v>634.08000000000004</v>
      </c>
      <c r="Q1443" s="1">
        <v>577.01</v>
      </c>
      <c r="R1443" s="1">
        <v>513.54</v>
      </c>
      <c r="S1443" s="1">
        <v>549.49</v>
      </c>
      <c r="T1443" s="1">
        <v>544</v>
      </c>
      <c r="U1443" s="1">
        <v>620.16</v>
      </c>
      <c r="V1443" s="1">
        <f t="shared" si="134"/>
        <v>888.41375000000005</v>
      </c>
      <c r="W1443" s="1">
        <f t="shared" si="135"/>
        <v>5330.4825000000001</v>
      </c>
      <c r="X1443" s="1">
        <f t="shared" si="136"/>
        <v>3438.2799999999997</v>
      </c>
      <c r="Y1443" s="1">
        <f t="shared" si="137"/>
        <v>1892.2025000000003</v>
      </c>
      <c r="Z1443" s="44">
        <f t="shared" si="138"/>
        <v>3573.4044039999999</v>
      </c>
    </row>
    <row r="1444" spans="1:26" x14ac:dyDescent="0.3">
      <c r="A1444" s="2">
        <v>4911</v>
      </c>
      <c r="B1444" t="s">
        <v>4</v>
      </c>
      <c r="C1444" t="s">
        <v>42</v>
      </c>
      <c r="D1444" t="s">
        <v>12</v>
      </c>
      <c r="E1444" t="s">
        <v>23</v>
      </c>
      <c r="F1444" t="s">
        <v>56</v>
      </c>
      <c r="G1444">
        <v>2</v>
      </c>
      <c r="H1444">
        <v>1</v>
      </c>
      <c r="I1444">
        <f t="shared" si="133"/>
        <v>3</v>
      </c>
      <c r="J1444" s="1">
        <v>3176.75</v>
      </c>
      <c r="K1444" s="1">
        <v>3208.52</v>
      </c>
      <c r="L1444" s="1">
        <v>3176.75</v>
      </c>
      <c r="M1444" s="1">
        <v>3208.52</v>
      </c>
      <c r="N1444" s="1">
        <v>3208.52</v>
      </c>
      <c r="O1444" s="1">
        <v>3176.75</v>
      </c>
      <c r="P1444" s="1">
        <v>2461.66</v>
      </c>
      <c r="Q1444" s="1">
        <v>2412.4299999999998</v>
      </c>
      <c r="R1444" s="1">
        <v>2412.4299999999998</v>
      </c>
      <c r="S1444" s="1">
        <v>2340.06</v>
      </c>
      <c r="T1444" s="1">
        <v>2035.85</v>
      </c>
      <c r="U1444" s="1">
        <v>2443.02</v>
      </c>
      <c r="V1444" s="1">
        <f t="shared" si="134"/>
        <v>3192.6350000000002</v>
      </c>
      <c r="W1444" s="1">
        <f t="shared" si="135"/>
        <v>19155.810000000001</v>
      </c>
      <c r="X1444" s="1">
        <f t="shared" si="136"/>
        <v>14105.45</v>
      </c>
      <c r="Y1444" s="1">
        <f t="shared" si="137"/>
        <v>5050.3600000000006</v>
      </c>
      <c r="Z1444" s="44">
        <f t="shared" si="138"/>
        <v>14659.794185000001</v>
      </c>
    </row>
    <row r="1445" spans="1:26" x14ac:dyDescent="0.3">
      <c r="A1445" s="2">
        <v>4921</v>
      </c>
      <c r="B1445" t="s">
        <v>4</v>
      </c>
      <c r="C1445" t="s">
        <v>42</v>
      </c>
      <c r="D1445" t="s">
        <v>12</v>
      </c>
      <c r="E1445" t="s">
        <v>23</v>
      </c>
      <c r="F1445" t="s">
        <v>18</v>
      </c>
      <c r="G1445">
        <v>2</v>
      </c>
      <c r="H1445">
        <v>1</v>
      </c>
      <c r="I1445">
        <f t="shared" si="133"/>
        <v>3</v>
      </c>
      <c r="J1445" s="1">
        <v>1125.45</v>
      </c>
      <c r="K1445" s="1">
        <v>1136.7</v>
      </c>
      <c r="L1445" s="1">
        <v>1136.7</v>
      </c>
      <c r="M1445" s="1">
        <v>1136.7</v>
      </c>
      <c r="N1445" s="1">
        <v>1136.7</v>
      </c>
      <c r="O1445" s="1">
        <v>1125.45</v>
      </c>
      <c r="P1445" s="1">
        <v>1136.25</v>
      </c>
      <c r="Q1445" s="1">
        <v>897.64</v>
      </c>
      <c r="R1445" s="1">
        <v>1023.31</v>
      </c>
      <c r="S1445" s="1">
        <v>1135.8699999999999</v>
      </c>
      <c r="T1445" s="1">
        <v>1090.44</v>
      </c>
      <c r="U1445" s="1">
        <v>1101.3399999999999</v>
      </c>
      <c r="V1445" s="1">
        <f t="shared" si="134"/>
        <v>1132.95</v>
      </c>
      <c r="W1445" s="1">
        <f t="shared" si="135"/>
        <v>6797.7</v>
      </c>
      <c r="X1445" s="1">
        <f t="shared" si="136"/>
        <v>6384.85</v>
      </c>
      <c r="Y1445" s="1">
        <f t="shared" si="137"/>
        <v>412.84999999999945</v>
      </c>
      <c r="Z1445" s="44">
        <f t="shared" si="138"/>
        <v>6635.7746050000005</v>
      </c>
    </row>
    <row r="1446" spans="1:26" x14ac:dyDescent="0.3">
      <c r="A1446" s="2">
        <v>4922</v>
      </c>
      <c r="B1446" t="s">
        <v>4</v>
      </c>
      <c r="C1446" t="s">
        <v>42</v>
      </c>
      <c r="D1446" t="s">
        <v>12</v>
      </c>
      <c r="E1446" t="s">
        <v>24</v>
      </c>
      <c r="F1446" t="s">
        <v>14</v>
      </c>
      <c r="G1446">
        <v>3</v>
      </c>
      <c r="H1446">
        <v>3</v>
      </c>
      <c r="I1446">
        <f t="shared" si="133"/>
        <v>6</v>
      </c>
      <c r="J1446" s="1">
        <v>4118.1499999999996</v>
      </c>
      <c r="K1446" s="1">
        <v>4735.87</v>
      </c>
      <c r="L1446" s="1">
        <v>4612.33</v>
      </c>
      <c r="M1446" s="1">
        <v>3459.25</v>
      </c>
      <c r="N1446" s="1">
        <v>3747.52</v>
      </c>
      <c r="O1446" s="1">
        <v>4653.51</v>
      </c>
      <c r="P1446" s="1">
        <v>1630.06</v>
      </c>
      <c r="Q1446" s="1">
        <v>1630.06</v>
      </c>
      <c r="R1446" s="1">
        <v>1515.96</v>
      </c>
      <c r="S1446" s="1">
        <v>1288.57</v>
      </c>
      <c r="T1446" s="1">
        <v>1430.31</v>
      </c>
      <c r="U1446" s="1">
        <v>1301.58</v>
      </c>
      <c r="V1446" s="1">
        <f t="shared" si="134"/>
        <v>4221.1049999999996</v>
      </c>
      <c r="W1446" s="1">
        <f t="shared" si="135"/>
        <v>25326.629999999997</v>
      </c>
      <c r="X1446" s="1">
        <f t="shared" si="136"/>
        <v>8796.5399999999991</v>
      </c>
      <c r="Y1446" s="1">
        <f t="shared" si="137"/>
        <v>16530.089999999997</v>
      </c>
      <c r="Z1446" s="44">
        <f t="shared" si="138"/>
        <v>9142.2440219999989</v>
      </c>
    </row>
    <row r="1447" spans="1:26" x14ac:dyDescent="0.3">
      <c r="A1447" s="2">
        <v>4924</v>
      </c>
      <c r="B1447" t="s">
        <v>4</v>
      </c>
      <c r="C1447" t="s">
        <v>10</v>
      </c>
      <c r="D1447" t="s">
        <v>12</v>
      </c>
      <c r="E1447" t="s">
        <v>23</v>
      </c>
      <c r="F1447" t="s">
        <v>15</v>
      </c>
      <c r="G1447">
        <v>2</v>
      </c>
      <c r="H1447">
        <v>1</v>
      </c>
      <c r="I1447">
        <f t="shared" si="133"/>
        <v>3</v>
      </c>
      <c r="J1447" s="1">
        <v>3562.0625</v>
      </c>
      <c r="K1447" s="1">
        <v>3597.68</v>
      </c>
      <c r="L1447" s="1">
        <v>3597.68</v>
      </c>
      <c r="M1447" s="1">
        <v>3562.06</v>
      </c>
      <c r="N1447" s="1">
        <v>3597.68</v>
      </c>
      <c r="O1447" s="1">
        <v>3597.68</v>
      </c>
      <c r="P1447" s="1">
        <v>2988.5</v>
      </c>
      <c r="Q1447" s="1">
        <v>2689.65</v>
      </c>
      <c r="R1447" s="1">
        <v>2608.96</v>
      </c>
      <c r="S1447" s="1">
        <v>2635.05</v>
      </c>
      <c r="T1447" s="1">
        <v>3109.36</v>
      </c>
      <c r="U1447" s="1">
        <v>2922.8</v>
      </c>
      <c r="V1447" s="1">
        <f t="shared" si="134"/>
        <v>3585.8070833333331</v>
      </c>
      <c r="W1447" s="1">
        <f t="shared" si="135"/>
        <v>21514.842499999999</v>
      </c>
      <c r="X1447" s="1">
        <f t="shared" si="136"/>
        <v>16954.32</v>
      </c>
      <c r="Y1447" s="1">
        <f t="shared" si="137"/>
        <v>4560.5224999999991</v>
      </c>
      <c r="Z1447" s="44">
        <f t="shared" si="138"/>
        <v>17620.624776000001</v>
      </c>
    </row>
    <row r="1448" spans="1:26" x14ac:dyDescent="0.3">
      <c r="A1448" s="2">
        <v>4926</v>
      </c>
      <c r="B1448" t="s">
        <v>6</v>
      </c>
      <c r="C1448" t="s">
        <v>9</v>
      </c>
      <c r="D1448" t="s">
        <v>11</v>
      </c>
      <c r="E1448" t="s">
        <v>23</v>
      </c>
      <c r="F1448" t="s">
        <v>17</v>
      </c>
      <c r="G1448">
        <v>1</v>
      </c>
      <c r="H1448">
        <v>1</v>
      </c>
      <c r="I1448">
        <f t="shared" si="133"/>
        <v>2</v>
      </c>
      <c r="J1448" s="1">
        <v>805.71</v>
      </c>
      <c r="K1448" s="1">
        <v>982.97</v>
      </c>
      <c r="L1448" s="1">
        <v>878.22</v>
      </c>
      <c r="M1448" s="1">
        <v>829.88</v>
      </c>
      <c r="N1448" s="1">
        <v>700.97</v>
      </c>
      <c r="O1448" s="1">
        <v>910.45</v>
      </c>
      <c r="P1448" s="1">
        <v>817.97</v>
      </c>
      <c r="Q1448" s="1">
        <v>752.53</v>
      </c>
      <c r="R1448" s="1">
        <v>880.46</v>
      </c>
      <c r="S1448" s="1">
        <v>827.63</v>
      </c>
      <c r="T1448" s="1">
        <v>769.7</v>
      </c>
      <c r="U1448" s="1">
        <v>846.67</v>
      </c>
      <c r="V1448" s="1">
        <f t="shared" si="134"/>
        <v>851.36666666666667</v>
      </c>
      <c r="W1448" s="1">
        <f t="shared" si="135"/>
        <v>5108.2</v>
      </c>
      <c r="X1448" s="1">
        <f t="shared" si="136"/>
        <v>4894.96</v>
      </c>
      <c r="Y1448" s="1">
        <f t="shared" si="137"/>
        <v>213.23999999999978</v>
      </c>
      <c r="Z1448" s="44">
        <f t="shared" si="138"/>
        <v>5087.3319279999996</v>
      </c>
    </row>
    <row r="1449" spans="1:26" x14ac:dyDescent="0.3">
      <c r="A1449" s="2">
        <v>4927</v>
      </c>
      <c r="B1449" t="s">
        <v>4</v>
      </c>
      <c r="C1449" t="s">
        <v>7</v>
      </c>
      <c r="D1449" t="s">
        <v>11</v>
      </c>
      <c r="E1449" t="s">
        <v>24</v>
      </c>
      <c r="F1449" t="s">
        <v>14</v>
      </c>
      <c r="G1449">
        <v>2</v>
      </c>
      <c r="H1449">
        <v>3</v>
      </c>
      <c r="I1449">
        <f t="shared" si="133"/>
        <v>5</v>
      </c>
      <c r="J1449" s="1">
        <v>2286.5</v>
      </c>
      <c r="K1449" s="1">
        <v>2309.37</v>
      </c>
      <c r="L1449" s="1">
        <v>2286.5</v>
      </c>
      <c r="M1449" s="1">
        <v>2286.5</v>
      </c>
      <c r="N1449" s="1">
        <v>2286.5</v>
      </c>
      <c r="O1449" s="1">
        <v>2309.37</v>
      </c>
      <c r="P1449" s="1">
        <v>1147.76</v>
      </c>
      <c r="Q1449" s="1">
        <v>918.21</v>
      </c>
      <c r="R1449" s="1">
        <v>890.66</v>
      </c>
      <c r="S1449" s="1">
        <v>792.69</v>
      </c>
      <c r="T1449" s="1">
        <v>935.37</v>
      </c>
      <c r="U1449" s="1">
        <v>879.25</v>
      </c>
      <c r="V1449" s="1">
        <f t="shared" si="134"/>
        <v>2294.123333333333</v>
      </c>
      <c r="W1449" s="1">
        <f t="shared" si="135"/>
        <v>13764.739999999998</v>
      </c>
      <c r="X1449" s="1">
        <f t="shared" si="136"/>
        <v>5563.9400000000005</v>
      </c>
      <c r="Y1449" s="1">
        <f t="shared" si="137"/>
        <v>8200.7999999999975</v>
      </c>
      <c r="Z1449" s="44">
        <f t="shared" si="138"/>
        <v>5782.6028420000002</v>
      </c>
    </row>
    <row r="1450" spans="1:26" x14ac:dyDescent="0.3">
      <c r="A1450" s="2">
        <v>4932</v>
      </c>
      <c r="B1450" t="s">
        <v>4</v>
      </c>
      <c r="C1450" t="s">
        <v>10</v>
      </c>
      <c r="D1450" t="s">
        <v>12</v>
      </c>
      <c r="E1450" t="s">
        <v>23</v>
      </c>
      <c r="F1450" t="s">
        <v>16</v>
      </c>
      <c r="G1450">
        <v>2</v>
      </c>
      <c r="H1450">
        <v>3</v>
      </c>
      <c r="I1450">
        <f t="shared" si="133"/>
        <v>5</v>
      </c>
      <c r="J1450" s="1">
        <v>5924.95</v>
      </c>
      <c r="K1450" s="1">
        <v>4739.96</v>
      </c>
      <c r="L1450" s="1">
        <v>4502.96</v>
      </c>
      <c r="M1450" s="1">
        <v>6221.2</v>
      </c>
      <c r="N1450" s="1">
        <v>6398.95</v>
      </c>
      <c r="O1450" s="1">
        <v>7109.94</v>
      </c>
      <c r="P1450" s="1">
        <v>4054.74</v>
      </c>
      <c r="Q1450" s="1">
        <v>3568.17</v>
      </c>
      <c r="R1450" s="1">
        <v>3603.85</v>
      </c>
      <c r="S1450" s="1">
        <v>3892.16</v>
      </c>
      <c r="T1450" s="1">
        <v>4437.0600000000004</v>
      </c>
      <c r="U1450" s="1">
        <v>5146.99</v>
      </c>
      <c r="V1450" s="1">
        <f t="shared" si="134"/>
        <v>5816.3266666666668</v>
      </c>
      <c r="W1450" s="1">
        <f t="shared" si="135"/>
        <v>34897.96</v>
      </c>
      <c r="X1450" s="1">
        <f t="shared" si="136"/>
        <v>24702.97</v>
      </c>
      <c r="Y1450" s="1">
        <f t="shared" si="137"/>
        <v>10194.989999999998</v>
      </c>
      <c r="Z1450" s="44">
        <f t="shared" si="138"/>
        <v>25673.796721000002</v>
      </c>
    </row>
    <row r="1451" spans="1:26" x14ac:dyDescent="0.3">
      <c r="A1451" s="2">
        <v>4935</v>
      </c>
      <c r="B1451" t="s">
        <v>4</v>
      </c>
      <c r="C1451" t="s">
        <v>10</v>
      </c>
      <c r="D1451" t="s">
        <v>12</v>
      </c>
      <c r="E1451" t="s">
        <v>23</v>
      </c>
      <c r="F1451" t="s">
        <v>16</v>
      </c>
      <c r="G1451">
        <v>2</v>
      </c>
      <c r="H1451">
        <v>1</v>
      </c>
      <c r="I1451">
        <f t="shared" si="133"/>
        <v>3</v>
      </c>
      <c r="J1451" s="1">
        <v>5924.95</v>
      </c>
      <c r="K1451" s="1">
        <v>7169.19</v>
      </c>
      <c r="L1451" s="1">
        <v>4502.96</v>
      </c>
      <c r="M1451" s="1">
        <v>4976.96</v>
      </c>
      <c r="N1451" s="1">
        <v>6576.69</v>
      </c>
      <c r="O1451" s="1">
        <v>7406.19</v>
      </c>
      <c r="P1451" s="1">
        <v>5227.59</v>
      </c>
      <c r="Q1451" s="1">
        <v>5332.14</v>
      </c>
      <c r="R1451" s="1">
        <v>5438.78</v>
      </c>
      <c r="S1451" s="1">
        <v>5547.56</v>
      </c>
      <c r="T1451" s="1">
        <v>5935.89</v>
      </c>
      <c r="U1451" s="1">
        <v>6173.33</v>
      </c>
      <c r="V1451" s="1">
        <f t="shared" si="134"/>
        <v>6092.8233333333328</v>
      </c>
      <c r="W1451" s="1">
        <f t="shared" si="135"/>
        <v>36556.939999999995</v>
      </c>
      <c r="X1451" s="1">
        <f t="shared" si="136"/>
        <v>33655.29</v>
      </c>
      <c r="Y1451" s="1">
        <f t="shared" si="137"/>
        <v>2901.6499999999942</v>
      </c>
      <c r="Z1451" s="44">
        <f t="shared" si="138"/>
        <v>34977.942897000001</v>
      </c>
    </row>
    <row r="1452" spans="1:26" x14ac:dyDescent="0.3">
      <c r="A1452" s="2">
        <v>4944</v>
      </c>
      <c r="B1452" t="s">
        <v>4</v>
      </c>
      <c r="C1452" t="s">
        <v>7</v>
      </c>
      <c r="D1452" t="s">
        <v>11</v>
      </c>
      <c r="E1452" t="s">
        <v>23</v>
      </c>
      <c r="F1452" t="s">
        <v>13</v>
      </c>
      <c r="G1452">
        <v>2</v>
      </c>
      <c r="H1452">
        <v>1</v>
      </c>
      <c r="I1452">
        <f t="shared" si="133"/>
        <v>3</v>
      </c>
      <c r="J1452" s="1">
        <v>1732.4</v>
      </c>
      <c r="K1452" s="1">
        <v>1732.4</v>
      </c>
      <c r="L1452" s="1">
        <v>1732.4</v>
      </c>
      <c r="M1452" s="1">
        <v>1749.72</v>
      </c>
      <c r="N1452" s="1">
        <v>1732.4</v>
      </c>
      <c r="O1452" s="1">
        <v>1749.72</v>
      </c>
      <c r="P1452" s="1">
        <v>823.34</v>
      </c>
      <c r="Q1452" s="1">
        <v>839.81</v>
      </c>
      <c r="R1452" s="1">
        <v>764.23</v>
      </c>
      <c r="S1452" s="1">
        <v>649.6</v>
      </c>
      <c r="T1452" s="1">
        <v>675.58</v>
      </c>
      <c r="U1452" s="1">
        <v>797.18</v>
      </c>
      <c r="V1452" s="1">
        <f t="shared" si="134"/>
        <v>1738.1733333333334</v>
      </c>
      <c r="W1452" s="1">
        <f t="shared" si="135"/>
        <v>10429.040000000001</v>
      </c>
      <c r="X1452" s="1">
        <f t="shared" si="136"/>
        <v>4549.74</v>
      </c>
      <c r="Y1452" s="1">
        <f t="shared" si="137"/>
        <v>5879.3000000000011</v>
      </c>
      <c r="Z1452" s="44">
        <f t="shared" si="138"/>
        <v>4728.5447819999999</v>
      </c>
    </row>
    <row r="1453" spans="1:26" x14ac:dyDescent="0.3">
      <c r="A1453" s="2">
        <v>4945</v>
      </c>
      <c r="B1453" t="s">
        <v>6</v>
      </c>
      <c r="C1453" t="s">
        <v>42</v>
      </c>
      <c r="D1453" t="s">
        <v>11</v>
      </c>
      <c r="E1453" t="s">
        <v>23</v>
      </c>
      <c r="F1453" t="s">
        <v>15</v>
      </c>
      <c r="G1453">
        <v>1</v>
      </c>
      <c r="H1453">
        <v>1</v>
      </c>
      <c r="I1453">
        <f t="shared" si="133"/>
        <v>2</v>
      </c>
      <c r="J1453" s="1">
        <v>553.36</v>
      </c>
      <c r="K1453" s="1">
        <v>531.23</v>
      </c>
      <c r="L1453" s="1">
        <v>652.96</v>
      </c>
      <c r="M1453" s="1">
        <v>647.42999999999995</v>
      </c>
      <c r="N1453" s="1">
        <v>470.36</v>
      </c>
      <c r="O1453" s="1">
        <v>641.9</v>
      </c>
      <c r="P1453" s="1">
        <v>902.21</v>
      </c>
      <c r="Q1453" s="1">
        <v>811.99</v>
      </c>
      <c r="R1453" s="1">
        <v>868.83</v>
      </c>
      <c r="S1453" s="1">
        <v>1007.84</v>
      </c>
      <c r="T1453" s="1">
        <v>1179.17</v>
      </c>
      <c r="U1453" s="1">
        <v>1120.21</v>
      </c>
      <c r="V1453" s="1">
        <f t="shared" si="134"/>
        <v>582.87333333333333</v>
      </c>
      <c r="W1453" s="1">
        <f t="shared" si="135"/>
        <v>3497.2400000000002</v>
      </c>
      <c r="X1453" s="1">
        <f t="shared" si="136"/>
        <v>5890.2500000000009</v>
      </c>
      <c r="Y1453" s="1">
        <f t="shared" si="137"/>
        <v>-2393.0100000000007</v>
      </c>
      <c r="Z1453" s="44">
        <f t="shared" si="138"/>
        <v>6121.7368250000009</v>
      </c>
    </row>
    <row r="1454" spans="1:26" x14ac:dyDescent="0.3">
      <c r="A1454" s="2">
        <v>4947</v>
      </c>
      <c r="B1454" t="s">
        <v>6</v>
      </c>
      <c r="C1454" t="s">
        <v>9</v>
      </c>
      <c r="D1454" t="s">
        <v>12</v>
      </c>
      <c r="E1454" t="s">
        <v>24</v>
      </c>
      <c r="F1454" t="s">
        <v>18</v>
      </c>
      <c r="G1454">
        <v>1</v>
      </c>
      <c r="H1454">
        <v>1</v>
      </c>
      <c r="I1454">
        <f t="shared" si="133"/>
        <v>2</v>
      </c>
      <c r="J1454" s="1">
        <v>2447.9</v>
      </c>
      <c r="K1454" s="1">
        <v>2668.21</v>
      </c>
      <c r="L1454" s="1">
        <v>3010.92</v>
      </c>
      <c r="M1454" s="1">
        <v>2961.96</v>
      </c>
      <c r="N1454" s="1">
        <v>2815.09</v>
      </c>
      <c r="O1454" s="1">
        <v>2692.69</v>
      </c>
      <c r="P1454" s="1">
        <v>3441.62</v>
      </c>
      <c r="Q1454" s="1">
        <v>3579.28</v>
      </c>
      <c r="R1454" s="1">
        <v>3722.45</v>
      </c>
      <c r="S1454" s="1">
        <v>4355.2700000000004</v>
      </c>
      <c r="T1454" s="1">
        <v>4573.03</v>
      </c>
      <c r="U1454" s="1">
        <v>4207.1899999999996</v>
      </c>
      <c r="V1454" s="1">
        <f t="shared" si="134"/>
        <v>2766.1283333333336</v>
      </c>
      <c r="W1454" s="1">
        <f t="shared" si="135"/>
        <v>16596.77</v>
      </c>
      <c r="X1454" s="1">
        <f t="shared" si="136"/>
        <v>23878.839999999997</v>
      </c>
      <c r="Y1454" s="1">
        <f t="shared" si="137"/>
        <v>-7282.0699999999961</v>
      </c>
      <c r="Z1454" s="44">
        <f t="shared" si="138"/>
        <v>24817.278411999996</v>
      </c>
    </row>
    <row r="1455" spans="1:26" x14ac:dyDescent="0.3">
      <c r="A1455" s="2">
        <v>4954</v>
      </c>
      <c r="B1455" t="s">
        <v>6</v>
      </c>
      <c r="C1455" t="s">
        <v>9</v>
      </c>
      <c r="D1455" t="s">
        <v>12</v>
      </c>
      <c r="E1455" t="s">
        <v>24</v>
      </c>
      <c r="F1455" t="s">
        <v>13</v>
      </c>
      <c r="G1455">
        <v>1</v>
      </c>
      <c r="H1455">
        <v>1</v>
      </c>
      <c r="I1455">
        <f t="shared" si="133"/>
        <v>2</v>
      </c>
      <c r="J1455" s="1">
        <v>1448.56</v>
      </c>
      <c r="K1455" s="1">
        <v>1549.96</v>
      </c>
      <c r="L1455" s="1">
        <v>1564.44</v>
      </c>
      <c r="M1455" s="1">
        <v>1144.3599999999999</v>
      </c>
      <c r="N1455" s="1">
        <v>1752.76</v>
      </c>
      <c r="O1455" s="1">
        <v>1796.21</v>
      </c>
      <c r="P1455" s="1">
        <v>1020.19</v>
      </c>
      <c r="Q1455" s="1">
        <v>979.38</v>
      </c>
      <c r="R1455" s="1">
        <v>1067.52</v>
      </c>
      <c r="S1455" s="1">
        <v>982.12</v>
      </c>
      <c r="T1455" s="1">
        <v>1031.23</v>
      </c>
      <c r="U1455" s="1">
        <v>1206.54</v>
      </c>
      <c r="V1455" s="1">
        <f t="shared" si="134"/>
        <v>1542.7150000000001</v>
      </c>
      <c r="W1455" s="1">
        <f t="shared" si="135"/>
        <v>9256.2900000000009</v>
      </c>
      <c r="X1455" s="1">
        <f t="shared" si="136"/>
        <v>6286.9800000000005</v>
      </c>
      <c r="Y1455" s="1">
        <f t="shared" si="137"/>
        <v>2969.3100000000004</v>
      </c>
      <c r="Z1455" s="44">
        <f t="shared" si="138"/>
        <v>6534.0583140000008</v>
      </c>
    </row>
    <row r="1456" spans="1:26" x14ac:dyDescent="0.3">
      <c r="A1456" s="2">
        <v>4957</v>
      </c>
      <c r="B1456" t="s">
        <v>4</v>
      </c>
      <c r="C1456" t="s">
        <v>10</v>
      </c>
      <c r="D1456" t="s">
        <v>12</v>
      </c>
      <c r="E1456" t="s">
        <v>24</v>
      </c>
      <c r="F1456" t="s">
        <v>14</v>
      </c>
      <c r="G1456">
        <v>2</v>
      </c>
      <c r="H1456">
        <v>1</v>
      </c>
      <c r="I1456">
        <f t="shared" si="133"/>
        <v>3</v>
      </c>
      <c r="J1456" s="1">
        <v>4600.8692307692299</v>
      </c>
      <c r="K1456" s="1">
        <v>4922.93</v>
      </c>
      <c r="L1456" s="1">
        <v>4048.76</v>
      </c>
      <c r="M1456" s="1">
        <v>5383.02</v>
      </c>
      <c r="N1456" s="1">
        <v>5060.96</v>
      </c>
      <c r="O1456" s="1">
        <v>4462.84</v>
      </c>
      <c r="P1456" s="1">
        <v>3546.61</v>
      </c>
      <c r="Q1456" s="1">
        <v>3298.35</v>
      </c>
      <c r="R1456" s="1">
        <v>3595.2</v>
      </c>
      <c r="S1456" s="1">
        <v>4098.53</v>
      </c>
      <c r="T1456" s="1">
        <v>3524.74</v>
      </c>
      <c r="U1456" s="1">
        <v>4229.6899999999996</v>
      </c>
      <c r="V1456" s="1">
        <f t="shared" si="134"/>
        <v>4746.5632051282055</v>
      </c>
      <c r="W1456" s="1">
        <f t="shared" si="135"/>
        <v>28479.379230769231</v>
      </c>
      <c r="X1456" s="1">
        <f t="shared" si="136"/>
        <v>22293.119999999999</v>
      </c>
      <c r="Y1456" s="1">
        <f t="shared" si="137"/>
        <v>6186.2592307692321</v>
      </c>
      <c r="Z1456" s="44">
        <f t="shared" si="138"/>
        <v>23169.239615999999</v>
      </c>
    </row>
    <row r="1457" spans="1:26" x14ac:dyDescent="0.3">
      <c r="A1457" s="2">
        <v>4961</v>
      </c>
      <c r="B1457" t="s">
        <v>6</v>
      </c>
      <c r="C1457" t="s">
        <v>9</v>
      </c>
      <c r="D1457" t="s">
        <v>12</v>
      </c>
      <c r="E1457" t="s">
        <v>23</v>
      </c>
      <c r="F1457" t="s">
        <v>13</v>
      </c>
      <c r="G1457">
        <v>2</v>
      </c>
      <c r="H1457">
        <v>1</v>
      </c>
      <c r="I1457">
        <f t="shared" si="133"/>
        <v>3</v>
      </c>
      <c r="J1457" s="1">
        <v>1074.97</v>
      </c>
      <c r="K1457" s="1">
        <v>1332.96</v>
      </c>
      <c r="L1457" s="1">
        <v>1021.22</v>
      </c>
      <c r="M1457" s="1">
        <v>999.72</v>
      </c>
      <c r="N1457" s="1">
        <v>935.22</v>
      </c>
      <c r="O1457" s="1">
        <v>1322.21</v>
      </c>
      <c r="P1457" s="1">
        <v>1904.64</v>
      </c>
      <c r="Q1457" s="1">
        <v>1847.5</v>
      </c>
      <c r="R1457" s="1">
        <v>1939.88</v>
      </c>
      <c r="S1457" s="1">
        <v>1901.08</v>
      </c>
      <c r="T1457" s="1">
        <v>1615.92</v>
      </c>
      <c r="U1457" s="1">
        <v>1809.83</v>
      </c>
      <c r="V1457" s="1">
        <f t="shared" si="134"/>
        <v>1114.3833333333334</v>
      </c>
      <c r="W1457" s="1">
        <f t="shared" si="135"/>
        <v>6686.3000000000011</v>
      </c>
      <c r="X1457" s="1">
        <f t="shared" si="136"/>
        <v>11018.85</v>
      </c>
      <c r="Y1457" s="1">
        <f t="shared" si="137"/>
        <v>-4332.5499999999993</v>
      </c>
      <c r="Z1457" s="44">
        <f t="shared" si="138"/>
        <v>11451.890805000001</v>
      </c>
    </row>
    <row r="1458" spans="1:26" x14ac:dyDescent="0.3">
      <c r="A1458" s="2">
        <v>4964</v>
      </c>
      <c r="B1458" t="s">
        <v>4</v>
      </c>
      <c r="C1458" t="s">
        <v>8</v>
      </c>
      <c r="D1458" t="s">
        <v>12</v>
      </c>
      <c r="E1458" t="s">
        <v>24</v>
      </c>
      <c r="F1458" t="s">
        <v>13</v>
      </c>
      <c r="G1458">
        <v>3</v>
      </c>
      <c r="H1458">
        <v>2</v>
      </c>
      <c r="I1458">
        <f t="shared" si="133"/>
        <v>5</v>
      </c>
      <c r="J1458" s="1">
        <v>5924.95</v>
      </c>
      <c r="K1458" s="1">
        <v>5865.7</v>
      </c>
      <c r="L1458" s="1">
        <v>7406.19</v>
      </c>
      <c r="M1458" s="1">
        <v>4858.46</v>
      </c>
      <c r="N1458" s="1">
        <v>5984.2</v>
      </c>
      <c r="O1458" s="1">
        <v>7169.19</v>
      </c>
      <c r="P1458" s="1">
        <v>4840.7299999999996</v>
      </c>
      <c r="Q1458" s="1">
        <v>4743.92</v>
      </c>
      <c r="R1458" s="1">
        <v>5692.7</v>
      </c>
      <c r="S1458" s="1">
        <v>5123.43</v>
      </c>
      <c r="T1458" s="1">
        <v>4867.26</v>
      </c>
      <c r="U1458" s="1">
        <v>5500</v>
      </c>
      <c r="V1458" s="1">
        <f t="shared" si="134"/>
        <v>6201.4483333333337</v>
      </c>
      <c r="W1458" s="1">
        <f t="shared" si="135"/>
        <v>37208.69</v>
      </c>
      <c r="X1458" s="1">
        <f t="shared" si="136"/>
        <v>30768.04</v>
      </c>
      <c r="Y1458" s="1">
        <f t="shared" si="137"/>
        <v>6440.6500000000015</v>
      </c>
      <c r="Z1458" s="44">
        <f t="shared" si="138"/>
        <v>31977.223972</v>
      </c>
    </row>
    <row r="1459" spans="1:26" x14ac:dyDescent="0.3">
      <c r="A1459" s="2">
        <v>4965</v>
      </c>
      <c r="B1459" t="s">
        <v>6</v>
      </c>
      <c r="C1459" t="s">
        <v>42</v>
      </c>
      <c r="D1459" t="s">
        <v>11</v>
      </c>
      <c r="E1459" t="s">
        <v>24</v>
      </c>
      <c r="F1459" t="s">
        <v>21</v>
      </c>
      <c r="G1459">
        <v>1</v>
      </c>
      <c r="H1459">
        <v>1</v>
      </c>
      <c r="I1459">
        <f t="shared" si="133"/>
        <v>2</v>
      </c>
      <c r="J1459" s="1">
        <v>1195.56</v>
      </c>
      <c r="K1459" s="1">
        <v>1470.54</v>
      </c>
      <c r="L1459" s="1">
        <v>1195.56</v>
      </c>
      <c r="M1459" s="1">
        <v>1362.94</v>
      </c>
      <c r="N1459" s="1">
        <v>1446.63</v>
      </c>
      <c r="O1459" s="1">
        <v>1303.1600000000001</v>
      </c>
      <c r="P1459" s="1">
        <v>797.6</v>
      </c>
      <c r="Q1459" s="1">
        <v>765.7</v>
      </c>
      <c r="R1459" s="1">
        <v>849.93</v>
      </c>
      <c r="S1459" s="1">
        <v>892.43</v>
      </c>
      <c r="T1459" s="1">
        <v>1070.92</v>
      </c>
      <c r="U1459" s="1">
        <v>1113.76</v>
      </c>
      <c r="V1459" s="1">
        <f t="shared" si="134"/>
        <v>1329.0650000000001</v>
      </c>
      <c r="W1459" s="1">
        <f t="shared" si="135"/>
        <v>7974.39</v>
      </c>
      <c r="X1459" s="1">
        <f t="shared" si="136"/>
        <v>5490.34</v>
      </c>
      <c r="Y1459" s="1">
        <f t="shared" si="137"/>
        <v>2484.0500000000002</v>
      </c>
      <c r="Z1459" s="44">
        <f t="shared" si="138"/>
        <v>5706.1103620000004</v>
      </c>
    </row>
    <row r="1460" spans="1:26" x14ac:dyDescent="0.3">
      <c r="A1460" s="2">
        <v>4968</v>
      </c>
      <c r="B1460" t="s">
        <v>6</v>
      </c>
      <c r="C1460" t="s">
        <v>8</v>
      </c>
      <c r="D1460" t="s">
        <v>11</v>
      </c>
      <c r="E1460" t="s">
        <v>24</v>
      </c>
      <c r="F1460" t="s">
        <v>17</v>
      </c>
      <c r="G1460">
        <v>2</v>
      </c>
      <c r="H1460">
        <v>3</v>
      </c>
      <c r="I1460">
        <f t="shared" si="133"/>
        <v>5</v>
      </c>
      <c r="J1460" s="1">
        <v>735.5</v>
      </c>
      <c r="K1460" s="1">
        <v>654.6</v>
      </c>
      <c r="L1460" s="1">
        <v>889.96</v>
      </c>
      <c r="M1460" s="1">
        <v>882.6</v>
      </c>
      <c r="N1460" s="1">
        <v>794.34</v>
      </c>
      <c r="O1460" s="1">
        <v>595.76</v>
      </c>
      <c r="P1460" s="1">
        <v>1774.88</v>
      </c>
      <c r="Q1460" s="1">
        <v>1650.64</v>
      </c>
      <c r="R1460" s="1">
        <v>1733.17</v>
      </c>
      <c r="S1460" s="1">
        <v>1802.5</v>
      </c>
      <c r="T1460" s="1">
        <v>1694.35</v>
      </c>
      <c r="U1460" s="1">
        <v>1796.01</v>
      </c>
      <c r="V1460" s="1">
        <f t="shared" si="134"/>
        <v>758.79333333333341</v>
      </c>
      <c r="W1460" s="1">
        <f t="shared" si="135"/>
        <v>4552.76</v>
      </c>
      <c r="X1460" s="1">
        <f t="shared" si="136"/>
        <v>10451.550000000001</v>
      </c>
      <c r="Y1460" s="1">
        <f t="shared" si="137"/>
        <v>-5898.7900000000009</v>
      </c>
      <c r="Z1460" s="44">
        <f t="shared" si="138"/>
        <v>10862.295915000001</v>
      </c>
    </row>
    <row r="1461" spans="1:26" x14ac:dyDescent="0.3">
      <c r="A1461" s="2">
        <v>4971</v>
      </c>
      <c r="B1461" t="s">
        <v>4</v>
      </c>
      <c r="C1461" t="s">
        <v>42</v>
      </c>
      <c r="D1461" t="s">
        <v>12</v>
      </c>
      <c r="E1461" t="s">
        <v>24</v>
      </c>
      <c r="F1461" t="s">
        <v>18</v>
      </c>
      <c r="G1461">
        <v>2</v>
      </c>
      <c r="H1461">
        <v>3</v>
      </c>
      <c r="I1461">
        <f t="shared" si="133"/>
        <v>5</v>
      </c>
      <c r="J1461" s="1">
        <v>4142.05</v>
      </c>
      <c r="K1461" s="1">
        <v>4183.47</v>
      </c>
      <c r="L1461" s="1">
        <v>4473.41</v>
      </c>
      <c r="M1461" s="1">
        <v>3976.37</v>
      </c>
      <c r="N1461" s="1">
        <v>3810.69</v>
      </c>
      <c r="O1461" s="1">
        <v>4059.21</v>
      </c>
      <c r="P1461" s="1">
        <v>4622.5200000000004</v>
      </c>
      <c r="Q1461" s="1">
        <v>3929.14</v>
      </c>
      <c r="R1461" s="1">
        <v>4282.76</v>
      </c>
      <c r="S1461" s="1">
        <v>3854.48</v>
      </c>
      <c r="T1461" s="1">
        <v>4471.2</v>
      </c>
      <c r="U1461" s="1">
        <v>4337.0600000000004</v>
      </c>
      <c r="V1461" s="1">
        <f t="shared" si="134"/>
        <v>4107.5333333333328</v>
      </c>
      <c r="W1461" s="1">
        <f t="shared" si="135"/>
        <v>24645.199999999997</v>
      </c>
      <c r="X1461" s="1">
        <f t="shared" si="136"/>
        <v>25497.160000000003</v>
      </c>
      <c r="Y1461" s="1">
        <f t="shared" si="137"/>
        <v>-851.9600000000064</v>
      </c>
      <c r="Z1461" s="44">
        <f t="shared" si="138"/>
        <v>26499.198388000004</v>
      </c>
    </row>
    <row r="1462" spans="1:26" x14ac:dyDescent="0.3">
      <c r="A1462" s="2">
        <v>4973</v>
      </c>
      <c r="B1462" t="s">
        <v>4</v>
      </c>
      <c r="C1462" t="s">
        <v>7</v>
      </c>
      <c r="D1462" t="s">
        <v>12</v>
      </c>
      <c r="E1462" t="s">
        <v>23</v>
      </c>
      <c r="F1462" t="s">
        <v>18</v>
      </c>
      <c r="G1462">
        <v>2</v>
      </c>
      <c r="H1462">
        <v>3</v>
      </c>
      <c r="I1462">
        <f t="shared" si="133"/>
        <v>5</v>
      </c>
      <c r="J1462" s="1">
        <v>3240.3500000000004</v>
      </c>
      <c r="K1462" s="1">
        <v>3272.75</v>
      </c>
      <c r="L1462" s="1">
        <v>3272.75</v>
      </c>
      <c r="M1462" s="1">
        <v>3240.35</v>
      </c>
      <c r="N1462" s="1">
        <v>3240.35</v>
      </c>
      <c r="O1462" s="1">
        <v>3240.35</v>
      </c>
      <c r="P1462" s="1">
        <v>1919.12</v>
      </c>
      <c r="Q1462" s="1">
        <v>1554.49</v>
      </c>
      <c r="R1462" s="1">
        <v>1756.57</v>
      </c>
      <c r="S1462" s="1">
        <v>1879.53</v>
      </c>
      <c r="T1462" s="1">
        <v>1747.96</v>
      </c>
      <c r="U1462" s="1">
        <v>1817.88</v>
      </c>
      <c r="V1462" s="1">
        <f t="shared" si="134"/>
        <v>3251.15</v>
      </c>
      <c r="W1462" s="1">
        <f t="shared" si="135"/>
        <v>19506.900000000001</v>
      </c>
      <c r="X1462" s="1">
        <f t="shared" si="136"/>
        <v>10675.55</v>
      </c>
      <c r="Y1462" s="1">
        <f t="shared" si="137"/>
        <v>8831.3500000000022</v>
      </c>
      <c r="Z1462" s="44">
        <f t="shared" si="138"/>
        <v>11095.099114999999</v>
      </c>
    </row>
    <row r="1463" spans="1:26" x14ac:dyDescent="0.3">
      <c r="A1463" s="2">
        <v>4974</v>
      </c>
      <c r="B1463" t="s">
        <v>4</v>
      </c>
      <c r="C1463" t="s">
        <v>7</v>
      </c>
      <c r="D1463" t="s">
        <v>12</v>
      </c>
      <c r="E1463" t="s">
        <v>23</v>
      </c>
      <c r="F1463" t="s">
        <v>16</v>
      </c>
      <c r="G1463">
        <v>2</v>
      </c>
      <c r="H1463">
        <v>1</v>
      </c>
      <c r="I1463">
        <f t="shared" si="133"/>
        <v>3</v>
      </c>
      <c r="J1463" s="1">
        <v>3276.65</v>
      </c>
      <c r="K1463" s="1">
        <v>3276.65</v>
      </c>
      <c r="L1463" s="1">
        <v>3276.65</v>
      </c>
      <c r="M1463" s="1">
        <v>3276.65</v>
      </c>
      <c r="N1463" s="1">
        <v>3309.42</v>
      </c>
      <c r="O1463" s="1">
        <v>3276.65</v>
      </c>
      <c r="P1463" s="1">
        <v>5488.83</v>
      </c>
      <c r="Q1463" s="1">
        <v>4775.28</v>
      </c>
      <c r="R1463" s="1">
        <v>4918.54</v>
      </c>
      <c r="S1463" s="1">
        <v>4820.17</v>
      </c>
      <c r="T1463" s="1">
        <v>5687.8</v>
      </c>
      <c r="U1463" s="1">
        <v>6540.97</v>
      </c>
      <c r="V1463" s="1">
        <f t="shared" si="134"/>
        <v>3282.1116666666671</v>
      </c>
      <c r="W1463" s="1">
        <f t="shared" si="135"/>
        <v>19692.670000000002</v>
      </c>
      <c r="X1463" s="1">
        <f t="shared" si="136"/>
        <v>32231.59</v>
      </c>
      <c r="Y1463" s="1">
        <f t="shared" si="137"/>
        <v>-12538.919999999998</v>
      </c>
      <c r="Z1463" s="44">
        <f t="shared" si="138"/>
        <v>33498.291487000002</v>
      </c>
    </row>
    <row r="1464" spans="1:26" x14ac:dyDescent="0.3">
      <c r="A1464" s="2">
        <v>4975</v>
      </c>
      <c r="B1464" t="s">
        <v>4</v>
      </c>
      <c r="C1464" t="s">
        <v>7</v>
      </c>
      <c r="D1464" t="s">
        <v>12</v>
      </c>
      <c r="E1464" t="s">
        <v>24</v>
      </c>
      <c r="F1464" t="s">
        <v>17</v>
      </c>
      <c r="G1464">
        <v>2</v>
      </c>
      <c r="H1464">
        <v>1</v>
      </c>
      <c r="I1464">
        <f t="shared" si="133"/>
        <v>3</v>
      </c>
      <c r="J1464" s="1">
        <v>2987.2000000000003</v>
      </c>
      <c r="K1464" s="1">
        <v>3017.07</v>
      </c>
      <c r="L1464" s="1">
        <v>2987.2</v>
      </c>
      <c r="M1464" s="1">
        <v>3017.07</v>
      </c>
      <c r="N1464" s="1">
        <v>3017.07</v>
      </c>
      <c r="O1464" s="1">
        <v>3017.07</v>
      </c>
      <c r="P1464" s="1">
        <v>2708.76</v>
      </c>
      <c r="Q1464" s="1">
        <v>2627.5</v>
      </c>
      <c r="R1464" s="1">
        <v>2417.3000000000002</v>
      </c>
      <c r="S1464" s="1">
        <v>2755.72</v>
      </c>
      <c r="T1464" s="1">
        <v>2507.71</v>
      </c>
      <c r="U1464" s="1">
        <v>2256.94</v>
      </c>
      <c r="V1464" s="1">
        <f t="shared" si="134"/>
        <v>3007.1133333333332</v>
      </c>
      <c r="W1464" s="1">
        <f t="shared" si="135"/>
        <v>18042.68</v>
      </c>
      <c r="X1464" s="1">
        <f t="shared" si="136"/>
        <v>15273.930000000002</v>
      </c>
      <c r="Y1464" s="1">
        <f t="shared" si="137"/>
        <v>2768.7499999999982</v>
      </c>
      <c r="Z1464" s="44">
        <f t="shared" si="138"/>
        <v>15874.195449000003</v>
      </c>
    </row>
    <row r="1465" spans="1:26" x14ac:dyDescent="0.3">
      <c r="A1465" s="2">
        <v>4976</v>
      </c>
      <c r="B1465" t="s">
        <v>6</v>
      </c>
      <c r="C1465" t="s">
        <v>9</v>
      </c>
      <c r="D1465" t="s">
        <v>12</v>
      </c>
      <c r="E1465" t="s">
        <v>23</v>
      </c>
      <c r="F1465" t="s">
        <v>18</v>
      </c>
      <c r="G1465">
        <v>1</v>
      </c>
      <c r="H1465">
        <v>1</v>
      </c>
      <c r="I1465">
        <f t="shared" si="133"/>
        <v>2</v>
      </c>
      <c r="J1465" s="1">
        <v>1911.835</v>
      </c>
      <c r="K1465" s="1">
        <v>2275.08</v>
      </c>
      <c r="L1465" s="1">
        <v>1586.82</v>
      </c>
      <c r="M1465" s="1">
        <v>1701.53</v>
      </c>
      <c r="N1465" s="1">
        <v>1701.53</v>
      </c>
      <c r="O1465" s="1">
        <v>2103.02</v>
      </c>
      <c r="P1465" s="1">
        <v>1352.63</v>
      </c>
      <c r="Q1465" s="1">
        <v>1406.74</v>
      </c>
      <c r="R1465" s="1">
        <v>1392.67</v>
      </c>
      <c r="S1465" s="1">
        <v>1323.04</v>
      </c>
      <c r="T1465" s="1">
        <v>1362.73</v>
      </c>
      <c r="U1465" s="1">
        <v>1539.88</v>
      </c>
      <c r="V1465" s="1">
        <f t="shared" si="134"/>
        <v>1879.9691666666668</v>
      </c>
      <c r="W1465" s="1">
        <f t="shared" si="135"/>
        <v>11279.815000000001</v>
      </c>
      <c r="X1465" s="1">
        <f t="shared" si="136"/>
        <v>8377.6899999999987</v>
      </c>
      <c r="Y1465" s="1">
        <f t="shared" si="137"/>
        <v>2902.1250000000018</v>
      </c>
      <c r="Z1465" s="44">
        <f t="shared" si="138"/>
        <v>8706.933216999998</v>
      </c>
    </row>
    <row r="1466" spans="1:26" x14ac:dyDescent="0.3">
      <c r="A1466" s="2">
        <v>4980</v>
      </c>
      <c r="B1466" t="s">
        <v>4</v>
      </c>
      <c r="C1466" t="s">
        <v>10</v>
      </c>
      <c r="D1466" t="s">
        <v>12</v>
      </c>
      <c r="E1466" t="s">
        <v>24</v>
      </c>
      <c r="F1466" t="s">
        <v>18</v>
      </c>
      <c r="G1466">
        <v>2</v>
      </c>
      <c r="H1466">
        <v>1</v>
      </c>
      <c r="I1466">
        <f t="shared" si="133"/>
        <v>3</v>
      </c>
      <c r="J1466" s="1">
        <v>5212.75</v>
      </c>
      <c r="K1466" s="1">
        <v>5838.28</v>
      </c>
      <c r="L1466" s="1">
        <v>4378.71</v>
      </c>
      <c r="M1466" s="1">
        <v>5734.03</v>
      </c>
      <c r="N1466" s="1">
        <v>5942.54</v>
      </c>
      <c r="O1466" s="1">
        <v>4899.99</v>
      </c>
      <c r="P1466" s="1">
        <v>4838.4799999999996</v>
      </c>
      <c r="Q1466" s="1">
        <v>4548.17</v>
      </c>
      <c r="R1466" s="1">
        <v>5002.99</v>
      </c>
      <c r="S1466" s="1">
        <v>4802.87</v>
      </c>
      <c r="T1466" s="1">
        <v>4130.47</v>
      </c>
      <c r="U1466" s="1">
        <v>4130.47</v>
      </c>
      <c r="V1466" s="1">
        <f t="shared" si="134"/>
        <v>5334.3833333333323</v>
      </c>
      <c r="W1466" s="1">
        <f t="shared" si="135"/>
        <v>32006.299999999996</v>
      </c>
      <c r="X1466" s="1">
        <f t="shared" si="136"/>
        <v>27453.45</v>
      </c>
      <c r="Y1466" s="1">
        <f t="shared" si="137"/>
        <v>4552.8499999999949</v>
      </c>
      <c r="Z1466" s="44">
        <f t="shared" si="138"/>
        <v>28532.370585000001</v>
      </c>
    </row>
    <row r="1467" spans="1:26" x14ac:dyDescent="0.3">
      <c r="A1467" s="2">
        <v>4982</v>
      </c>
      <c r="B1467" t="s">
        <v>6</v>
      </c>
      <c r="C1467" t="s">
        <v>9</v>
      </c>
      <c r="D1467" t="s">
        <v>12</v>
      </c>
      <c r="E1467" t="s">
        <v>24</v>
      </c>
      <c r="F1467" t="s">
        <v>18</v>
      </c>
      <c r="G1467">
        <v>2</v>
      </c>
      <c r="H1467">
        <v>1</v>
      </c>
      <c r="I1467">
        <f t="shared" si="133"/>
        <v>3</v>
      </c>
      <c r="J1467" s="1">
        <v>3301.06</v>
      </c>
      <c r="K1467" s="1">
        <v>3961.27</v>
      </c>
      <c r="L1467" s="1">
        <v>2541.8200000000002</v>
      </c>
      <c r="M1467" s="1">
        <v>3103</v>
      </c>
      <c r="N1467" s="1">
        <v>3697.19</v>
      </c>
      <c r="O1467" s="1">
        <v>2772.89</v>
      </c>
      <c r="P1467" s="1">
        <v>3134.68</v>
      </c>
      <c r="Q1467" s="1">
        <v>2601.7800000000002</v>
      </c>
      <c r="R1467" s="1">
        <v>2783.9</v>
      </c>
      <c r="S1467" s="1">
        <v>2366.3200000000002</v>
      </c>
      <c r="T1467" s="1">
        <v>2413.65</v>
      </c>
      <c r="U1467" s="1">
        <v>2461.92</v>
      </c>
      <c r="V1467" s="1">
        <f t="shared" si="134"/>
        <v>3229.5383333333334</v>
      </c>
      <c r="W1467" s="1">
        <f t="shared" si="135"/>
        <v>19377.23</v>
      </c>
      <c r="X1467" s="1">
        <f t="shared" si="136"/>
        <v>15762.25</v>
      </c>
      <c r="Y1467" s="1">
        <f t="shared" si="137"/>
        <v>3614.9799999999996</v>
      </c>
      <c r="Z1467" s="44">
        <f t="shared" si="138"/>
        <v>16381.706425</v>
      </c>
    </row>
    <row r="1468" spans="1:26" x14ac:dyDescent="0.3">
      <c r="A1468" s="2">
        <v>4984</v>
      </c>
      <c r="B1468" t="s">
        <v>6</v>
      </c>
      <c r="C1468" t="s">
        <v>42</v>
      </c>
      <c r="D1468" t="s">
        <v>12</v>
      </c>
      <c r="E1468" t="s">
        <v>24</v>
      </c>
      <c r="F1468" t="s">
        <v>14</v>
      </c>
      <c r="G1468">
        <v>2</v>
      </c>
      <c r="H1468">
        <v>1</v>
      </c>
      <c r="I1468">
        <f t="shared" si="133"/>
        <v>3</v>
      </c>
      <c r="J1468" s="1">
        <v>1546.5625</v>
      </c>
      <c r="K1468" s="1">
        <v>1453.77</v>
      </c>
      <c r="L1468" s="1">
        <v>1871.34</v>
      </c>
      <c r="M1468" s="1">
        <v>1670.29</v>
      </c>
      <c r="N1468" s="1">
        <v>1608.43</v>
      </c>
      <c r="O1468" s="1">
        <v>1855.88</v>
      </c>
      <c r="P1468" s="1">
        <v>5606.49</v>
      </c>
      <c r="Q1468" s="1">
        <v>5998.94</v>
      </c>
      <c r="R1468" s="1">
        <v>6658.82</v>
      </c>
      <c r="S1468" s="1">
        <v>7324.7</v>
      </c>
      <c r="T1468" s="1">
        <v>6592.23</v>
      </c>
      <c r="U1468" s="1">
        <v>7910.68</v>
      </c>
      <c r="V1468" s="1">
        <f t="shared" si="134"/>
        <v>1667.7120833333331</v>
      </c>
      <c r="W1468" s="1">
        <f t="shared" si="135"/>
        <v>10006.272499999999</v>
      </c>
      <c r="X1468" s="1">
        <f t="shared" si="136"/>
        <v>40091.86</v>
      </c>
      <c r="Y1468" s="1">
        <f t="shared" si="137"/>
        <v>-30085.587500000001</v>
      </c>
      <c r="Z1468" s="44">
        <f t="shared" si="138"/>
        <v>41667.470097999998</v>
      </c>
    </row>
    <row r="1469" spans="1:26" x14ac:dyDescent="0.3">
      <c r="A1469" s="2">
        <v>4987</v>
      </c>
      <c r="B1469" t="s">
        <v>6</v>
      </c>
      <c r="C1469" t="s">
        <v>9</v>
      </c>
      <c r="D1469" t="s">
        <v>12</v>
      </c>
      <c r="E1469" t="s">
        <v>24</v>
      </c>
      <c r="F1469" t="s">
        <v>15</v>
      </c>
      <c r="G1469">
        <v>1</v>
      </c>
      <c r="H1469">
        <v>1</v>
      </c>
      <c r="I1469">
        <f t="shared" si="133"/>
        <v>2</v>
      </c>
      <c r="J1469" s="1">
        <v>453.76</v>
      </c>
      <c r="K1469" s="1">
        <v>408.38</v>
      </c>
      <c r="L1469" s="1">
        <v>503.67</v>
      </c>
      <c r="M1469" s="1">
        <v>530.9</v>
      </c>
      <c r="N1469" s="1">
        <v>426.53</v>
      </c>
      <c r="O1469" s="1">
        <v>535.44000000000005</v>
      </c>
      <c r="P1469" s="1">
        <v>466.93</v>
      </c>
      <c r="Q1469" s="1">
        <v>443.58</v>
      </c>
      <c r="R1469" s="1">
        <v>381.48</v>
      </c>
      <c r="S1469" s="1">
        <v>366.22</v>
      </c>
      <c r="T1469" s="1">
        <v>424.82</v>
      </c>
      <c r="U1469" s="1">
        <v>471.55</v>
      </c>
      <c r="V1469" s="1">
        <f t="shared" si="134"/>
        <v>476.44666666666666</v>
      </c>
      <c r="W1469" s="1">
        <f t="shared" si="135"/>
        <v>2858.68</v>
      </c>
      <c r="X1469" s="1">
        <f t="shared" si="136"/>
        <v>2554.5800000000004</v>
      </c>
      <c r="Y1469" s="1">
        <f t="shared" si="137"/>
        <v>304.09999999999945</v>
      </c>
      <c r="Z1469" s="44">
        <f t="shared" si="138"/>
        <v>2654.9749940000006</v>
      </c>
    </row>
    <row r="1470" spans="1:26" x14ac:dyDescent="0.3">
      <c r="A1470" s="2">
        <v>4995</v>
      </c>
      <c r="B1470" t="s">
        <v>4</v>
      </c>
      <c r="C1470" t="s">
        <v>7</v>
      </c>
      <c r="D1470" t="s">
        <v>12</v>
      </c>
      <c r="E1470" t="s">
        <v>23</v>
      </c>
      <c r="F1470" t="s">
        <v>56</v>
      </c>
      <c r="G1470">
        <v>2</v>
      </c>
      <c r="H1470">
        <v>1</v>
      </c>
      <c r="I1470">
        <f t="shared" si="133"/>
        <v>3</v>
      </c>
      <c r="J1470" s="1">
        <v>2472.0500000000002</v>
      </c>
      <c r="K1470" s="1">
        <v>2496.77</v>
      </c>
      <c r="L1470" s="1">
        <v>2472.0500000000002</v>
      </c>
      <c r="M1470" s="1">
        <v>2472.0500000000002</v>
      </c>
      <c r="N1470" s="1">
        <v>2496.77</v>
      </c>
      <c r="O1470" s="1">
        <v>2496.77</v>
      </c>
      <c r="P1470" s="1">
        <v>1613.76</v>
      </c>
      <c r="Q1470" s="1">
        <v>1371.7</v>
      </c>
      <c r="R1470" s="1">
        <v>1179.6600000000001</v>
      </c>
      <c r="S1470" s="1">
        <v>1108.8800000000001</v>
      </c>
      <c r="T1470" s="1">
        <v>1153.24</v>
      </c>
      <c r="U1470" s="1">
        <v>1199.3699999999999</v>
      </c>
      <c r="V1470" s="1">
        <f t="shared" si="134"/>
        <v>2484.4100000000003</v>
      </c>
      <c r="W1470" s="1">
        <f t="shared" si="135"/>
        <v>14906.460000000001</v>
      </c>
      <c r="X1470" s="1">
        <f t="shared" si="136"/>
        <v>7626.61</v>
      </c>
      <c r="Y1470" s="1">
        <f t="shared" si="137"/>
        <v>7279.8500000000013</v>
      </c>
      <c r="Z1470" s="44">
        <f t="shared" si="138"/>
        <v>7926.3357729999998</v>
      </c>
    </row>
    <row r="1471" spans="1:26" x14ac:dyDescent="0.3">
      <c r="A1471" s="2">
        <v>5009</v>
      </c>
      <c r="B1471" t="s">
        <v>6</v>
      </c>
      <c r="C1471" t="s">
        <v>7</v>
      </c>
      <c r="D1471" t="s">
        <v>11</v>
      </c>
      <c r="E1471" t="s">
        <v>23</v>
      </c>
      <c r="F1471" t="s">
        <v>18</v>
      </c>
      <c r="G1471">
        <v>3</v>
      </c>
      <c r="H1471">
        <v>2</v>
      </c>
      <c r="I1471">
        <f t="shared" si="133"/>
        <v>5</v>
      </c>
      <c r="J1471" s="1">
        <v>2067.75</v>
      </c>
      <c r="K1471" s="1">
        <v>2212.4899999999998</v>
      </c>
      <c r="L1471" s="1">
        <v>2522.66</v>
      </c>
      <c r="M1471" s="1">
        <v>2564.0100000000002</v>
      </c>
      <c r="N1471" s="1">
        <v>1695.56</v>
      </c>
      <c r="O1471" s="1">
        <v>1923.01</v>
      </c>
      <c r="P1471" s="1">
        <v>989.57</v>
      </c>
      <c r="Q1471" s="1">
        <v>791.66</v>
      </c>
      <c r="R1471" s="1">
        <v>712.49</v>
      </c>
      <c r="S1471" s="1">
        <v>683.99</v>
      </c>
      <c r="T1471" s="1">
        <v>663.47</v>
      </c>
      <c r="U1471" s="1">
        <v>650.20000000000005</v>
      </c>
      <c r="V1471" s="1">
        <f t="shared" si="134"/>
        <v>2164.2466666666664</v>
      </c>
      <c r="W1471" s="1">
        <f t="shared" si="135"/>
        <v>12985.48</v>
      </c>
      <c r="X1471" s="1">
        <f t="shared" si="136"/>
        <v>4491.38</v>
      </c>
      <c r="Y1471" s="1">
        <f t="shared" si="137"/>
        <v>8494.0999999999985</v>
      </c>
      <c r="Z1471" s="44">
        <f t="shared" si="138"/>
        <v>4667.8912339999997</v>
      </c>
    </row>
    <row r="1472" spans="1:26" x14ac:dyDescent="0.3">
      <c r="A1472" s="2">
        <v>5014</v>
      </c>
      <c r="B1472" t="s">
        <v>4</v>
      </c>
      <c r="C1472" t="s">
        <v>10</v>
      </c>
      <c r="D1472" t="s">
        <v>12</v>
      </c>
      <c r="E1472" t="s">
        <v>23</v>
      </c>
      <c r="F1472" t="s">
        <v>14</v>
      </c>
      <c r="G1472">
        <v>3</v>
      </c>
      <c r="H1472">
        <v>2</v>
      </c>
      <c r="I1472">
        <f t="shared" si="133"/>
        <v>5</v>
      </c>
      <c r="J1472" s="1">
        <v>5924.95</v>
      </c>
      <c r="K1472" s="1">
        <v>6161.95</v>
      </c>
      <c r="L1472" s="1">
        <v>5687.95</v>
      </c>
      <c r="M1472" s="1">
        <v>6813.69</v>
      </c>
      <c r="N1472" s="1">
        <v>6280.45</v>
      </c>
      <c r="O1472" s="1">
        <v>5569.45</v>
      </c>
      <c r="P1472" s="1">
        <v>2469.13</v>
      </c>
      <c r="Q1472" s="1">
        <v>2419.75</v>
      </c>
      <c r="R1472" s="1">
        <v>2661.73</v>
      </c>
      <c r="S1472" s="1">
        <v>2901.29</v>
      </c>
      <c r="T1472" s="1">
        <v>3104.38</v>
      </c>
      <c r="U1472" s="1">
        <v>3694.21</v>
      </c>
      <c r="V1472" s="1">
        <f t="shared" si="134"/>
        <v>6073.0733333333328</v>
      </c>
      <c r="W1472" s="1">
        <f t="shared" si="135"/>
        <v>36438.439999999995</v>
      </c>
      <c r="X1472" s="1">
        <f t="shared" si="136"/>
        <v>17250.490000000002</v>
      </c>
      <c r="Y1472" s="1">
        <f t="shared" si="137"/>
        <v>19187.949999999993</v>
      </c>
      <c r="Z1472" s="44">
        <f t="shared" si="138"/>
        <v>17928.434257000001</v>
      </c>
    </row>
    <row r="1473" spans="1:26" x14ac:dyDescent="0.3">
      <c r="A1473" s="2">
        <v>5020</v>
      </c>
      <c r="B1473" t="s">
        <v>5</v>
      </c>
      <c r="C1473" t="s">
        <v>42</v>
      </c>
      <c r="D1473" t="s">
        <v>12</v>
      </c>
      <c r="E1473" t="s">
        <v>24</v>
      </c>
      <c r="F1473" t="s">
        <v>19</v>
      </c>
      <c r="G1473">
        <v>1</v>
      </c>
      <c r="H1473">
        <v>3</v>
      </c>
      <c r="I1473">
        <f t="shared" si="133"/>
        <v>4</v>
      </c>
      <c r="J1473" s="1">
        <v>3440.1</v>
      </c>
      <c r="K1473" s="1">
        <v>4300.13</v>
      </c>
      <c r="L1473" s="1">
        <v>4196.92</v>
      </c>
      <c r="M1473" s="1">
        <v>4300.13</v>
      </c>
      <c r="N1473" s="1">
        <v>2924.09</v>
      </c>
      <c r="O1473" s="1">
        <v>2924.09</v>
      </c>
      <c r="P1473" s="1">
        <v>2465.5</v>
      </c>
      <c r="Q1473" s="1">
        <v>2120.33</v>
      </c>
      <c r="R1473" s="1">
        <v>2099.13</v>
      </c>
      <c r="S1473" s="1">
        <v>2204.09</v>
      </c>
      <c r="T1473" s="1">
        <v>2137.9699999999998</v>
      </c>
      <c r="U1473" s="1">
        <v>2309.0100000000002</v>
      </c>
      <c r="V1473" s="1">
        <f t="shared" si="134"/>
        <v>3680.91</v>
      </c>
      <c r="W1473" s="1">
        <f t="shared" si="135"/>
        <v>22085.46</v>
      </c>
      <c r="X1473" s="1">
        <f t="shared" si="136"/>
        <v>13336.029999999999</v>
      </c>
      <c r="Y1473" s="1">
        <f t="shared" si="137"/>
        <v>8749.43</v>
      </c>
      <c r="Z1473" s="44">
        <f t="shared" si="138"/>
        <v>13860.135978999999</v>
      </c>
    </row>
    <row r="1474" spans="1:26" x14ac:dyDescent="0.3">
      <c r="A1474" s="2">
        <v>5036</v>
      </c>
      <c r="B1474" t="s">
        <v>6</v>
      </c>
      <c r="C1474" t="s">
        <v>42</v>
      </c>
      <c r="D1474" t="s">
        <v>12</v>
      </c>
      <c r="E1474" t="s">
        <v>23</v>
      </c>
      <c r="F1474" t="s">
        <v>19</v>
      </c>
      <c r="G1474">
        <v>1</v>
      </c>
      <c r="H1474">
        <v>1</v>
      </c>
      <c r="I1474">
        <f t="shared" si="133"/>
        <v>2</v>
      </c>
      <c r="J1474" s="1">
        <v>541.25</v>
      </c>
      <c r="K1474" s="1">
        <v>638.67999999999995</v>
      </c>
      <c r="L1474" s="1">
        <v>654.91</v>
      </c>
      <c r="M1474" s="1">
        <v>514.19000000000005</v>
      </c>
      <c r="N1474" s="1">
        <v>416.76</v>
      </c>
      <c r="O1474" s="1">
        <v>497.95</v>
      </c>
      <c r="P1474" s="1">
        <v>489.63</v>
      </c>
      <c r="Q1474" s="1">
        <v>460.25</v>
      </c>
      <c r="R1474" s="1">
        <v>524.69000000000005</v>
      </c>
      <c r="S1474" s="1">
        <v>498.46</v>
      </c>
      <c r="T1474" s="1">
        <v>543.32000000000005</v>
      </c>
      <c r="U1474" s="1">
        <v>575.91999999999996</v>
      </c>
      <c r="V1474" s="1">
        <f t="shared" si="134"/>
        <v>543.95666666666659</v>
      </c>
      <c r="W1474" s="1">
        <f t="shared" si="135"/>
        <v>3263.74</v>
      </c>
      <c r="X1474" s="1">
        <f t="shared" si="136"/>
        <v>3092.2700000000004</v>
      </c>
      <c r="Y1474" s="1">
        <f t="shared" si="137"/>
        <v>171.46999999999935</v>
      </c>
      <c r="Z1474" s="44">
        <f t="shared" si="138"/>
        <v>3213.7962110000003</v>
      </c>
    </row>
    <row r="1475" spans="1:26" x14ac:dyDescent="0.3">
      <c r="A1475" s="2">
        <v>5037</v>
      </c>
      <c r="B1475" t="s">
        <v>6</v>
      </c>
      <c r="C1475" t="s">
        <v>10</v>
      </c>
      <c r="D1475" t="s">
        <v>12</v>
      </c>
      <c r="E1475" t="s">
        <v>24</v>
      </c>
      <c r="F1475" t="s">
        <v>17</v>
      </c>
      <c r="G1475">
        <v>2</v>
      </c>
      <c r="H1475">
        <v>1</v>
      </c>
      <c r="I1475">
        <f t="shared" si="133"/>
        <v>3</v>
      </c>
      <c r="J1475" s="1">
        <v>4694.875</v>
      </c>
      <c r="K1475" s="1">
        <v>4694.88</v>
      </c>
      <c r="L1475" s="1">
        <v>3568.11</v>
      </c>
      <c r="M1475" s="1">
        <v>4882.67</v>
      </c>
      <c r="N1475" s="1">
        <v>5164.3599999999997</v>
      </c>
      <c r="O1475" s="1">
        <v>3521.16</v>
      </c>
      <c r="P1475" s="1">
        <v>4734.2</v>
      </c>
      <c r="Q1475" s="1">
        <v>4166.1000000000004</v>
      </c>
      <c r="R1475" s="1">
        <v>4291.08</v>
      </c>
      <c r="S1475" s="1">
        <v>4677.28</v>
      </c>
      <c r="T1475" s="1">
        <v>5332.1</v>
      </c>
      <c r="U1475" s="1">
        <v>6131.92</v>
      </c>
      <c r="V1475" s="1">
        <f t="shared" si="134"/>
        <v>4421.0091666666676</v>
      </c>
      <c r="W1475" s="1">
        <f t="shared" si="135"/>
        <v>26526.055000000004</v>
      </c>
      <c r="X1475" s="1">
        <f t="shared" si="136"/>
        <v>29332.68</v>
      </c>
      <c r="Y1475" s="1">
        <f t="shared" si="137"/>
        <v>-2806.6249999999964</v>
      </c>
      <c r="Z1475" s="44">
        <f t="shared" si="138"/>
        <v>30485.454323999998</v>
      </c>
    </row>
    <row r="1476" spans="1:26" x14ac:dyDescent="0.3">
      <c r="A1476" s="2">
        <v>5039</v>
      </c>
      <c r="B1476" t="s">
        <v>5</v>
      </c>
      <c r="C1476" t="s">
        <v>10</v>
      </c>
      <c r="D1476" t="s">
        <v>12</v>
      </c>
      <c r="E1476" t="s">
        <v>24</v>
      </c>
      <c r="F1476" t="s">
        <v>16</v>
      </c>
      <c r="G1476">
        <v>2</v>
      </c>
      <c r="H1476">
        <v>3</v>
      </c>
      <c r="I1476">
        <f t="shared" si="133"/>
        <v>5</v>
      </c>
      <c r="J1476" s="1">
        <v>5924.95</v>
      </c>
      <c r="K1476" s="1">
        <v>4680.71</v>
      </c>
      <c r="L1476" s="1">
        <v>7050.69</v>
      </c>
      <c r="M1476" s="1">
        <v>6043.45</v>
      </c>
      <c r="N1476" s="1">
        <v>5391.7</v>
      </c>
      <c r="O1476" s="1">
        <v>6280.45</v>
      </c>
      <c r="P1476" s="1">
        <v>3234</v>
      </c>
      <c r="Q1476" s="1">
        <v>2748.9</v>
      </c>
      <c r="R1476" s="1">
        <v>2501.5</v>
      </c>
      <c r="S1476" s="1">
        <v>2251.35</v>
      </c>
      <c r="T1476" s="1">
        <v>2296.38</v>
      </c>
      <c r="U1476" s="1">
        <v>2457.13</v>
      </c>
      <c r="V1476" s="1">
        <f t="shared" si="134"/>
        <v>5895.3249999999998</v>
      </c>
      <c r="W1476" s="1">
        <f t="shared" si="135"/>
        <v>35371.949999999997</v>
      </c>
      <c r="X1476" s="1">
        <f t="shared" si="136"/>
        <v>15489.260000000002</v>
      </c>
      <c r="Y1476" s="1">
        <f t="shared" si="137"/>
        <v>19882.689999999995</v>
      </c>
      <c r="Z1476" s="44">
        <f t="shared" si="138"/>
        <v>16097.987918000003</v>
      </c>
    </row>
    <row r="1477" spans="1:26" x14ac:dyDescent="0.3">
      <c r="A1477" s="2">
        <v>5040</v>
      </c>
      <c r="B1477" t="s">
        <v>6</v>
      </c>
      <c r="C1477" t="s">
        <v>8</v>
      </c>
      <c r="D1477" t="s">
        <v>11</v>
      </c>
      <c r="E1477" t="s">
        <v>23</v>
      </c>
      <c r="F1477" t="s">
        <v>20</v>
      </c>
      <c r="G1477">
        <v>4</v>
      </c>
      <c r="H1477">
        <v>1</v>
      </c>
      <c r="I1477">
        <f t="shared" si="133"/>
        <v>5</v>
      </c>
      <c r="J1477" s="1">
        <v>4457.75</v>
      </c>
      <c r="K1477" s="1">
        <v>4502.33</v>
      </c>
      <c r="L1477" s="1">
        <v>4457.75</v>
      </c>
      <c r="M1477" s="1">
        <v>3878.24</v>
      </c>
      <c r="N1477" s="1">
        <v>4279.4399999999996</v>
      </c>
      <c r="O1477" s="1">
        <v>5215.57</v>
      </c>
      <c r="P1477" s="1">
        <v>5796.43</v>
      </c>
      <c r="Q1477" s="1">
        <v>4579.18</v>
      </c>
      <c r="R1477" s="1">
        <v>5037.1000000000004</v>
      </c>
      <c r="S1477" s="1">
        <v>4936.3599999999997</v>
      </c>
      <c r="T1477" s="1">
        <v>4541.45</v>
      </c>
      <c r="U1477" s="1">
        <v>4586.8599999999997</v>
      </c>
      <c r="V1477" s="1">
        <f t="shared" si="134"/>
        <v>4465.1799999999994</v>
      </c>
      <c r="W1477" s="1">
        <f t="shared" si="135"/>
        <v>26791.079999999998</v>
      </c>
      <c r="X1477" s="1">
        <f t="shared" si="136"/>
        <v>29477.38</v>
      </c>
      <c r="Y1477" s="1">
        <f t="shared" si="137"/>
        <v>-2686.3000000000029</v>
      </c>
      <c r="Z1477" s="44">
        <f t="shared" si="138"/>
        <v>30635.841034000001</v>
      </c>
    </row>
    <row r="1478" spans="1:26" x14ac:dyDescent="0.3">
      <c r="A1478" s="2">
        <v>5042</v>
      </c>
      <c r="B1478" t="s">
        <v>4</v>
      </c>
      <c r="C1478" t="s">
        <v>7</v>
      </c>
      <c r="D1478" t="s">
        <v>12</v>
      </c>
      <c r="E1478" t="s">
        <v>23</v>
      </c>
      <c r="F1478" t="s">
        <v>14</v>
      </c>
      <c r="G1478">
        <v>2</v>
      </c>
      <c r="H1478">
        <v>1</v>
      </c>
      <c r="I1478">
        <f t="shared" ref="I1478:I1541" si="139">H1478+G1478</f>
        <v>3</v>
      </c>
      <c r="J1478" s="1">
        <v>2931.9</v>
      </c>
      <c r="K1478" s="1">
        <v>2961.22</v>
      </c>
      <c r="L1478" s="1">
        <v>2961.22</v>
      </c>
      <c r="M1478" s="1">
        <v>2961.22</v>
      </c>
      <c r="N1478" s="1">
        <v>2931.9</v>
      </c>
      <c r="O1478" s="1">
        <v>2961.22</v>
      </c>
      <c r="P1478" s="1">
        <v>769.42</v>
      </c>
      <c r="Q1478" s="1">
        <v>684.78</v>
      </c>
      <c r="R1478" s="1">
        <v>602.61</v>
      </c>
      <c r="S1478" s="1">
        <v>560.42999999999995</v>
      </c>
      <c r="T1478" s="1">
        <v>549.22</v>
      </c>
      <c r="U1478" s="1">
        <v>494.3</v>
      </c>
      <c r="V1478" s="1">
        <f t="shared" ref="V1478:V1541" si="140">AVERAGE(J1478:O1478)</f>
        <v>2951.4466666666667</v>
      </c>
      <c r="W1478" s="1">
        <f t="shared" ref="W1478:W1541" si="141">SUM(J1478:O1478)</f>
        <v>17708.68</v>
      </c>
      <c r="X1478" s="1">
        <f t="shared" ref="X1478:X1541" si="142">SUM(P1478:U1478)</f>
        <v>3660.76</v>
      </c>
      <c r="Y1478" s="1">
        <f t="shared" ref="Y1478:Y1541" si="143">W1478-X1478</f>
        <v>14047.92</v>
      </c>
      <c r="Z1478" s="44">
        <f t="shared" ref="Z1478:Z1541" si="144">X1478*$Z$2+X1478</f>
        <v>3804.627868</v>
      </c>
    </row>
    <row r="1479" spans="1:26" x14ac:dyDescent="0.3">
      <c r="A1479" s="2">
        <v>5051</v>
      </c>
      <c r="B1479" t="s">
        <v>4</v>
      </c>
      <c r="C1479" t="s">
        <v>7</v>
      </c>
      <c r="D1479" t="s">
        <v>12</v>
      </c>
      <c r="E1479" t="s">
        <v>23</v>
      </c>
      <c r="F1479" t="s">
        <v>14</v>
      </c>
      <c r="G1479">
        <v>2</v>
      </c>
      <c r="H1479">
        <v>2</v>
      </c>
      <c r="I1479">
        <f t="shared" si="139"/>
        <v>4</v>
      </c>
      <c r="J1479" s="1">
        <v>5924.95</v>
      </c>
      <c r="K1479" s="1">
        <v>6991.44</v>
      </c>
      <c r="L1479" s="1">
        <v>5924.95</v>
      </c>
      <c r="M1479" s="1">
        <v>7228.44</v>
      </c>
      <c r="N1479" s="1">
        <v>5273.21</v>
      </c>
      <c r="O1479" s="1">
        <v>4917.71</v>
      </c>
      <c r="P1479" s="1">
        <v>5875</v>
      </c>
      <c r="Q1479" s="1">
        <v>6110</v>
      </c>
      <c r="R1479" s="1">
        <v>6721</v>
      </c>
      <c r="S1479" s="1">
        <v>7527.52</v>
      </c>
      <c r="T1479" s="1">
        <v>7979.17</v>
      </c>
      <c r="U1479" s="1">
        <v>9176.0499999999993</v>
      </c>
      <c r="V1479" s="1">
        <f t="shared" si="140"/>
        <v>6043.45</v>
      </c>
      <c r="W1479" s="1">
        <f t="shared" si="141"/>
        <v>36260.699999999997</v>
      </c>
      <c r="X1479" s="1">
        <f t="shared" si="142"/>
        <v>43388.740000000005</v>
      </c>
      <c r="Y1479" s="1">
        <f t="shared" si="143"/>
        <v>-7128.0400000000081</v>
      </c>
      <c r="Z1479" s="44">
        <f t="shared" si="144"/>
        <v>45093.917482000004</v>
      </c>
    </row>
    <row r="1480" spans="1:26" x14ac:dyDescent="0.3">
      <c r="A1480" s="2">
        <v>5053</v>
      </c>
      <c r="B1480" t="s">
        <v>5</v>
      </c>
      <c r="C1480" t="s">
        <v>7</v>
      </c>
      <c r="D1480" t="s">
        <v>11</v>
      </c>
      <c r="E1480" t="s">
        <v>24</v>
      </c>
      <c r="F1480" t="s">
        <v>56</v>
      </c>
      <c r="G1480">
        <v>1</v>
      </c>
      <c r="H1480">
        <v>2</v>
      </c>
      <c r="I1480">
        <f t="shared" si="139"/>
        <v>3</v>
      </c>
      <c r="J1480" s="1">
        <v>1952.5250000000001</v>
      </c>
      <c r="K1480" s="1">
        <v>2128.25</v>
      </c>
      <c r="L1480" s="1">
        <v>2343.0300000000002</v>
      </c>
      <c r="M1480" s="1">
        <v>2030.63</v>
      </c>
      <c r="N1480" s="1">
        <v>1913.47</v>
      </c>
      <c r="O1480" s="1">
        <v>2401.61</v>
      </c>
      <c r="P1480" s="1">
        <v>1969.24</v>
      </c>
      <c r="Q1480" s="1">
        <v>1910.16</v>
      </c>
      <c r="R1480" s="1">
        <v>1776.45</v>
      </c>
      <c r="S1480" s="1">
        <v>1723.16</v>
      </c>
      <c r="T1480" s="1">
        <v>1568.08</v>
      </c>
      <c r="U1480" s="1">
        <v>1583.76</v>
      </c>
      <c r="V1480" s="1">
        <f t="shared" si="140"/>
        <v>2128.2525000000001</v>
      </c>
      <c r="W1480" s="1">
        <f t="shared" si="141"/>
        <v>12769.515000000001</v>
      </c>
      <c r="X1480" s="1">
        <f t="shared" si="142"/>
        <v>10530.85</v>
      </c>
      <c r="Y1480" s="1">
        <f t="shared" si="143"/>
        <v>2238.6650000000009</v>
      </c>
      <c r="Z1480" s="44">
        <f t="shared" si="144"/>
        <v>10944.712405</v>
      </c>
    </row>
    <row r="1481" spans="1:26" x14ac:dyDescent="0.3">
      <c r="A1481" s="2">
        <v>5058</v>
      </c>
      <c r="B1481" t="s">
        <v>4</v>
      </c>
      <c r="C1481" t="s">
        <v>10</v>
      </c>
      <c r="D1481" t="s">
        <v>12</v>
      </c>
      <c r="E1481" t="s">
        <v>24</v>
      </c>
      <c r="F1481" t="s">
        <v>14</v>
      </c>
      <c r="G1481">
        <v>2</v>
      </c>
      <c r="H1481">
        <v>1</v>
      </c>
      <c r="I1481">
        <f t="shared" si="139"/>
        <v>3</v>
      </c>
      <c r="J1481" s="1">
        <v>5924.95</v>
      </c>
      <c r="K1481" s="1">
        <v>4443.71</v>
      </c>
      <c r="L1481" s="1">
        <v>5450.95</v>
      </c>
      <c r="M1481" s="1">
        <v>7346.94</v>
      </c>
      <c r="N1481" s="1">
        <v>5332.46</v>
      </c>
      <c r="O1481" s="1">
        <v>5213.96</v>
      </c>
      <c r="P1481" s="1">
        <v>3357.1</v>
      </c>
      <c r="Q1481" s="1">
        <v>2517.83</v>
      </c>
      <c r="R1481" s="1">
        <v>2593.36</v>
      </c>
      <c r="S1481" s="1">
        <v>3060.16</v>
      </c>
      <c r="T1481" s="1">
        <v>3151.96</v>
      </c>
      <c r="U1481" s="1">
        <v>3151.96</v>
      </c>
      <c r="V1481" s="1">
        <f t="shared" si="140"/>
        <v>5618.8283333333338</v>
      </c>
      <c r="W1481" s="1">
        <f t="shared" si="141"/>
        <v>33712.97</v>
      </c>
      <c r="X1481" s="1">
        <f t="shared" si="142"/>
        <v>17832.37</v>
      </c>
      <c r="Y1481" s="1">
        <f t="shared" si="143"/>
        <v>15880.600000000002</v>
      </c>
      <c r="Z1481" s="44">
        <f t="shared" si="144"/>
        <v>18533.182140999998</v>
      </c>
    </row>
    <row r="1482" spans="1:26" x14ac:dyDescent="0.3">
      <c r="A1482" s="2">
        <v>5063</v>
      </c>
      <c r="B1482" t="s">
        <v>4</v>
      </c>
      <c r="C1482" t="s">
        <v>10</v>
      </c>
      <c r="D1482" t="s">
        <v>12</v>
      </c>
      <c r="E1482" t="s">
        <v>24</v>
      </c>
      <c r="F1482" t="s">
        <v>56</v>
      </c>
      <c r="G1482">
        <v>1</v>
      </c>
      <c r="H1482">
        <v>1</v>
      </c>
      <c r="I1482">
        <f t="shared" si="139"/>
        <v>2</v>
      </c>
      <c r="J1482" s="1">
        <v>3351.4749999999999</v>
      </c>
      <c r="K1482" s="1">
        <v>3384.99</v>
      </c>
      <c r="L1482" s="1">
        <v>3351.48</v>
      </c>
      <c r="M1482" s="1">
        <v>3384.99</v>
      </c>
      <c r="N1482" s="1">
        <v>3384.99</v>
      </c>
      <c r="O1482" s="1">
        <v>3384.99</v>
      </c>
      <c r="P1482" s="1">
        <v>2093.87</v>
      </c>
      <c r="Q1482" s="1">
        <v>2198.56</v>
      </c>
      <c r="R1482" s="1">
        <v>2308.4899999999998</v>
      </c>
      <c r="S1482" s="1">
        <v>2077.64</v>
      </c>
      <c r="T1482" s="1">
        <v>2368.5100000000002</v>
      </c>
      <c r="U1482" s="1">
        <v>2107.9699999999998</v>
      </c>
      <c r="V1482" s="1">
        <f t="shared" si="140"/>
        <v>3373.8191666666667</v>
      </c>
      <c r="W1482" s="1">
        <f t="shared" si="141"/>
        <v>20242.915000000001</v>
      </c>
      <c r="X1482" s="1">
        <f t="shared" si="142"/>
        <v>13155.039999999999</v>
      </c>
      <c r="Y1482" s="1">
        <f t="shared" si="143"/>
        <v>7087.8750000000018</v>
      </c>
      <c r="Z1482" s="44">
        <f t="shared" si="144"/>
        <v>13672.033071999998</v>
      </c>
    </row>
    <row r="1483" spans="1:26" x14ac:dyDescent="0.3">
      <c r="A1483" s="2">
        <v>5069</v>
      </c>
      <c r="B1483" t="s">
        <v>4</v>
      </c>
      <c r="C1483" t="s">
        <v>10</v>
      </c>
      <c r="D1483" t="s">
        <v>12</v>
      </c>
      <c r="E1483" t="s">
        <v>23</v>
      </c>
      <c r="F1483" t="s">
        <v>13</v>
      </c>
      <c r="G1483">
        <v>3</v>
      </c>
      <c r="H1483">
        <v>1</v>
      </c>
      <c r="I1483">
        <f t="shared" si="139"/>
        <v>4</v>
      </c>
      <c r="J1483" s="1">
        <v>5499.8</v>
      </c>
      <c r="K1483" s="1">
        <v>5224.8100000000004</v>
      </c>
      <c r="L1483" s="1">
        <v>4124.8500000000004</v>
      </c>
      <c r="M1483" s="1">
        <v>6049.78</v>
      </c>
      <c r="N1483" s="1">
        <v>5389.8</v>
      </c>
      <c r="O1483" s="1">
        <v>4509.84</v>
      </c>
      <c r="P1483" s="1">
        <v>2516.16</v>
      </c>
      <c r="Q1483" s="1">
        <v>2088.41</v>
      </c>
      <c r="R1483" s="1">
        <v>2025.76</v>
      </c>
      <c r="S1483" s="1">
        <v>1762.41</v>
      </c>
      <c r="T1483" s="1">
        <v>1586.17</v>
      </c>
      <c r="U1483" s="1">
        <v>1649.62</v>
      </c>
      <c r="V1483" s="1">
        <f t="shared" si="140"/>
        <v>5133.1466666666665</v>
      </c>
      <c r="W1483" s="1">
        <f t="shared" si="141"/>
        <v>30798.880000000001</v>
      </c>
      <c r="X1483" s="1">
        <f t="shared" si="142"/>
        <v>11628.529999999999</v>
      </c>
      <c r="Y1483" s="1">
        <f t="shared" si="143"/>
        <v>19170.350000000002</v>
      </c>
      <c r="Z1483" s="44">
        <f t="shared" si="144"/>
        <v>12085.531228999998</v>
      </c>
    </row>
    <row r="1484" spans="1:26" x14ac:dyDescent="0.3">
      <c r="A1484" s="2">
        <v>5075</v>
      </c>
      <c r="B1484" t="s">
        <v>6</v>
      </c>
      <c r="C1484" t="s">
        <v>7</v>
      </c>
      <c r="D1484" t="s">
        <v>12</v>
      </c>
      <c r="E1484" t="s">
        <v>24</v>
      </c>
      <c r="F1484" t="s">
        <v>16</v>
      </c>
      <c r="G1484">
        <v>1</v>
      </c>
      <c r="H1484">
        <v>2</v>
      </c>
      <c r="I1484">
        <f t="shared" si="139"/>
        <v>3</v>
      </c>
      <c r="J1484" s="1">
        <v>925.15</v>
      </c>
      <c r="K1484" s="1">
        <v>1137.93</v>
      </c>
      <c r="L1484" s="1">
        <v>851.14</v>
      </c>
      <c r="M1484" s="1">
        <v>869.64</v>
      </c>
      <c r="N1484" s="1">
        <v>730.87</v>
      </c>
      <c r="O1484" s="1">
        <v>786.38</v>
      </c>
      <c r="P1484" s="1">
        <v>1280.9000000000001</v>
      </c>
      <c r="Q1484" s="1">
        <v>1114.3800000000001</v>
      </c>
      <c r="R1484" s="1">
        <v>1270.3900000000001</v>
      </c>
      <c r="S1484" s="1">
        <v>1346.61</v>
      </c>
      <c r="T1484" s="1">
        <v>1400.47</v>
      </c>
      <c r="U1484" s="1">
        <v>1344.45</v>
      </c>
      <c r="V1484" s="1">
        <f t="shared" si="140"/>
        <v>883.51833333333332</v>
      </c>
      <c r="W1484" s="1">
        <f t="shared" si="141"/>
        <v>5301.11</v>
      </c>
      <c r="X1484" s="1">
        <f t="shared" si="142"/>
        <v>7757.2</v>
      </c>
      <c r="Y1484" s="1">
        <f t="shared" si="143"/>
        <v>-2456.09</v>
      </c>
      <c r="Z1484" s="44">
        <f t="shared" si="144"/>
        <v>8062.0579600000001</v>
      </c>
    </row>
    <row r="1485" spans="1:26" x14ac:dyDescent="0.3">
      <c r="A1485" s="2">
        <v>5078</v>
      </c>
      <c r="B1485" t="s">
        <v>6</v>
      </c>
      <c r="C1485" t="s">
        <v>9</v>
      </c>
      <c r="D1485" t="s">
        <v>11</v>
      </c>
      <c r="E1485" t="s">
        <v>23</v>
      </c>
      <c r="F1485" t="s">
        <v>19</v>
      </c>
      <c r="G1485">
        <v>2</v>
      </c>
      <c r="H1485">
        <v>1</v>
      </c>
      <c r="I1485">
        <f t="shared" si="139"/>
        <v>3</v>
      </c>
      <c r="J1485" s="1">
        <v>2030.5449999999998</v>
      </c>
      <c r="K1485" s="1">
        <v>2274.21</v>
      </c>
      <c r="L1485" s="1">
        <v>1685.35</v>
      </c>
      <c r="M1485" s="1">
        <v>2538.1799999999998</v>
      </c>
      <c r="N1485" s="1">
        <v>1949.32</v>
      </c>
      <c r="O1485" s="1">
        <v>2132.0700000000002</v>
      </c>
      <c r="P1485" s="1">
        <v>1941.94</v>
      </c>
      <c r="Q1485" s="1">
        <v>1883.68</v>
      </c>
      <c r="R1485" s="1">
        <v>2147.4</v>
      </c>
      <c r="S1485" s="1">
        <v>2533.9299999999998</v>
      </c>
      <c r="T1485" s="1">
        <v>2305.88</v>
      </c>
      <c r="U1485" s="1">
        <v>1983.06</v>
      </c>
      <c r="V1485" s="1">
        <f t="shared" si="140"/>
        <v>2101.6124999999997</v>
      </c>
      <c r="W1485" s="1">
        <f t="shared" si="141"/>
        <v>12609.674999999999</v>
      </c>
      <c r="X1485" s="1">
        <f t="shared" si="142"/>
        <v>12795.890000000001</v>
      </c>
      <c r="Y1485" s="1">
        <f t="shared" si="143"/>
        <v>-186.21500000000196</v>
      </c>
      <c r="Z1485" s="44">
        <f t="shared" si="144"/>
        <v>13298.768477000001</v>
      </c>
    </row>
    <row r="1486" spans="1:26" x14ac:dyDescent="0.3">
      <c r="A1486" s="2">
        <v>5083</v>
      </c>
      <c r="B1486" t="s">
        <v>6</v>
      </c>
      <c r="C1486" t="s">
        <v>9</v>
      </c>
      <c r="D1486" t="s">
        <v>12</v>
      </c>
      <c r="E1486" t="s">
        <v>23</v>
      </c>
      <c r="F1486" t="s">
        <v>14</v>
      </c>
      <c r="G1486">
        <v>2</v>
      </c>
      <c r="H1486">
        <v>1</v>
      </c>
      <c r="I1486">
        <f t="shared" si="139"/>
        <v>3</v>
      </c>
      <c r="J1486" s="1">
        <v>2183.7950000000001</v>
      </c>
      <c r="K1486" s="1">
        <v>2052.77</v>
      </c>
      <c r="L1486" s="1">
        <v>1987.25</v>
      </c>
      <c r="M1486" s="1">
        <v>2009.09</v>
      </c>
      <c r="N1486" s="1">
        <v>2030.93</v>
      </c>
      <c r="O1486" s="1">
        <v>1921.74</v>
      </c>
      <c r="P1486" s="1">
        <v>946.97</v>
      </c>
      <c r="Q1486" s="1">
        <v>1032.2</v>
      </c>
      <c r="R1486" s="1">
        <v>1218</v>
      </c>
      <c r="S1486" s="1">
        <v>1425.06</v>
      </c>
      <c r="T1486" s="1">
        <v>1396.56</v>
      </c>
      <c r="U1486" s="1">
        <v>1480.35</v>
      </c>
      <c r="V1486" s="1">
        <f t="shared" si="140"/>
        <v>2030.9291666666668</v>
      </c>
      <c r="W1486" s="1">
        <f t="shared" si="141"/>
        <v>12185.575000000001</v>
      </c>
      <c r="X1486" s="1">
        <f t="shared" si="142"/>
        <v>7499.1399999999994</v>
      </c>
      <c r="Y1486" s="1">
        <f t="shared" si="143"/>
        <v>4686.4350000000013</v>
      </c>
      <c r="Z1486" s="44">
        <f t="shared" si="144"/>
        <v>7793.856201999999</v>
      </c>
    </row>
    <row r="1487" spans="1:26" x14ac:dyDescent="0.3">
      <c r="A1487" s="2">
        <v>5085</v>
      </c>
      <c r="B1487" t="s">
        <v>6</v>
      </c>
      <c r="C1487" t="s">
        <v>9</v>
      </c>
      <c r="D1487" t="s">
        <v>12</v>
      </c>
      <c r="E1487" t="s">
        <v>23</v>
      </c>
      <c r="F1487" t="s">
        <v>56</v>
      </c>
      <c r="G1487">
        <v>1</v>
      </c>
      <c r="H1487">
        <v>1</v>
      </c>
      <c r="I1487">
        <f t="shared" si="139"/>
        <v>2</v>
      </c>
      <c r="J1487" s="1">
        <v>2057.06</v>
      </c>
      <c r="K1487" s="1">
        <v>2468.4699999999998</v>
      </c>
      <c r="L1487" s="1">
        <v>1913.07</v>
      </c>
      <c r="M1487" s="1">
        <v>1954.21</v>
      </c>
      <c r="N1487" s="1">
        <v>2221.62</v>
      </c>
      <c r="O1487" s="1">
        <v>2489.04</v>
      </c>
      <c r="P1487" s="1">
        <v>1409.52</v>
      </c>
      <c r="Q1487" s="1">
        <v>1395.42</v>
      </c>
      <c r="R1487" s="1">
        <v>1423.33</v>
      </c>
      <c r="S1487" s="1">
        <v>1665.3</v>
      </c>
      <c r="T1487" s="1">
        <v>1915.1</v>
      </c>
      <c r="U1487" s="1">
        <v>1895.95</v>
      </c>
      <c r="V1487" s="1">
        <f t="shared" si="140"/>
        <v>2183.9116666666669</v>
      </c>
      <c r="W1487" s="1">
        <f t="shared" si="141"/>
        <v>13103.470000000001</v>
      </c>
      <c r="X1487" s="1">
        <f t="shared" si="142"/>
        <v>9704.6200000000008</v>
      </c>
      <c r="Y1487" s="1">
        <f t="shared" si="143"/>
        <v>3398.8500000000004</v>
      </c>
      <c r="Z1487" s="44">
        <f t="shared" si="144"/>
        <v>10086.011566000001</v>
      </c>
    </row>
    <row r="1488" spans="1:26" x14ac:dyDescent="0.3">
      <c r="A1488" s="2">
        <v>5087</v>
      </c>
      <c r="B1488" t="s">
        <v>6</v>
      </c>
      <c r="C1488" t="s">
        <v>9</v>
      </c>
      <c r="D1488" t="s">
        <v>12</v>
      </c>
      <c r="E1488" t="s">
        <v>24</v>
      </c>
      <c r="F1488" t="s">
        <v>21</v>
      </c>
      <c r="G1488">
        <v>1</v>
      </c>
      <c r="H1488">
        <v>1</v>
      </c>
      <c r="I1488">
        <f t="shared" si="139"/>
        <v>2</v>
      </c>
      <c r="J1488" s="1">
        <v>1438.21</v>
      </c>
      <c r="K1488" s="1">
        <v>1078.6600000000001</v>
      </c>
      <c r="L1488" s="1">
        <v>1754.62</v>
      </c>
      <c r="M1488" s="1">
        <v>1495.74</v>
      </c>
      <c r="N1488" s="1">
        <v>1797.76</v>
      </c>
      <c r="O1488" s="1">
        <v>1136.19</v>
      </c>
      <c r="P1488" s="1">
        <v>1159.8499999999999</v>
      </c>
      <c r="Q1488" s="1">
        <v>1101.8599999999999</v>
      </c>
      <c r="R1488" s="1">
        <v>1190.01</v>
      </c>
      <c r="S1488" s="1">
        <v>1190.01</v>
      </c>
      <c r="T1488" s="1">
        <v>1261.4100000000001</v>
      </c>
      <c r="U1488" s="1">
        <v>1362.32</v>
      </c>
      <c r="V1488" s="1">
        <f t="shared" si="140"/>
        <v>1450.1966666666667</v>
      </c>
      <c r="W1488" s="1">
        <f t="shared" si="141"/>
        <v>8701.18</v>
      </c>
      <c r="X1488" s="1">
        <f t="shared" si="142"/>
        <v>7265.46</v>
      </c>
      <c r="Y1488" s="1">
        <f t="shared" si="143"/>
        <v>1435.7200000000003</v>
      </c>
      <c r="Z1488" s="44">
        <f t="shared" si="144"/>
        <v>7550.9925780000003</v>
      </c>
    </row>
    <row r="1489" spans="1:26" x14ac:dyDescent="0.3">
      <c r="A1489" s="2">
        <v>5089</v>
      </c>
      <c r="B1489" t="s">
        <v>4</v>
      </c>
      <c r="C1489" t="s">
        <v>7</v>
      </c>
      <c r="D1489" t="s">
        <v>11</v>
      </c>
      <c r="E1489" t="s">
        <v>23</v>
      </c>
      <c r="F1489" t="s">
        <v>21</v>
      </c>
      <c r="G1489">
        <v>1</v>
      </c>
      <c r="H1489">
        <v>1</v>
      </c>
      <c r="I1489">
        <f t="shared" si="139"/>
        <v>2</v>
      </c>
      <c r="J1489" s="1">
        <v>1121.5999999999999</v>
      </c>
      <c r="K1489" s="1">
        <v>1121.5999999999999</v>
      </c>
      <c r="L1489" s="1">
        <v>1132.82</v>
      </c>
      <c r="M1489" s="1">
        <v>1121.5999999999999</v>
      </c>
      <c r="N1489" s="1">
        <v>1132.82</v>
      </c>
      <c r="O1489" s="1">
        <v>1132.82</v>
      </c>
      <c r="P1489" s="1">
        <v>853.73</v>
      </c>
      <c r="Q1489" s="1">
        <v>862.27</v>
      </c>
      <c r="R1489" s="1">
        <v>836.4</v>
      </c>
      <c r="S1489" s="1">
        <v>945.13</v>
      </c>
      <c r="T1489" s="1">
        <v>860.07</v>
      </c>
      <c r="U1489" s="1">
        <v>937.48</v>
      </c>
      <c r="V1489" s="1">
        <f t="shared" si="140"/>
        <v>1127.2099999999998</v>
      </c>
      <c r="W1489" s="1">
        <f t="shared" si="141"/>
        <v>6763.2599999999984</v>
      </c>
      <c r="X1489" s="1">
        <f t="shared" si="142"/>
        <v>5295.08</v>
      </c>
      <c r="Y1489" s="1">
        <f t="shared" si="143"/>
        <v>1468.1799999999985</v>
      </c>
      <c r="Z1489" s="44">
        <f t="shared" si="144"/>
        <v>5503.1766440000001</v>
      </c>
    </row>
    <row r="1490" spans="1:26" x14ac:dyDescent="0.3">
      <c r="A1490" s="2">
        <v>5092</v>
      </c>
      <c r="B1490" t="s">
        <v>4</v>
      </c>
      <c r="C1490" t="s">
        <v>42</v>
      </c>
      <c r="D1490" t="s">
        <v>12</v>
      </c>
      <c r="E1490" t="s">
        <v>23</v>
      </c>
      <c r="F1490" t="s">
        <v>21</v>
      </c>
      <c r="G1490">
        <v>2</v>
      </c>
      <c r="H1490">
        <v>3</v>
      </c>
      <c r="I1490">
        <f t="shared" si="139"/>
        <v>5</v>
      </c>
      <c r="J1490" s="1">
        <v>5704.25</v>
      </c>
      <c r="K1490" s="1">
        <v>4905.66</v>
      </c>
      <c r="L1490" s="1">
        <v>6160.59</v>
      </c>
      <c r="M1490" s="1">
        <v>7130.31</v>
      </c>
      <c r="N1490" s="1">
        <v>5932.42</v>
      </c>
      <c r="O1490" s="1">
        <v>4677.49</v>
      </c>
      <c r="P1490" s="1">
        <v>2890.74</v>
      </c>
      <c r="Q1490" s="1">
        <v>2168.06</v>
      </c>
      <c r="R1490" s="1">
        <v>2341.5</v>
      </c>
      <c r="S1490" s="1">
        <v>2505.41</v>
      </c>
      <c r="T1490" s="1">
        <v>2680.79</v>
      </c>
      <c r="U1490" s="1">
        <v>2841.64</v>
      </c>
      <c r="V1490" s="1">
        <f t="shared" si="140"/>
        <v>5751.7866666666669</v>
      </c>
      <c r="W1490" s="1">
        <f t="shared" si="141"/>
        <v>34510.720000000001</v>
      </c>
      <c r="X1490" s="1">
        <f t="shared" si="142"/>
        <v>15428.14</v>
      </c>
      <c r="Y1490" s="1">
        <f t="shared" si="143"/>
        <v>19082.580000000002</v>
      </c>
      <c r="Z1490" s="44">
        <f t="shared" si="144"/>
        <v>16034.465902</v>
      </c>
    </row>
    <row r="1491" spans="1:26" x14ac:dyDescent="0.3">
      <c r="A1491" s="2">
        <v>5097</v>
      </c>
      <c r="B1491" t="s">
        <v>4</v>
      </c>
      <c r="C1491" t="s">
        <v>10</v>
      </c>
      <c r="D1491" t="s">
        <v>12</v>
      </c>
      <c r="E1491" t="s">
        <v>23</v>
      </c>
      <c r="F1491" t="s">
        <v>56</v>
      </c>
      <c r="G1491">
        <v>2</v>
      </c>
      <c r="H1491">
        <v>1</v>
      </c>
      <c r="I1491">
        <f t="shared" si="139"/>
        <v>3</v>
      </c>
      <c r="J1491" s="1">
        <v>3743.4500000000003</v>
      </c>
      <c r="K1491" s="1">
        <v>3743.45</v>
      </c>
      <c r="L1491" s="1">
        <v>3780.88</v>
      </c>
      <c r="M1491" s="1">
        <v>3780.88</v>
      </c>
      <c r="N1491" s="1">
        <v>3743.45</v>
      </c>
      <c r="O1491" s="1">
        <v>3780.88</v>
      </c>
      <c r="P1491" s="1">
        <v>2882.77</v>
      </c>
      <c r="Q1491" s="1">
        <v>3084.56</v>
      </c>
      <c r="R1491" s="1">
        <v>3084.56</v>
      </c>
      <c r="S1491" s="1">
        <v>3578.09</v>
      </c>
      <c r="T1491" s="1">
        <v>4150.58</v>
      </c>
      <c r="U1491" s="1">
        <v>3652.51</v>
      </c>
      <c r="V1491" s="1">
        <f t="shared" si="140"/>
        <v>3762.1650000000004</v>
      </c>
      <c r="W1491" s="1">
        <f t="shared" si="141"/>
        <v>22572.99</v>
      </c>
      <c r="X1491" s="1">
        <f t="shared" si="142"/>
        <v>20433.07</v>
      </c>
      <c r="Y1491" s="1">
        <f t="shared" si="143"/>
        <v>2139.9200000000019</v>
      </c>
      <c r="Z1491" s="44">
        <f t="shared" si="144"/>
        <v>21236.089650999998</v>
      </c>
    </row>
    <row r="1492" spans="1:26" x14ac:dyDescent="0.3">
      <c r="A1492" s="2">
        <v>5099</v>
      </c>
      <c r="B1492" t="s">
        <v>4</v>
      </c>
      <c r="C1492" t="s">
        <v>10</v>
      </c>
      <c r="D1492" t="s">
        <v>12</v>
      </c>
      <c r="E1492" t="s">
        <v>23</v>
      </c>
      <c r="F1492" t="s">
        <v>19</v>
      </c>
      <c r="G1492">
        <v>2</v>
      </c>
      <c r="H1492">
        <v>3</v>
      </c>
      <c r="I1492">
        <f t="shared" si="139"/>
        <v>5</v>
      </c>
      <c r="J1492" s="1">
        <v>3580.05</v>
      </c>
      <c r="K1492" s="1">
        <v>3615.85</v>
      </c>
      <c r="L1492" s="1">
        <v>3615.85</v>
      </c>
      <c r="M1492" s="1">
        <v>3580.05</v>
      </c>
      <c r="N1492" s="1">
        <v>3615.85</v>
      </c>
      <c r="O1492" s="1">
        <v>3615.85</v>
      </c>
      <c r="P1492" s="1">
        <v>4235.53</v>
      </c>
      <c r="Q1492" s="1">
        <v>3515.49</v>
      </c>
      <c r="R1492" s="1">
        <v>3726.42</v>
      </c>
      <c r="S1492" s="1">
        <v>4024.53</v>
      </c>
      <c r="T1492" s="1">
        <v>4467.2299999999996</v>
      </c>
      <c r="U1492" s="1">
        <v>4154.5200000000004</v>
      </c>
      <c r="V1492" s="1">
        <f t="shared" si="140"/>
        <v>3603.9166666666661</v>
      </c>
      <c r="W1492" s="1">
        <f t="shared" si="141"/>
        <v>21623.499999999996</v>
      </c>
      <c r="X1492" s="1">
        <f t="shared" si="142"/>
        <v>24123.719999999998</v>
      </c>
      <c r="Y1492" s="1">
        <f t="shared" si="143"/>
        <v>-2500.2200000000012</v>
      </c>
      <c r="Z1492" s="44">
        <f t="shared" si="144"/>
        <v>25071.782195999996</v>
      </c>
    </row>
    <row r="1493" spans="1:26" x14ac:dyDescent="0.3">
      <c r="A1493" s="2">
        <v>5101</v>
      </c>
      <c r="B1493" t="s">
        <v>6</v>
      </c>
      <c r="C1493" t="s">
        <v>9</v>
      </c>
      <c r="D1493" t="s">
        <v>12</v>
      </c>
      <c r="E1493" t="s">
        <v>23</v>
      </c>
      <c r="F1493" t="s">
        <v>14</v>
      </c>
      <c r="G1493">
        <v>1</v>
      </c>
      <c r="H1493">
        <v>1</v>
      </c>
      <c r="I1493">
        <f t="shared" si="139"/>
        <v>2</v>
      </c>
      <c r="J1493" s="1">
        <v>1501.885</v>
      </c>
      <c r="K1493" s="1">
        <v>1261.58</v>
      </c>
      <c r="L1493" s="1">
        <v>1231.55</v>
      </c>
      <c r="M1493" s="1">
        <v>1456.83</v>
      </c>
      <c r="N1493" s="1">
        <v>1321.66</v>
      </c>
      <c r="O1493" s="1">
        <v>1682.11</v>
      </c>
      <c r="P1493" s="1">
        <v>940.48</v>
      </c>
      <c r="Q1493" s="1">
        <v>724.17</v>
      </c>
      <c r="R1493" s="1">
        <v>630.03</v>
      </c>
      <c r="S1493" s="1">
        <v>680.43</v>
      </c>
      <c r="T1493" s="1">
        <v>707.65</v>
      </c>
      <c r="U1493" s="1">
        <v>743.03</v>
      </c>
      <c r="V1493" s="1">
        <f t="shared" si="140"/>
        <v>1409.2691666666667</v>
      </c>
      <c r="W1493" s="1">
        <f t="shared" si="141"/>
        <v>8455.6149999999998</v>
      </c>
      <c r="X1493" s="1">
        <f t="shared" si="142"/>
        <v>4425.79</v>
      </c>
      <c r="Y1493" s="1">
        <f t="shared" si="143"/>
        <v>4029.8249999999998</v>
      </c>
      <c r="Z1493" s="44">
        <f t="shared" si="144"/>
        <v>4599.7235469999996</v>
      </c>
    </row>
    <row r="1494" spans="1:26" x14ac:dyDescent="0.3">
      <c r="A1494" s="2">
        <v>5103</v>
      </c>
      <c r="B1494" t="s">
        <v>6</v>
      </c>
      <c r="C1494" t="s">
        <v>42</v>
      </c>
      <c r="D1494" t="s">
        <v>12</v>
      </c>
      <c r="E1494" t="s">
        <v>23</v>
      </c>
      <c r="F1494" t="s">
        <v>56</v>
      </c>
      <c r="G1494">
        <v>2</v>
      </c>
      <c r="H1494">
        <v>1</v>
      </c>
      <c r="I1494">
        <f t="shared" si="139"/>
        <v>3</v>
      </c>
      <c r="J1494" s="1">
        <v>2352.15</v>
      </c>
      <c r="K1494" s="1">
        <v>1999.33</v>
      </c>
      <c r="L1494" s="1">
        <v>2728.49</v>
      </c>
      <c r="M1494" s="1">
        <v>1952.28</v>
      </c>
      <c r="N1494" s="1">
        <v>1881.72</v>
      </c>
      <c r="O1494" s="1">
        <v>2681.45</v>
      </c>
      <c r="P1494" s="1">
        <v>2789.16</v>
      </c>
      <c r="Q1494" s="1">
        <v>2705.49</v>
      </c>
      <c r="R1494" s="1">
        <v>3192.48</v>
      </c>
      <c r="S1494" s="1">
        <v>2777.46</v>
      </c>
      <c r="T1494" s="1">
        <v>2471.94</v>
      </c>
      <c r="U1494" s="1">
        <v>2274.1799999999998</v>
      </c>
      <c r="V1494" s="1">
        <f t="shared" si="140"/>
        <v>2265.9033333333332</v>
      </c>
      <c r="W1494" s="1">
        <f t="shared" si="141"/>
        <v>13595.419999999998</v>
      </c>
      <c r="X1494" s="1">
        <f t="shared" si="142"/>
        <v>16210.710000000001</v>
      </c>
      <c r="Y1494" s="1">
        <f t="shared" si="143"/>
        <v>-2615.2900000000027</v>
      </c>
      <c r="Z1494" s="44">
        <f t="shared" si="144"/>
        <v>16847.790903000001</v>
      </c>
    </row>
    <row r="1495" spans="1:26" x14ac:dyDescent="0.3">
      <c r="A1495" s="2">
        <v>5104</v>
      </c>
      <c r="B1495" t="s">
        <v>6</v>
      </c>
      <c r="C1495" t="s">
        <v>7</v>
      </c>
      <c r="D1495" t="s">
        <v>11</v>
      </c>
      <c r="E1495" t="s">
        <v>23</v>
      </c>
      <c r="F1495" t="s">
        <v>56</v>
      </c>
      <c r="G1495">
        <v>2</v>
      </c>
      <c r="H1495">
        <v>1</v>
      </c>
      <c r="I1495">
        <f t="shared" si="139"/>
        <v>3</v>
      </c>
      <c r="J1495" s="1">
        <v>1670.2199999999998</v>
      </c>
      <c r="K1495" s="1">
        <v>1987.56</v>
      </c>
      <c r="L1495" s="1">
        <v>1369.58</v>
      </c>
      <c r="M1495" s="1">
        <v>1553.3</v>
      </c>
      <c r="N1495" s="1">
        <v>1553.3</v>
      </c>
      <c r="O1495" s="1">
        <v>1904.05</v>
      </c>
      <c r="P1495" s="1">
        <v>2028.57</v>
      </c>
      <c r="Q1495" s="1">
        <v>1846</v>
      </c>
      <c r="R1495" s="1">
        <v>2030.6</v>
      </c>
      <c r="S1495" s="1">
        <v>2111.8200000000002</v>
      </c>
      <c r="T1495" s="1">
        <v>2154.06</v>
      </c>
      <c r="U1495" s="1">
        <v>2520.25</v>
      </c>
      <c r="V1495" s="1">
        <f t="shared" si="140"/>
        <v>1673.0016666666668</v>
      </c>
      <c r="W1495" s="1">
        <f t="shared" si="141"/>
        <v>10038.01</v>
      </c>
      <c r="X1495" s="1">
        <f t="shared" si="142"/>
        <v>12691.3</v>
      </c>
      <c r="Y1495" s="1">
        <f t="shared" si="143"/>
        <v>-2653.2899999999991</v>
      </c>
      <c r="Z1495" s="44">
        <f t="shared" si="144"/>
        <v>13190.068089999999</v>
      </c>
    </row>
    <row r="1496" spans="1:26" x14ac:dyDescent="0.3">
      <c r="A1496" s="2">
        <v>5107</v>
      </c>
      <c r="B1496" t="s">
        <v>4</v>
      </c>
      <c r="C1496" t="s">
        <v>7</v>
      </c>
      <c r="D1496" t="s">
        <v>12</v>
      </c>
      <c r="E1496" t="s">
        <v>23</v>
      </c>
      <c r="F1496" t="s">
        <v>18</v>
      </c>
      <c r="G1496">
        <v>2</v>
      </c>
      <c r="H1496">
        <v>1</v>
      </c>
      <c r="I1496">
        <f t="shared" si="139"/>
        <v>3</v>
      </c>
      <c r="J1496" s="1">
        <v>3995.2999999999997</v>
      </c>
      <c r="K1496" s="1">
        <v>3995.3</v>
      </c>
      <c r="L1496" s="1">
        <v>3995.3</v>
      </c>
      <c r="M1496" s="1">
        <v>3995.3</v>
      </c>
      <c r="N1496" s="1">
        <v>3995.3</v>
      </c>
      <c r="O1496" s="1">
        <v>4035.25</v>
      </c>
      <c r="P1496" s="1">
        <v>1201.45</v>
      </c>
      <c r="Q1496" s="1">
        <v>973.17</v>
      </c>
      <c r="R1496" s="1">
        <v>1167.8</v>
      </c>
      <c r="S1496" s="1">
        <v>1109.4100000000001</v>
      </c>
      <c r="T1496" s="1">
        <v>1220.3499999999999</v>
      </c>
      <c r="U1496" s="1">
        <v>1269.1600000000001</v>
      </c>
      <c r="V1496" s="1">
        <f t="shared" si="140"/>
        <v>4001.9583333333335</v>
      </c>
      <c r="W1496" s="1">
        <f t="shared" si="141"/>
        <v>24011.75</v>
      </c>
      <c r="X1496" s="1">
        <f t="shared" si="142"/>
        <v>6941.34</v>
      </c>
      <c r="Y1496" s="1">
        <f t="shared" si="143"/>
        <v>17070.41</v>
      </c>
      <c r="Z1496" s="44">
        <f t="shared" si="144"/>
        <v>7214.1346620000004</v>
      </c>
    </row>
    <row r="1497" spans="1:26" x14ac:dyDescent="0.3">
      <c r="A1497" s="2">
        <v>5111</v>
      </c>
      <c r="B1497" t="s">
        <v>4</v>
      </c>
      <c r="C1497" t="s">
        <v>10</v>
      </c>
      <c r="D1497" t="s">
        <v>12</v>
      </c>
      <c r="E1497" t="s">
        <v>24</v>
      </c>
      <c r="F1497" t="s">
        <v>16</v>
      </c>
      <c r="G1497">
        <v>2</v>
      </c>
      <c r="H1497">
        <v>1</v>
      </c>
      <c r="I1497">
        <f t="shared" si="139"/>
        <v>3</v>
      </c>
      <c r="J1497" s="1">
        <v>5924.95</v>
      </c>
      <c r="K1497" s="1">
        <v>6102.7</v>
      </c>
      <c r="L1497" s="1">
        <v>5806.45</v>
      </c>
      <c r="M1497" s="1">
        <v>4739.96</v>
      </c>
      <c r="N1497" s="1">
        <v>4858.46</v>
      </c>
      <c r="O1497" s="1">
        <v>4562.21</v>
      </c>
      <c r="P1497" s="1">
        <v>3769.95</v>
      </c>
      <c r="Q1497" s="1">
        <v>4071.55</v>
      </c>
      <c r="R1497" s="1">
        <v>3623.68</v>
      </c>
      <c r="S1497" s="1">
        <v>3297.55</v>
      </c>
      <c r="T1497" s="1">
        <v>2802.92</v>
      </c>
      <c r="U1497" s="1">
        <v>2382.48</v>
      </c>
      <c r="V1497" s="1">
        <f t="shared" si="140"/>
        <v>5332.454999999999</v>
      </c>
      <c r="W1497" s="1">
        <f t="shared" si="141"/>
        <v>31994.729999999996</v>
      </c>
      <c r="X1497" s="1">
        <f t="shared" si="142"/>
        <v>19948.13</v>
      </c>
      <c r="Y1497" s="1">
        <f t="shared" si="143"/>
        <v>12046.599999999995</v>
      </c>
      <c r="Z1497" s="44">
        <f t="shared" si="144"/>
        <v>20732.091509000002</v>
      </c>
    </row>
    <row r="1498" spans="1:26" x14ac:dyDescent="0.3">
      <c r="A1498" s="2">
        <v>5117</v>
      </c>
      <c r="B1498" t="s">
        <v>4</v>
      </c>
      <c r="C1498" t="s">
        <v>10</v>
      </c>
      <c r="D1498" t="s">
        <v>11</v>
      </c>
      <c r="E1498" t="s">
        <v>23</v>
      </c>
      <c r="F1498" t="s">
        <v>14</v>
      </c>
      <c r="G1498">
        <v>2</v>
      </c>
      <c r="H1498">
        <v>1</v>
      </c>
      <c r="I1498">
        <f t="shared" si="139"/>
        <v>3</v>
      </c>
      <c r="J1498" s="1">
        <v>5924.95</v>
      </c>
      <c r="K1498" s="1">
        <v>6932.19</v>
      </c>
      <c r="L1498" s="1">
        <v>5391.7</v>
      </c>
      <c r="M1498" s="1">
        <v>5628.7</v>
      </c>
      <c r="N1498" s="1">
        <v>6635.94</v>
      </c>
      <c r="O1498" s="1">
        <v>5984.2</v>
      </c>
      <c r="P1498" s="1">
        <v>5875</v>
      </c>
      <c r="Q1498" s="1">
        <v>5346.25</v>
      </c>
      <c r="R1498" s="1">
        <v>4758.16</v>
      </c>
      <c r="S1498" s="1">
        <v>4425.09</v>
      </c>
      <c r="T1498" s="1">
        <v>3982.58</v>
      </c>
      <c r="U1498" s="1">
        <v>3385.19</v>
      </c>
      <c r="V1498" s="1">
        <f t="shared" si="140"/>
        <v>6082.9466666666667</v>
      </c>
      <c r="W1498" s="1">
        <f t="shared" si="141"/>
        <v>36497.68</v>
      </c>
      <c r="X1498" s="1">
        <f t="shared" si="142"/>
        <v>27772.27</v>
      </c>
      <c r="Y1498" s="1">
        <f t="shared" si="143"/>
        <v>8725.41</v>
      </c>
      <c r="Z1498" s="44">
        <f t="shared" si="144"/>
        <v>28863.720211</v>
      </c>
    </row>
    <row r="1499" spans="1:26" x14ac:dyDescent="0.3">
      <c r="A1499" s="2">
        <v>5118</v>
      </c>
      <c r="B1499" t="s">
        <v>4</v>
      </c>
      <c r="C1499" t="s">
        <v>7</v>
      </c>
      <c r="D1499" t="s">
        <v>12</v>
      </c>
      <c r="E1499" t="s">
        <v>23</v>
      </c>
      <c r="F1499" t="s">
        <v>13</v>
      </c>
      <c r="G1499">
        <v>2</v>
      </c>
      <c r="H1499">
        <v>3</v>
      </c>
      <c r="I1499">
        <f t="shared" si="139"/>
        <v>5</v>
      </c>
      <c r="J1499" s="1">
        <v>4928.8500000000004</v>
      </c>
      <c r="K1499" s="1">
        <v>4337.3900000000003</v>
      </c>
      <c r="L1499" s="1">
        <v>4583.83</v>
      </c>
      <c r="M1499" s="1">
        <v>5766.75</v>
      </c>
      <c r="N1499" s="1">
        <v>3795.21</v>
      </c>
      <c r="O1499" s="1">
        <v>4337.3900000000003</v>
      </c>
      <c r="P1499" s="1">
        <v>3771.62</v>
      </c>
      <c r="Q1499" s="1">
        <v>4148.78</v>
      </c>
      <c r="R1499" s="1">
        <v>3858.37</v>
      </c>
      <c r="S1499" s="1">
        <v>4475.71</v>
      </c>
      <c r="T1499" s="1">
        <v>4072.9</v>
      </c>
      <c r="U1499" s="1">
        <v>4235.82</v>
      </c>
      <c r="V1499" s="1">
        <f t="shared" si="140"/>
        <v>4624.9033333333327</v>
      </c>
      <c r="W1499" s="1">
        <f t="shared" si="141"/>
        <v>27749.42</v>
      </c>
      <c r="X1499" s="1">
        <f t="shared" si="142"/>
        <v>24563.200000000001</v>
      </c>
      <c r="Y1499" s="1">
        <f t="shared" si="143"/>
        <v>3186.2199999999975</v>
      </c>
      <c r="Z1499" s="44">
        <f t="shared" si="144"/>
        <v>25528.533760000002</v>
      </c>
    </row>
    <row r="1500" spans="1:26" x14ac:dyDescent="0.3">
      <c r="A1500" s="2">
        <v>5119</v>
      </c>
      <c r="B1500" t="s">
        <v>4</v>
      </c>
      <c r="C1500" t="s">
        <v>10</v>
      </c>
      <c r="D1500" t="s">
        <v>12</v>
      </c>
      <c r="E1500" t="s">
        <v>24</v>
      </c>
      <c r="F1500" t="s">
        <v>56</v>
      </c>
      <c r="G1500">
        <v>3</v>
      </c>
      <c r="H1500">
        <v>2</v>
      </c>
      <c r="I1500">
        <f t="shared" si="139"/>
        <v>5</v>
      </c>
      <c r="J1500" s="1">
        <v>5924.95</v>
      </c>
      <c r="K1500" s="1">
        <v>5154.71</v>
      </c>
      <c r="L1500" s="1">
        <v>5450.95</v>
      </c>
      <c r="M1500" s="1">
        <v>7050.69</v>
      </c>
      <c r="N1500" s="1">
        <v>5213.96</v>
      </c>
      <c r="O1500" s="1">
        <v>6043.45</v>
      </c>
      <c r="P1500" s="1">
        <v>5875</v>
      </c>
      <c r="Q1500" s="1">
        <v>5698.75</v>
      </c>
      <c r="R1500" s="1">
        <v>6211.64</v>
      </c>
      <c r="S1500" s="1">
        <v>5776.83</v>
      </c>
      <c r="T1500" s="1">
        <v>5776.83</v>
      </c>
      <c r="U1500" s="1">
        <v>5314.68</v>
      </c>
      <c r="V1500" s="1">
        <f t="shared" si="140"/>
        <v>5806.4516666666668</v>
      </c>
      <c r="W1500" s="1">
        <f t="shared" si="141"/>
        <v>34838.71</v>
      </c>
      <c r="X1500" s="1">
        <f t="shared" si="142"/>
        <v>34653.730000000003</v>
      </c>
      <c r="Y1500" s="1">
        <f t="shared" si="143"/>
        <v>184.97999999999593</v>
      </c>
      <c r="Z1500" s="44">
        <f t="shared" si="144"/>
        <v>36015.621589000002</v>
      </c>
    </row>
    <row r="1501" spans="1:26" x14ac:dyDescent="0.3">
      <c r="A1501" s="2">
        <v>5126</v>
      </c>
      <c r="B1501" t="s">
        <v>4</v>
      </c>
      <c r="C1501" t="s">
        <v>42</v>
      </c>
      <c r="D1501" t="s">
        <v>12</v>
      </c>
      <c r="E1501" t="s">
        <v>23</v>
      </c>
      <c r="F1501" t="s">
        <v>20</v>
      </c>
      <c r="G1501">
        <v>3</v>
      </c>
      <c r="H1501">
        <v>3</v>
      </c>
      <c r="I1501">
        <f t="shared" si="139"/>
        <v>6</v>
      </c>
      <c r="J1501" s="1">
        <v>4975.4349999999995</v>
      </c>
      <c r="K1501" s="1">
        <v>4129.6099999999997</v>
      </c>
      <c r="L1501" s="1">
        <v>4229.12</v>
      </c>
      <c r="M1501" s="1">
        <v>3781.33</v>
      </c>
      <c r="N1501" s="1">
        <v>4428.1400000000003</v>
      </c>
      <c r="O1501" s="1">
        <v>5074.9399999999996</v>
      </c>
      <c r="P1501" s="1">
        <v>4558.13</v>
      </c>
      <c r="Q1501" s="1">
        <v>3965.57</v>
      </c>
      <c r="R1501" s="1">
        <v>3806.95</v>
      </c>
      <c r="S1501" s="1">
        <v>3502.39</v>
      </c>
      <c r="T1501" s="1">
        <v>3187.17</v>
      </c>
      <c r="U1501" s="1">
        <v>2804.71</v>
      </c>
      <c r="V1501" s="1">
        <f t="shared" si="140"/>
        <v>4436.4291666666659</v>
      </c>
      <c r="W1501" s="1">
        <f t="shared" si="141"/>
        <v>26618.574999999993</v>
      </c>
      <c r="X1501" s="1">
        <f t="shared" si="142"/>
        <v>21824.92</v>
      </c>
      <c r="Y1501" s="1">
        <f t="shared" si="143"/>
        <v>4793.6549999999952</v>
      </c>
      <c r="Z1501" s="44">
        <f t="shared" si="144"/>
        <v>22682.639356</v>
      </c>
    </row>
    <row r="1502" spans="1:26" x14ac:dyDescent="0.3">
      <c r="A1502" s="2">
        <v>5131</v>
      </c>
      <c r="B1502" t="s">
        <v>4</v>
      </c>
      <c r="C1502" t="s">
        <v>10</v>
      </c>
      <c r="D1502" t="s">
        <v>11</v>
      </c>
      <c r="E1502" t="s">
        <v>23</v>
      </c>
      <c r="F1502" t="s">
        <v>56</v>
      </c>
      <c r="G1502">
        <v>2</v>
      </c>
      <c r="H1502">
        <v>1</v>
      </c>
      <c r="I1502">
        <f t="shared" si="139"/>
        <v>3</v>
      </c>
      <c r="J1502" s="1">
        <v>5924.95</v>
      </c>
      <c r="K1502" s="1">
        <v>6872.94</v>
      </c>
      <c r="L1502" s="1">
        <v>4976.96</v>
      </c>
      <c r="M1502" s="1">
        <v>4502.96</v>
      </c>
      <c r="N1502" s="1">
        <v>4443.71</v>
      </c>
      <c r="O1502" s="1">
        <v>6280.45</v>
      </c>
      <c r="P1502" s="1">
        <v>2565.66</v>
      </c>
      <c r="Q1502" s="1">
        <v>2770.91</v>
      </c>
      <c r="R1502" s="1">
        <v>3241.96</v>
      </c>
      <c r="S1502" s="1">
        <v>3177.12</v>
      </c>
      <c r="T1502" s="1">
        <v>3463.06</v>
      </c>
      <c r="U1502" s="1">
        <v>3428.43</v>
      </c>
      <c r="V1502" s="1">
        <f t="shared" si="140"/>
        <v>5500.328333333332</v>
      </c>
      <c r="W1502" s="1">
        <f t="shared" si="141"/>
        <v>33001.969999999994</v>
      </c>
      <c r="X1502" s="1">
        <f t="shared" si="142"/>
        <v>18647.139999999996</v>
      </c>
      <c r="Y1502" s="1">
        <f t="shared" si="143"/>
        <v>14354.829999999998</v>
      </c>
      <c r="Z1502" s="44">
        <f t="shared" si="144"/>
        <v>19379.972601999994</v>
      </c>
    </row>
    <row r="1503" spans="1:26" x14ac:dyDescent="0.3">
      <c r="A1503" s="2">
        <v>5132</v>
      </c>
      <c r="B1503" t="s">
        <v>6</v>
      </c>
      <c r="C1503" t="s">
        <v>9</v>
      </c>
      <c r="D1503" t="s">
        <v>11</v>
      </c>
      <c r="E1503" t="s">
        <v>23</v>
      </c>
      <c r="F1503" t="s">
        <v>15</v>
      </c>
      <c r="G1503">
        <v>2</v>
      </c>
      <c r="H1503">
        <v>1</v>
      </c>
      <c r="I1503">
        <f t="shared" si="139"/>
        <v>3</v>
      </c>
      <c r="J1503" s="1">
        <v>1390.2199999999998</v>
      </c>
      <c r="K1503" s="1">
        <v>1404.12</v>
      </c>
      <c r="L1503" s="1">
        <v>1737.78</v>
      </c>
      <c r="M1503" s="1">
        <v>1209.49</v>
      </c>
      <c r="N1503" s="1">
        <v>1292.9000000000001</v>
      </c>
      <c r="O1503" s="1">
        <v>1167.78</v>
      </c>
      <c r="P1503" s="1">
        <v>940.67</v>
      </c>
      <c r="Q1503" s="1">
        <v>1034.74</v>
      </c>
      <c r="R1503" s="1">
        <v>1127.8699999999999</v>
      </c>
      <c r="S1503" s="1">
        <v>1037.6400000000001</v>
      </c>
      <c r="T1503" s="1">
        <v>944.25</v>
      </c>
      <c r="U1503" s="1">
        <v>963.14</v>
      </c>
      <c r="V1503" s="1">
        <f t="shared" si="140"/>
        <v>1367.0483333333334</v>
      </c>
      <c r="W1503" s="1">
        <f t="shared" si="141"/>
        <v>8202.2900000000009</v>
      </c>
      <c r="X1503" s="1">
        <f t="shared" si="142"/>
        <v>6048.31</v>
      </c>
      <c r="Y1503" s="1">
        <f t="shared" si="143"/>
        <v>2153.9800000000005</v>
      </c>
      <c r="Z1503" s="44">
        <f t="shared" si="144"/>
        <v>6286.0085830000007</v>
      </c>
    </row>
    <row r="1504" spans="1:26" x14ac:dyDescent="0.3">
      <c r="A1504" s="2">
        <v>5136</v>
      </c>
      <c r="B1504" t="s">
        <v>6</v>
      </c>
      <c r="C1504" t="s">
        <v>9</v>
      </c>
      <c r="D1504" t="s">
        <v>12</v>
      </c>
      <c r="E1504" t="s">
        <v>23</v>
      </c>
      <c r="F1504" t="s">
        <v>14</v>
      </c>
      <c r="G1504">
        <v>2</v>
      </c>
      <c r="H1504">
        <v>1</v>
      </c>
      <c r="I1504">
        <f t="shared" si="139"/>
        <v>3</v>
      </c>
      <c r="J1504" s="1">
        <v>1437.9499999999998</v>
      </c>
      <c r="K1504" s="1">
        <v>1366.05</v>
      </c>
      <c r="L1504" s="1">
        <v>1294.1600000000001</v>
      </c>
      <c r="M1504" s="1">
        <v>1150.3599999999999</v>
      </c>
      <c r="N1504" s="1">
        <v>1739.92</v>
      </c>
      <c r="O1504" s="1">
        <v>1725.54</v>
      </c>
      <c r="P1504" s="1">
        <v>1834.87</v>
      </c>
      <c r="Q1504" s="1">
        <v>2018.36</v>
      </c>
      <c r="R1504" s="1">
        <v>2099.09</v>
      </c>
      <c r="S1504" s="1">
        <v>2099.09</v>
      </c>
      <c r="T1504" s="1">
        <v>1868.19</v>
      </c>
      <c r="U1504" s="1">
        <v>1644.01</v>
      </c>
      <c r="V1504" s="1">
        <f t="shared" si="140"/>
        <v>1452.33</v>
      </c>
      <c r="W1504" s="1">
        <f t="shared" si="141"/>
        <v>8713.98</v>
      </c>
      <c r="X1504" s="1">
        <f t="shared" si="142"/>
        <v>11563.61</v>
      </c>
      <c r="Y1504" s="1">
        <f t="shared" si="143"/>
        <v>-2849.630000000001</v>
      </c>
      <c r="Z1504" s="44">
        <f t="shared" si="144"/>
        <v>12018.059873</v>
      </c>
    </row>
    <row r="1505" spans="1:26" x14ac:dyDescent="0.3">
      <c r="A1505" s="2">
        <v>5139</v>
      </c>
      <c r="B1505" t="s">
        <v>4</v>
      </c>
      <c r="C1505" t="s">
        <v>10</v>
      </c>
      <c r="D1505" t="s">
        <v>12</v>
      </c>
      <c r="E1505" t="s">
        <v>23</v>
      </c>
      <c r="F1505" t="s">
        <v>14</v>
      </c>
      <c r="G1505">
        <v>2</v>
      </c>
      <c r="H1505">
        <v>3</v>
      </c>
      <c r="I1505">
        <f t="shared" si="139"/>
        <v>5</v>
      </c>
      <c r="J1505" s="1">
        <v>4329.3500000000004</v>
      </c>
      <c r="K1505" s="1">
        <v>3679.95</v>
      </c>
      <c r="L1505" s="1">
        <v>4069.59</v>
      </c>
      <c r="M1505" s="1">
        <v>4545.82</v>
      </c>
      <c r="N1505" s="1">
        <v>3983</v>
      </c>
      <c r="O1505" s="1">
        <v>4156.18</v>
      </c>
      <c r="P1505" s="1">
        <v>2260.9899999999998</v>
      </c>
      <c r="Q1505" s="1">
        <v>2374.04</v>
      </c>
      <c r="R1505" s="1">
        <v>2658.92</v>
      </c>
      <c r="S1505" s="1">
        <v>2658.92</v>
      </c>
      <c r="T1505" s="1">
        <v>2685.51</v>
      </c>
      <c r="U1505" s="1">
        <v>2792.93</v>
      </c>
      <c r="V1505" s="1">
        <f t="shared" si="140"/>
        <v>4127.3149999999996</v>
      </c>
      <c r="W1505" s="1">
        <f t="shared" si="141"/>
        <v>24763.89</v>
      </c>
      <c r="X1505" s="1">
        <f t="shared" si="142"/>
        <v>15431.31</v>
      </c>
      <c r="Y1505" s="1">
        <f t="shared" si="143"/>
        <v>9332.58</v>
      </c>
      <c r="Z1505" s="44">
        <f t="shared" si="144"/>
        <v>16037.760483</v>
      </c>
    </row>
    <row r="1506" spans="1:26" x14ac:dyDescent="0.3">
      <c r="A1506" s="2">
        <v>5144</v>
      </c>
      <c r="B1506" t="s">
        <v>6</v>
      </c>
      <c r="C1506" t="s">
        <v>9</v>
      </c>
      <c r="D1506" t="s">
        <v>12</v>
      </c>
      <c r="E1506" t="s">
        <v>24</v>
      </c>
      <c r="F1506" t="s">
        <v>56</v>
      </c>
      <c r="G1506">
        <v>1</v>
      </c>
      <c r="H1506">
        <v>1</v>
      </c>
      <c r="I1506">
        <f t="shared" si="139"/>
        <v>2</v>
      </c>
      <c r="J1506" s="1">
        <v>1099.01</v>
      </c>
      <c r="K1506" s="1">
        <v>1263.8599999999999</v>
      </c>
      <c r="L1506" s="1">
        <v>1329.8</v>
      </c>
      <c r="M1506" s="1">
        <v>1066.04</v>
      </c>
      <c r="N1506" s="1">
        <v>967.13</v>
      </c>
      <c r="O1506" s="1">
        <v>1252.8699999999999</v>
      </c>
      <c r="P1506" s="1">
        <v>886.64</v>
      </c>
      <c r="Q1506" s="1">
        <v>966.44</v>
      </c>
      <c r="R1506" s="1">
        <v>1140.4000000000001</v>
      </c>
      <c r="S1506" s="1">
        <v>1368.48</v>
      </c>
      <c r="T1506" s="1">
        <v>1409.53</v>
      </c>
      <c r="U1506" s="1">
        <v>1691.44</v>
      </c>
      <c r="V1506" s="1">
        <f t="shared" si="140"/>
        <v>1163.1183333333333</v>
      </c>
      <c r="W1506" s="1">
        <f t="shared" si="141"/>
        <v>6978.71</v>
      </c>
      <c r="X1506" s="1">
        <f t="shared" si="142"/>
        <v>7462.93</v>
      </c>
      <c r="Y1506" s="1">
        <f t="shared" si="143"/>
        <v>-484.22000000000025</v>
      </c>
      <c r="Z1506" s="44">
        <f t="shared" si="144"/>
        <v>7756.2231490000004</v>
      </c>
    </row>
    <row r="1507" spans="1:26" x14ac:dyDescent="0.3">
      <c r="A1507" s="2">
        <v>5146</v>
      </c>
      <c r="B1507" t="s">
        <v>6</v>
      </c>
      <c r="C1507" t="s">
        <v>9</v>
      </c>
      <c r="D1507" t="s">
        <v>12</v>
      </c>
      <c r="E1507" t="s">
        <v>23</v>
      </c>
      <c r="F1507" t="s">
        <v>16</v>
      </c>
      <c r="G1507">
        <v>2</v>
      </c>
      <c r="H1507">
        <v>1</v>
      </c>
      <c r="I1507">
        <f t="shared" si="139"/>
        <v>3</v>
      </c>
      <c r="J1507" s="1">
        <v>1712.16</v>
      </c>
      <c r="K1507" s="1">
        <v>1575.19</v>
      </c>
      <c r="L1507" s="1">
        <v>1540.94</v>
      </c>
      <c r="M1507" s="1">
        <v>2003.23</v>
      </c>
      <c r="N1507" s="1">
        <v>2123.08</v>
      </c>
      <c r="O1507" s="1">
        <v>1352.61</v>
      </c>
      <c r="P1507" s="1">
        <v>2240.6</v>
      </c>
      <c r="Q1507" s="1">
        <v>2016.54</v>
      </c>
      <c r="R1507" s="1">
        <v>2298.86</v>
      </c>
      <c r="S1507" s="1">
        <v>2298.86</v>
      </c>
      <c r="T1507" s="1">
        <v>2436.79</v>
      </c>
      <c r="U1507" s="1">
        <v>2485.5300000000002</v>
      </c>
      <c r="V1507" s="1">
        <f t="shared" si="140"/>
        <v>1717.8683333333336</v>
      </c>
      <c r="W1507" s="1">
        <f t="shared" si="141"/>
        <v>10307.210000000001</v>
      </c>
      <c r="X1507" s="1">
        <f t="shared" si="142"/>
        <v>13777.180000000002</v>
      </c>
      <c r="Y1507" s="1">
        <f t="shared" si="143"/>
        <v>-3469.9700000000012</v>
      </c>
      <c r="Z1507" s="44">
        <f t="shared" si="144"/>
        <v>14318.623174000002</v>
      </c>
    </row>
    <row r="1508" spans="1:26" x14ac:dyDescent="0.3">
      <c r="A1508" s="2">
        <v>5150</v>
      </c>
      <c r="B1508" t="s">
        <v>4</v>
      </c>
      <c r="C1508" t="s">
        <v>7</v>
      </c>
      <c r="D1508" t="s">
        <v>12</v>
      </c>
      <c r="E1508" t="s">
        <v>23</v>
      </c>
      <c r="F1508" t="s">
        <v>18</v>
      </c>
      <c r="G1508">
        <v>2</v>
      </c>
      <c r="H1508">
        <v>2</v>
      </c>
      <c r="I1508">
        <f t="shared" si="139"/>
        <v>4</v>
      </c>
      <c r="J1508" s="1">
        <v>3192.9</v>
      </c>
      <c r="K1508" s="1">
        <v>3192.9</v>
      </c>
      <c r="L1508" s="1">
        <v>3224.83</v>
      </c>
      <c r="M1508" s="1">
        <v>3224.83</v>
      </c>
      <c r="N1508" s="1">
        <v>3192.9</v>
      </c>
      <c r="O1508" s="1">
        <v>3192.9</v>
      </c>
      <c r="P1508" s="1">
        <v>1045.56</v>
      </c>
      <c r="Q1508" s="1">
        <v>794.63</v>
      </c>
      <c r="R1508" s="1">
        <v>882.04</v>
      </c>
      <c r="S1508" s="1">
        <v>776.2</v>
      </c>
      <c r="T1508" s="1">
        <v>923.68</v>
      </c>
      <c r="U1508" s="1">
        <v>979.1</v>
      </c>
      <c r="V1508" s="1">
        <f t="shared" si="140"/>
        <v>3203.5433333333335</v>
      </c>
      <c r="W1508" s="1">
        <f t="shared" si="141"/>
        <v>19221.260000000002</v>
      </c>
      <c r="X1508" s="1">
        <f t="shared" si="142"/>
        <v>5401.2100000000009</v>
      </c>
      <c r="Y1508" s="1">
        <f t="shared" si="143"/>
        <v>13820.050000000001</v>
      </c>
      <c r="Z1508" s="44">
        <f t="shared" si="144"/>
        <v>5613.4775530000006</v>
      </c>
    </row>
    <row r="1509" spans="1:26" x14ac:dyDescent="0.3">
      <c r="A1509" s="2">
        <v>5158</v>
      </c>
      <c r="B1509" t="s">
        <v>4</v>
      </c>
      <c r="C1509" t="s">
        <v>10</v>
      </c>
      <c r="D1509" t="s">
        <v>12</v>
      </c>
      <c r="E1509" t="s">
        <v>23</v>
      </c>
      <c r="F1509" t="s">
        <v>20</v>
      </c>
      <c r="G1509">
        <v>2</v>
      </c>
      <c r="H1509">
        <v>1</v>
      </c>
      <c r="I1509">
        <f t="shared" si="139"/>
        <v>3</v>
      </c>
      <c r="J1509" s="1">
        <v>5619.75</v>
      </c>
      <c r="K1509" s="1">
        <v>4832.99</v>
      </c>
      <c r="L1509" s="1">
        <v>6575.11</v>
      </c>
      <c r="M1509" s="1">
        <v>4832.99</v>
      </c>
      <c r="N1509" s="1">
        <v>4720.59</v>
      </c>
      <c r="O1509" s="1">
        <v>6181.73</v>
      </c>
      <c r="P1509" s="1">
        <v>4576.32</v>
      </c>
      <c r="Q1509" s="1">
        <v>4713.6099999999997</v>
      </c>
      <c r="R1509" s="1">
        <v>5420.65</v>
      </c>
      <c r="S1509" s="1">
        <v>5908.51</v>
      </c>
      <c r="T1509" s="1">
        <v>6499.36</v>
      </c>
      <c r="U1509" s="1">
        <v>6759.33</v>
      </c>
      <c r="V1509" s="1">
        <f t="shared" si="140"/>
        <v>5460.5266666666657</v>
      </c>
      <c r="W1509" s="1">
        <f t="shared" si="141"/>
        <v>32763.159999999996</v>
      </c>
      <c r="X1509" s="1">
        <f t="shared" si="142"/>
        <v>33877.78</v>
      </c>
      <c r="Y1509" s="1">
        <f t="shared" si="143"/>
        <v>-1114.6200000000026</v>
      </c>
      <c r="Z1509" s="44">
        <f t="shared" si="144"/>
        <v>35209.176754</v>
      </c>
    </row>
    <row r="1510" spans="1:26" x14ac:dyDescent="0.3">
      <c r="A1510" s="2">
        <v>5161</v>
      </c>
      <c r="B1510" t="s">
        <v>6</v>
      </c>
      <c r="C1510" t="s">
        <v>9</v>
      </c>
      <c r="D1510" t="s">
        <v>11</v>
      </c>
      <c r="E1510" t="s">
        <v>23</v>
      </c>
      <c r="F1510" t="s">
        <v>20</v>
      </c>
      <c r="G1510">
        <v>1</v>
      </c>
      <c r="H1510">
        <v>1</v>
      </c>
      <c r="I1510">
        <f t="shared" si="139"/>
        <v>2</v>
      </c>
      <c r="J1510" s="1">
        <v>2308.2350000000001</v>
      </c>
      <c r="K1510" s="1">
        <v>2146.66</v>
      </c>
      <c r="L1510" s="1">
        <v>1731.18</v>
      </c>
      <c r="M1510" s="1">
        <v>2792.96</v>
      </c>
      <c r="N1510" s="1">
        <v>2492.89</v>
      </c>
      <c r="O1510" s="1">
        <v>2792.96</v>
      </c>
      <c r="P1510" s="1">
        <v>1659.46</v>
      </c>
      <c r="Q1510" s="1">
        <v>1510.11</v>
      </c>
      <c r="R1510" s="1">
        <v>1479.91</v>
      </c>
      <c r="S1510" s="1">
        <v>1746.29</v>
      </c>
      <c r="T1510" s="1">
        <v>1554.2</v>
      </c>
      <c r="U1510" s="1">
        <v>1818.41</v>
      </c>
      <c r="V1510" s="1">
        <f t="shared" si="140"/>
        <v>2377.4808333333331</v>
      </c>
      <c r="W1510" s="1">
        <f t="shared" si="141"/>
        <v>14264.884999999998</v>
      </c>
      <c r="X1510" s="1">
        <f t="shared" si="142"/>
        <v>9768.3799999999992</v>
      </c>
      <c r="Y1510" s="1">
        <f t="shared" si="143"/>
        <v>4496.5049999999992</v>
      </c>
      <c r="Z1510" s="44">
        <f t="shared" si="144"/>
        <v>10152.277333999999</v>
      </c>
    </row>
    <row r="1511" spans="1:26" x14ac:dyDescent="0.3">
      <c r="A1511" s="2">
        <v>5162</v>
      </c>
      <c r="B1511" t="s">
        <v>6</v>
      </c>
      <c r="C1511" t="s">
        <v>10</v>
      </c>
      <c r="D1511" t="s">
        <v>12</v>
      </c>
      <c r="E1511" t="s">
        <v>23</v>
      </c>
      <c r="F1511" t="s">
        <v>16</v>
      </c>
      <c r="G1511">
        <v>1</v>
      </c>
      <c r="H1511">
        <v>1</v>
      </c>
      <c r="I1511">
        <f t="shared" si="139"/>
        <v>2</v>
      </c>
      <c r="J1511" s="1">
        <v>762.31</v>
      </c>
      <c r="K1511" s="1">
        <v>769.93</v>
      </c>
      <c r="L1511" s="1">
        <v>602.22</v>
      </c>
      <c r="M1511" s="1">
        <v>808.05</v>
      </c>
      <c r="N1511" s="1">
        <v>922.4</v>
      </c>
      <c r="O1511" s="1">
        <v>876.66</v>
      </c>
      <c r="P1511" s="1">
        <v>1673.96</v>
      </c>
      <c r="Q1511" s="1">
        <v>1640.48</v>
      </c>
      <c r="R1511" s="1">
        <v>1820.93</v>
      </c>
      <c r="S1511" s="1">
        <v>1711.67</v>
      </c>
      <c r="T1511" s="1">
        <v>1660.32</v>
      </c>
      <c r="U1511" s="1">
        <v>1975.78</v>
      </c>
      <c r="V1511" s="1">
        <f t="shared" si="140"/>
        <v>790.26166666666677</v>
      </c>
      <c r="W1511" s="1">
        <f t="shared" si="141"/>
        <v>4741.5700000000006</v>
      </c>
      <c r="X1511" s="1">
        <f t="shared" si="142"/>
        <v>10483.140000000001</v>
      </c>
      <c r="Y1511" s="1">
        <f t="shared" si="143"/>
        <v>-5741.5700000000006</v>
      </c>
      <c r="Z1511" s="44">
        <f t="shared" si="144"/>
        <v>10895.127402000002</v>
      </c>
    </row>
    <row r="1512" spans="1:26" x14ac:dyDescent="0.3">
      <c r="A1512" s="2">
        <v>5163</v>
      </c>
      <c r="B1512" t="s">
        <v>6</v>
      </c>
      <c r="C1512" t="s">
        <v>9</v>
      </c>
      <c r="D1512" t="s">
        <v>12</v>
      </c>
      <c r="E1512" t="s">
        <v>23</v>
      </c>
      <c r="F1512" t="s">
        <v>14</v>
      </c>
      <c r="G1512">
        <v>2</v>
      </c>
      <c r="H1512">
        <v>1</v>
      </c>
      <c r="I1512">
        <f t="shared" si="139"/>
        <v>3</v>
      </c>
      <c r="J1512" s="1">
        <v>2012.27</v>
      </c>
      <c r="K1512" s="1">
        <v>2374.48</v>
      </c>
      <c r="L1512" s="1">
        <v>2293.9899999999998</v>
      </c>
      <c r="M1512" s="1">
        <v>1811.04</v>
      </c>
      <c r="N1512" s="1">
        <v>1650.06</v>
      </c>
      <c r="O1512" s="1">
        <v>1770.8</v>
      </c>
      <c r="P1512" s="1">
        <v>1324.36</v>
      </c>
      <c r="Q1512" s="1">
        <v>1456.8</v>
      </c>
      <c r="R1512" s="1">
        <v>1456.8</v>
      </c>
      <c r="S1512" s="1">
        <v>1340.26</v>
      </c>
      <c r="T1512" s="1">
        <v>1487.69</v>
      </c>
      <c r="U1512" s="1">
        <v>1576.95</v>
      </c>
      <c r="V1512" s="1">
        <f t="shared" si="140"/>
        <v>1985.4399999999996</v>
      </c>
      <c r="W1512" s="1">
        <f t="shared" si="141"/>
        <v>11912.639999999998</v>
      </c>
      <c r="X1512" s="1">
        <f t="shared" si="142"/>
        <v>8642.86</v>
      </c>
      <c r="Y1512" s="1">
        <f t="shared" si="143"/>
        <v>3269.779999999997</v>
      </c>
      <c r="Z1512" s="44">
        <f t="shared" si="144"/>
        <v>8982.5243980000014</v>
      </c>
    </row>
    <row r="1513" spans="1:26" x14ac:dyDescent="0.3">
      <c r="A1513" s="2">
        <v>5164</v>
      </c>
      <c r="B1513" t="s">
        <v>6</v>
      </c>
      <c r="C1513" t="s">
        <v>9</v>
      </c>
      <c r="D1513" t="s">
        <v>12</v>
      </c>
      <c r="E1513" t="s">
        <v>23</v>
      </c>
      <c r="F1513" t="s">
        <v>56</v>
      </c>
      <c r="G1513">
        <v>2</v>
      </c>
      <c r="H1513">
        <v>1</v>
      </c>
      <c r="I1513">
        <f t="shared" si="139"/>
        <v>3</v>
      </c>
      <c r="J1513" s="1">
        <v>3786.7200000000003</v>
      </c>
      <c r="K1513" s="1">
        <v>3105.11</v>
      </c>
      <c r="L1513" s="1">
        <v>3142.98</v>
      </c>
      <c r="M1513" s="1">
        <v>3976.06</v>
      </c>
      <c r="N1513" s="1">
        <v>3673.12</v>
      </c>
      <c r="O1513" s="1">
        <v>2877.91</v>
      </c>
      <c r="P1513" s="1">
        <v>2417.3000000000002</v>
      </c>
      <c r="Q1513" s="1">
        <v>2151.4</v>
      </c>
      <c r="R1513" s="1">
        <v>2280.48</v>
      </c>
      <c r="S1513" s="1">
        <v>2234.87</v>
      </c>
      <c r="T1513" s="1">
        <v>2033.73</v>
      </c>
      <c r="U1513" s="1">
        <v>1932.04</v>
      </c>
      <c r="V1513" s="1">
        <f t="shared" si="140"/>
        <v>3426.9833333333331</v>
      </c>
      <c r="W1513" s="1">
        <f t="shared" si="141"/>
        <v>20561.899999999998</v>
      </c>
      <c r="X1513" s="1">
        <f t="shared" si="142"/>
        <v>13049.82</v>
      </c>
      <c r="Y1513" s="1">
        <f t="shared" si="143"/>
        <v>7512.0799999999981</v>
      </c>
      <c r="Z1513" s="44">
        <f t="shared" si="144"/>
        <v>13562.677926</v>
      </c>
    </row>
    <row r="1514" spans="1:26" x14ac:dyDescent="0.3">
      <c r="A1514" s="2">
        <v>5170</v>
      </c>
      <c r="B1514" t="s">
        <v>4</v>
      </c>
      <c r="C1514" t="s">
        <v>10</v>
      </c>
      <c r="D1514" t="s">
        <v>12</v>
      </c>
      <c r="E1514" t="s">
        <v>23</v>
      </c>
      <c r="F1514" t="s">
        <v>17</v>
      </c>
      <c r="G1514">
        <v>2</v>
      </c>
      <c r="H1514">
        <v>3</v>
      </c>
      <c r="I1514">
        <f t="shared" si="139"/>
        <v>5</v>
      </c>
      <c r="J1514" s="1">
        <v>5924.95</v>
      </c>
      <c r="K1514" s="1">
        <v>5450.95</v>
      </c>
      <c r="L1514" s="1">
        <v>6280.45</v>
      </c>
      <c r="M1514" s="1">
        <v>5510.2</v>
      </c>
      <c r="N1514" s="1">
        <v>4443.71</v>
      </c>
      <c r="O1514" s="1">
        <v>6576.69</v>
      </c>
      <c r="P1514" s="1">
        <v>5875</v>
      </c>
      <c r="Q1514" s="1">
        <v>4465</v>
      </c>
      <c r="R1514" s="1">
        <v>4911.5</v>
      </c>
      <c r="S1514" s="1">
        <v>4960.62</v>
      </c>
      <c r="T1514" s="1">
        <v>4514.16</v>
      </c>
      <c r="U1514" s="1">
        <v>5371.85</v>
      </c>
      <c r="V1514" s="1">
        <f t="shared" si="140"/>
        <v>5697.8249999999998</v>
      </c>
      <c r="W1514" s="1">
        <f t="shared" si="141"/>
        <v>34186.949999999997</v>
      </c>
      <c r="X1514" s="1">
        <f t="shared" si="142"/>
        <v>30098.129999999997</v>
      </c>
      <c r="Y1514" s="1">
        <f t="shared" si="143"/>
        <v>4088.8199999999997</v>
      </c>
      <c r="Z1514" s="44">
        <f t="shared" si="144"/>
        <v>31280.986508999998</v>
      </c>
    </row>
    <row r="1515" spans="1:26" x14ac:dyDescent="0.3">
      <c r="A1515" s="2">
        <v>5172</v>
      </c>
      <c r="B1515" t="s">
        <v>4</v>
      </c>
      <c r="C1515" t="s">
        <v>10</v>
      </c>
      <c r="D1515" t="s">
        <v>12</v>
      </c>
      <c r="E1515" t="s">
        <v>24</v>
      </c>
      <c r="F1515" t="s">
        <v>56</v>
      </c>
      <c r="G1515">
        <v>1</v>
      </c>
      <c r="H1515">
        <v>1</v>
      </c>
      <c r="I1515">
        <f t="shared" si="139"/>
        <v>2</v>
      </c>
      <c r="J1515" s="1">
        <v>3116.375</v>
      </c>
      <c r="K1515" s="1">
        <v>3147.54</v>
      </c>
      <c r="L1515" s="1">
        <v>3116.38</v>
      </c>
      <c r="M1515" s="1">
        <v>3116.38</v>
      </c>
      <c r="N1515" s="1">
        <v>3116.38</v>
      </c>
      <c r="O1515" s="1">
        <v>3147.54</v>
      </c>
      <c r="P1515" s="1">
        <v>1232.8699999999999</v>
      </c>
      <c r="Q1515" s="1">
        <v>1097.25</v>
      </c>
      <c r="R1515" s="1">
        <v>1152.1099999999999</v>
      </c>
      <c r="S1515" s="1">
        <v>1025.3800000000001</v>
      </c>
      <c r="T1515" s="1">
        <v>1158.68</v>
      </c>
      <c r="U1515" s="1">
        <v>1147.0899999999999</v>
      </c>
      <c r="V1515" s="1">
        <f t="shared" si="140"/>
        <v>3126.7658333333334</v>
      </c>
      <c r="W1515" s="1">
        <f t="shared" si="141"/>
        <v>18760.595000000001</v>
      </c>
      <c r="X1515" s="1">
        <f t="shared" si="142"/>
        <v>6813.38</v>
      </c>
      <c r="Y1515" s="1">
        <f t="shared" si="143"/>
        <v>11947.215</v>
      </c>
      <c r="Z1515" s="44">
        <f t="shared" si="144"/>
        <v>7081.1458339999999</v>
      </c>
    </row>
    <row r="1516" spans="1:26" x14ac:dyDescent="0.3">
      <c r="A1516" s="2">
        <v>5176</v>
      </c>
      <c r="B1516" t="s">
        <v>4</v>
      </c>
      <c r="C1516" t="s">
        <v>42</v>
      </c>
      <c r="D1516" t="s">
        <v>12</v>
      </c>
      <c r="E1516" t="s">
        <v>24</v>
      </c>
      <c r="F1516" t="s">
        <v>56</v>
      </c>
      <c r="G1516">
        <v>2</v>
      </c>
      <c r="H1516">
        <v>1</v>
      </c>
      <c r="I1516">
        <f t="shared" si="139"/>
        <v>3</v>
      </c>
      <c r="J1516" s="1">
        <v>3412.55</v>
      </c>
      <c r="K1516" s="1">
        <v>3446.68</v>
      </c>
      <c r="L1516" s="1">
        <v>3446.68</v>
      </c>
      <c r="M1516" s="1">
        <v>3412.55</v>
      </c>
      <c r="N1516" s="1">
        <v>3446.68</v>
      </c>
      <c r="O1516" s="1">
        <v>3446.68</v>
      </c>
      <c r="P1516" s="1">
        <v>2392.77</v>
      </c>
      <c r="Q1516" s="1">
        <v>1962.07</v>
      </c>
      <c r="R1516" s="1">
        <v>1903.21</v>
      </c>
      <c r="S1516" s="1">
        <v>2074.5</v>
      </c>
      <c r="T1516" s="1">
        <v>2447.91</v>
      </c>
      <c r="U1516" s="1">
        <v>2815.1</v>
      </c>
      <c r="V1516" s="1">
        <f t="shared" si="140"/>
        <v>3435.3033333333333</v>
      </c>
      <c r="W1516" s="1">
        <f t="shared" si="141"/>
        <v>20611.82</v>
      </c>
      <c r="X1516" s="1">
        <f t="shared" si="142"/>
        <v>13595.56</v>
      </c>
      <c r="Y1516" s="1">
        <f t="shared" si="143"/>
        <v>7016.26</v>
      </c>
      <c r="Z1516" s="44">
        <f t="shared" si="144"/>
        <v>14129.865507999999</v>
      </c>
    </row>
    <row r="1517" spans="1:26" x14ac:dyDescent="0.3">
      <c r="A1517" s="2">
        <v>5177</v>
      </c>
      <c r="B1517" t="s">
        <v>6</v>
      </c>
      <c r="C1517" t="s">
        <v>10</v>
      </c>
      <c r="D1517" t="s">
        <v>12</v>
      </c>
      <c r="E1517" t="s">
        <v>24</v>
      </c>
      <c r="F1517" t="s">
        <v>56</v>
      </c>
      <c r="G1517">
        <v>1</v>
      </c>
      <c r="H1517">
        <v>1</v>
      </c>
      <c r="I1517">
        <f t="shared" si="139"/>
        <v>2</v>
      </c>
      <c r="J1517" s="1">
        <v>2908.05</v>
      </c>
      <c r="K1517" s="1">
        <v>3460.58</v>
      </c>
      <c r="L1517" s="1">
        <v>3402.42</v>
      </c>
      <c r="M1517" s="1">
        <v>3489.66</v>
      </c>
      <c r="N1517" s="1">
        <v>2675.41</v>
      </c>
      <c r="O1517" s="1">
        <v>2268.2800000000002</v>
      </c>
      <c r="P1517" s="1">
        <v>2906.22</v>
      </c>
      <c r="Q1517" s="1">
        <v>2412.16</v>
      </c>
      <c r="R1517" s="1">
        <v>2725.74</v>
      </c>
      <c r="S1517" s="1">
        <v>2807.51</v>
      </c>
      <c r="T1517" s="1">
        <v>3116.34</v>
      </c>
      <c r="U1517" s="1">
        <v>3022.85</v>
      </c>
      <c r="V1517" s="1">
        <f t="shared" si="140"/>
        <v>3034.0666666666662</v>
      </c>
      <c r="W1517" s="1">
        <f t="shared" si="141"/>
        <v>18204.399999999998</v>
      </c>
      <c r="X1517" s="1">
        <f t="shared" si="142"/>
        <v>16990.82</v>
      </c>
      <c r="Y1517" s="1">
        <f t="shared" si="143"/>
        <v>1213.5799999999981</v>
      </c>
      <c r="Z1517" s="44">
        <f t="shared" si="144"/>
        <v>17658.559226000001</v>
      </c>
    </row>
    <row r="1518" spans="1:26" x14ac:dyDescent="0.3">
      <c r="A1518" s="2">
        <v>5178</v>
      </c>
      <c r="B1518" t="s">
        <v>4</v>
      </c>
      <c r="C1518" t="s">
        <v>7</v>
      </c>
      <c r="D1518" t="s">
        <v>12</v>
      </c>
      <c r="E1518" t="s">
        <v>23</v>
      </c>
      <c r="F1518" t="s">
        <v>15</v>
      </c>
      <c r="G1518">
        <v>2</v>
      </c>
      <c r="H1518">
        <v>1</v>
      </c>
      <c r="I1518">
        <f t="shared" si="139"/>
        <v>3</v>
      </c>
      <c r="J1518" s="1">
        <v>4340.55</v>
      </c>
      <c r="K1518" s="1">
        <v>5295.47</v>
      </c>
      <c r="L1518" s="1">
        <v>4340.55</v>
      </c>
      <c r="M1518" s="1">
        <v>4991.63</v>
      </c>
      <c r="N1518" s="1">
        <v>3732.87</v>
      </c>
      <c r="O1518" s="1">
        <v>4731.2</v>
      </c>
      <c r="P1518" s="1">
        <v>2545.14</v>
      </c>
      <c r="Q1518" s="1">
        <v>2010.66</v>
      </c>
      <c r="R1518" s="1">
        <v>1769.38</v>
      </c>
      <c r="S1518" s="1">
        <v>2017.09</v>
      </c>
      <c r="T1518" s="1">
        <v>1956.58</v>
      </c>
      <c r="U1518" s="1">
        <v>1760.92</v>
      </c>
      <c r="V1518" s="1">
        <f t="shared" si="140"/>
        <v>4572.0450000000001</v>
      </c>
      <c r="W1518" s="1">
        <f t="shared" si="141"/>
        <v>27432.27</v>
      </c>
      <c r="X1518" s="1">
        <f t="shared" si="142"/>
        <v>12059.77</v>
      </c>
      <c r="Y1518" s="1">
        <f t="shared" si="143"/>
        <v>15372.5</v>
      </c>
      <c r="Z1518" s="44">
        <f t="shared" si="144"/>
        <v>12533.718961</v>
      </c>
    </row>
    <row r="1519" spans="1:26" x14ac:dyDescent="0.3">
      <c r="A1519" s="2">
        <v>5182</v>
      </c>
      <c r="B1519" t="s">
        <v>37</v>
      </c>
      <c r="C1519" t="s">
        <v>8</v>
      </c>
      <c r="D1519" t="s">
        <v>11</v>
      </c>
      <c r="E1519" t="s">
        <v>23</v>
      </c>
      <c r="F1519" t="s">
        <v>13</v>
      </c>
      <c r="G1519">
        <v>1</v>
      </c>
      <c r="H1519">
        <v>1</v>
      </c>
      <c r="I1519">
        <f t="shared" si="139"/>
        <v>2</v>
      </c>
      <c r="J1519" s="1">
        <v>355</v>
      </c>
      <c r="K1519" s="1">
        <v>436.65</v>
      </c>
      <c r="L1519" s="1">
        <v>426</v>
      </c>
      <c r="M1519" s="1">
        <v>280.45</v>
      </c>
      <c r="N1519" s="1">
        <v>312.39999999999998</v>
      </c>
      <c r="O1519" s="1">
        <v>291.10000000000002</v>
      </c>
      <c r="P1519" s="1">
        <v>169.31</v>
      </c>
      <c r="Q1519" s="1">
        <v>181.16</v>
      </c>
      <c r="R1519" s="1">
        <v>182.97</v>
      </c>
      <c r="S1519" s="1">
        <v>204.93</v>
      </c>
      <c r="T1519" s="1">
        <v>231.57</v>
      </c>
      <c r="U1519" s="1">
        <v>238.52</v>
      </c>
      <c r="V1519" s="1">
        <f t="shared" si="140"/>
        <v>350.26666666666665</v>
      </c>
      <c r="W1519" s="1">
        <f t="shared" si="141"/>
        <v>2101.6</v>
      </c>
      <c r="X1519" s="1">
        <f t="shared" si="142"/>
        <v>1208.46</v>
      </c>
      <c r="Y1519" s="1">
        <f t="shared" si="143"/>
        <v>893.13999999999987</v>
      </c>
      <c r="Z1519" s="44">
        <f t="shared" si="144"/>
        <v>1255.9524780000002</v>
      </c>
    </row>
    <row r="1520" spans="1:26" x14ac:dyDescent="0.3">
      <c r="A1520" s="2">
        <v>5183</v>
      </c>
      <c r="B1520" t="s">
        <v>4</v>
      </c>
      <c r="C1520" t="s">
        <v>42</v>
      </c>
      <c r="D1520" t="s">
        <v>12</v>
      </c>
      <c r="E1520" t="s">
        <v>24</v>
      </c>
      <c r="F1520" t="s">
        <v>56</v>
      </c>
      <c r="G1520">
        <v>4</v>
      </c>
      <c r="H1520">
        <v>1</v>
      </c>
      <c r="I1520">
        <f t="shared" si="139"/>
        <v>5</v>
      </c>
      <c r="J1520" s="1">
        <v>3282.3</v>
      </c>
      <c r="K1520" s="1">
        <v>3282.3</v>
      </c>
      <c r="L1520" s="1">
        <v>3315.12</v>
      </c>
      <c r="M1520" s="1">
        <v>3282.3</v>
      </c>
      <c r="N1520" s="1">
        <v>3315.12</v>
      </c>
      <c r="O1520" s="1">
        <v>3315.12</v>
      </c>
      <c r="P1520" s="1">
        <v>4002.49</v>
      </c>
      <c r="Q1520" s="1">
        <v>3882.42</v>
      </c>
      <c r="R1520" s="1">
        <v>4464.78</v>
      </c>
      <c r="S1520" s="1">
        <v>4777.3100000000004</v>
      </c>
      <c r="T1520" s="1">
        <v>4920.63</v>
      </c>
      <c r="U1520" s="1">
        <v>5019.04</v>
      </c>
      <c r="V1520" s="1">
        <f t="shared" si="140"/>
        <v>3298.7099999999996</v>
      </c>
      <c r="W1520" s="1">
        <f t="shared" si="141"/>
        <v>19792.259999999998</v>
      </c>
      <c r="X1520" s="1">
        <f t="shared" si="142"/>
        <v>27066.670000000002</v>
      </c>
      <c r="Y1520" s="1">
        <f t="shared" si="143"/>
        <v>-7274.4100000000035</v>
      </c>
      <c r="Z1520" s="44">
        <f t="shared" si="144"/>
        <v>28130.390131</v>
      </c>
    </row>
    <row r="1521" spans="1:26" x14ac:dyDescent="0.3">
      <c r="A1521" s="2">
        <v>5184</v>
      </c>
      <c r="B1521" t="s">
        <v>6</v>
      </c>
      <c r="C1521" t="s">
        <v>9</v>
      </c>
      <c r="D1521" t="s">
        <v>12</v>
      </c>
      <c r="E1521" t="s">
        <v>24</v>
      </c>
      <c r="F1521" t="s">
        <v>14</v>
      </c>
      <c r="G1521">
        <v>1</v>
      </c>
      <c r="H1521">
        <v>1</v>
      </c>
      <c r="I1521">
        <f t="shared" si="139"/>
        <v>2</v>
      </c>
      <c r="J1521" s="1">
        <v>1527.2249999999999</v>
      </c>
      <c r="K1521" s="1">
        <v>1634.13</v>
      </c>
      <c r="L1521" s="1">
        <v>1771.58</v>
      </c>
      <c r="M1521" s="1">
        <v>1741.04</v>
      </c>
      <c r="N1521" s="1">
        <v>1909.03</v>
      </c>
      <c r="O1521" s="1">
        <v>1175.96</v>
      </c>
      <c r="P1521" s="1">
        <v>2707.47</v>
      </c>
      <c r="Q1521" s="1">
        <v>2490.87</v>
      </c>
      <c r="R1521" s="1">
        <v>2715.05</v>
      </c>
      <c r="S1521" s="1">
        <v>2932.25</v>
      </c>
      <c r="T1521" s="1">
        <v>3078.86</v>
      </c>
      <c r="U1521" s="1">
        <v>2709.4</v>
      </c>
      <c r="V1521" s="1">
        <f t="shared" si="140"/>
        <v>1626.4941666666666</v>
      </c>
      <c r="W1521" s="1">
        <f t="shared" si="141"/>
        <v>9758.9650000000001</v>
      </c>
      <c r="X1521" s="1">
        <f t="shared" si="142"/>
        <v>16633.900000000001</v>
      </c>
      <c r="Y1521" s="1">
        <f t="shared" si="143"/>
        <v>-6874.9350000000013</v>
      </c>
      <c r="Z1521" s="44">
        <f t="shared" si="144"/>
        <v>17287.612270000001</v>
      </c>
    </row>
    <row r="1522" spans="1:26" x14ac:dyDescent="0.3">
      <c r="A1522" s="2">
        <v>5185</v>
      </c>
      <c r="B1522" t="s">
        <v>6</v>
      </c>
      <c r="C1522" t="s">
        <v>9</v>
      </c>
      <c r="D1522" t="s">
        <v>12</v>
      </c>
      <c r="E1522" t="s">
        <v>23</v>
      </c>
      <c r="F1522" t="s">
        <v>16</v>
      </c>
      <c r="G1522">
        <v>2</v>
      </c>
      <c r="H1522">
        <v>1</v>
      </c>
      <c r="I1522">
        <f t="shared" si="139"/>
        <v>3</v>
      </c>
      <c r="J1522" s="1">
        <v>2248.42</v>
      </c>
      <c r="K1522" s="1">
        <v>2293.39</v>
      </c>
      <c r="L1522" s="1">
        <v>1866.19</v>
      </c>
      <c r="M1522" s="1">
        <v>2698.1</v>
      </c>
      <c r="N1522" s="1">
        <v>2810.53</v>
      </c>
      <c r="O1522" s="1">
        <v>2450.7800000000002</v>
      </c>
      <c r="P1522" s="1">
        <v>1913.29</v>
      </c>
      <c r="Q1522" s="1">
        <v>1817.63</v>
      </c>
      <c r="R1522" s="1">
        <v>1763.1</v>
      </c>
      <c r="S1522" s="1">
        <v>1639.68</v>
      </c>
      <c r="T1522" s="1">
        <v>1426.52</v>
      </c>
      <c r="U1522" s="1">
        <v>1383.72</v>
      </c>
      <c r="V1522" s="1">
        <f t="shared" si="140"/>
        <v>2394.5683333333336</v>
      </c>
      <c r="W1522" s="1">
        <f t="shared" si="141"/>
        <v>14367.410000000002</v>
      </c>
      <c r="X1522" s="1">
        <f t="shared" si="142"/>
        <v>9943.94</v>
      </c>
      <c r="Y1522" s="1">
        <f t="shared" si="143"/>
        <v>4423.4700000000012</v>
      </c>
      <c r="Z1522" s="44">
        <f t="shared" si="144"/>
        <v>10334.736842</v>
      </c>
    </row>
    <row r="1523" spans="1:26" x14ac:dyDescent="0.3">
      <c r="A1523" s="2">
        <v>5191</v>
      </c>
      <c r="B1523" t="s">
        <v>4</v>
      </c>
      <c r="C1523" t="s">
        <v>42</v>
      </c>
      <c r="D1523" t="s">
        <v>12</v>
      </c>
      <c r="E1523" t="s">
        <v>23</v>
      </c>
      <c r="F1523" t="s">
        <v>17</v>
      </c>
      <c r="G1523">
        <v>2</v>
      </c>
      <c r="H1523">
        <v>1</v>
      </c>
      <c r="I1523">
        <f t="shared" si="139"/>
        <v>3</v>
      </c>
      <c r="J1523" s="1">
        <v>3481.25</v>
      </c>
      <c r="K1523" s="1">
        <v>3516.06</v>
      </c>
      <c r="L1523" s="1">
        <v>3516.06</v>
      </c>
      <c r="M1523" s="1">
        <v>3481.25</v>
      </c>
      <c r="N1523" s="1">
        <v>3481.25</v>
      </c>
      <c r="O1523" s="1">
        <v>3481.25</v>
      </c>
      <c r="P1523" s="1">
        <v>3005.16</v>
      </c>
      <c r="Q1523" s="1">
        <v>3215.52</v>
      </c>
      <c r="R1523" s="1">
        <v>2893.97</v>
      </c>
      <c r="S1523" s="1">
        <v>3414.88</v>
      </c>
      <c r="T1523" s="1">
        <v>3551.48</v>
      </c>
      <c r="U1523" s="1">
        <v>3267.36</v>
      </c>
      <c r="V1523" s="1">
        <f t="shared" si="140"/>
        <v>3492.853333333333</v>
      </c>
      <c r="W1523" s="1">
        <f t="shared" si="141"/>
        <v>20957.12</v>
      </c>
      <c r="X1523" s="1">
        <f t="shared" si="142"/>
        <v>19348.37</v>
      </c>
      <c r="Y1523" s="1">
        <f t="shared" si="143"/>
        <v>1608.75</v>
      </c>
      <c r="Z1523" s="44">
        <f t="shared" si="144"/>
        <v>20108.760941</v>
      </c>
    </row>
    <row r="1524" spans="1:26" x14ac:dyDescent="0.3">
      <c r="A1524" s="2">
        <v>5195</v>
      </c>
      <c r="B1524" t="s">
        <v>37</v>
      </c>
      <c r="C1524" t="s">
        <v>42</v>
      </c>
      <c r="D1524" t="s">
        <v>11</v>
      </c>
      <c r="E1524" t="s">
        <v>23</v>
      </c>
      <c r="F1524" t="s">
        <v>17</v>
      </c>
      <c r="G1524">
        <v>1</v>
      </c>
      <c r="H1524">
        <v>1</v>
      </c>
      <c r="I1524">
        <f t="shared" si="139"/>
        <v>2</v>
      </c>
      <c r="J1524" s="1">
        <v>375.125</v>
      </c>
      <c r="K1524" s="1">
        <v>408.89</v>
      </c>
      <c r="L1524" s="1">
        <v>457.65</v>
      </c>
      <c r="M1524" s="1">
        <v>288.85000000000002</v>
      </c>
      <c r="N1524" s="1">
        <v>303.85000000000002</v>
      </c>
      <c r="O1524" s="1">
        <v>468.91</v>
      </c>
      <c r="P1524" s="1">
        <v>2449.44</v>
      </c>
      <c r="Q1524" s="1">
        <v>2180</v>
      </c>
      <c r="R1524" s="1">
        <v>2310.8000000000002</v>
      </c>
      <c r="S1524" s="1">
        <v>2680.53</v>
      </c>
      <c r="T1524" s="1">
        <v>2653.72</v>
      </c>
      <c r="U1524" s="1">
        <v>2282.1999999999998</v>
      </c>
      <c r="V1524" s="1">
        <f t="shared" si="140"/>
        <v>383.87916666666661</v>
      </c>
      <c r="W1524" s="1">
        <f t="shared" si="141"/>
        <v>2303.2749999999996</v>
      </c>
      <c r="X1524" s="1">
        <f t="shared" si="142"/>
        <v>14556.689999999999</v>
      </c>
      <c r="Y1524" s="1">
        <f t="shared" si="143"/>
        <v>-12253.414999999999</v>
      </c>
      <c r="Z1524" s="44">
        <f t="shared" si="144"/>
        <v>15128.767916999999</v>
      </c>
    </row>
    <row r="1525" spans="1:26" x14ac:dyDescent="0.3">
      <c r="A1525" s="2">
        <v>5196</v>
      </c>
      <c r="B1525" t="s">
        <v>5</v>
      </c>
      <c r="C1525" t="s">
        <v>8</v>
      </c>
      <c r="D1525" t="s">
        <v>11</v>
      </c>
      <c r="E1525" t="s">
        <v>24</v>
      </c>
      <c r="F1525" t="s">
        <v>56</v>
      </c>
      <c r="G1525">
        <v>3</v>
      </c>
      <c r="H1525">
        <v>1</v>
      </c>
      <c r="I1525">
        <f t="shared" si="139"/>
        <v>4</v>
      </c>
      <c r="J1525" s="1">
        <v>3414.75</v>
      </c>
      <c r="K1525" s="1">
        <v>3175.72</v>
      </c>
      <c r="L1525" s="1">
        <v>3414.75</v>
      </c>
      <c r="M1525" s="1">
        <v>2561.06</v>
      </c>
      <c r="N1525" s="1">
        <v>3653.78</v>
      </c>
      <c r="O1525" s="1">
        <v>3892.82</v>
      </c>
      <c r="P1525" s="1">
        <v>4331.9799999999996</v>
      </c>
      <c r="Q1525" s="1">
        <v>4288.66</v>
      </c>
      <c r="R1525" s="1">
        <v>3816.91</v>
      </c>
      <c r="S1525" s="1">
        <v>4007.76</v>
      </c>
      <c r="T1525" s="1">
        <v>3486.75</v>
      </c>
      <c r="U1525" s="1">
        <v>3207.81</v>
      </c>
      <c r="V1525" s="1">
        <f t="shared" si="140"/>
        <v>3352.146666666667</v>
      </c>
      <c r="W1525" s="1">
        <f t="shared" si="141"/>
        <v>20112.88</v>
      </c>
      <c r="X1525" s="1">
        <f t="shared" si="142"/>
        <v>23139.87</v>
      </c>
      <c r="Y1525" s="1">
        <f t="shared" si="143"/>
        <v>-3026.989999999998</v>
      </c>
      <c r="Z1525" s="44">
        <f t="shared" si="144"/>
        <v>24049.266890999999</v>
      </c>
    </row>
    <row r="1526" spans="1:26" x14ac:dyDescent="0.3">
      <c r="A1526" s="2">
        <v>5199</v>
      </c>
      <c r="B1526" t="s">
        <v>4</v>
      </c>
      <c r="C1526" t="s">
        <v>42</v>
      </c>
      <c r="D1526" t="s">
        <v>11</v>
      </c>
      <c r="E1526" t="s">
        <v>23</v>
      </c>
      <c r="F1526" t="s">
        <v>17</v>
      </c>
      <c r="G1526">
        <v>3</v>
      </c>
      <c r="H1526">
        <v>3</v>
      </c>
      <c r="I1526">
        <f t="shared" si="139"/>
        <v>6</v>
      </c>
      <c r="J1526" s="1">
        <v>5924.95</v>
      </c>
      <c r="K1526" s="1">
        <v>6991.44</v>
      </c>
      <c r="L1526" s="1">
        <v>7169.19</v>
      </c>
      <c r="M1526" s="1">
        <v>4443.71</v>
      </c>
      <c r="N1526" s="1">
        <v>4858.46</v>
      </c>
      <c r="O1526" s="1">
        <v>7406.19</v>
      </c>
      <c r="P1526" s="1">
        <v>5875</v>
      </c>
      <c r="Q1526" s="1">
        <v>5875</v>
      </c>
      <c r="R1526" s="1">
        <v>6756.25</v>
      </c>
      <c r="S1526" s="1">
        <v>6823.81</v>
      </c>
      <c r="T1526" s="1">
        <v>5800.24</v>
      </c>
      <c r="U1526" s="1">
        <v>6612.27</v>
      </c>
      <c r="V1526" s="1">
        <f t="shared" si="140"/>
        <v>6132.3233333333328</v>
      </c>
      <c r="W1526" s="1">
        <f t="shared" si="141"/>
        <v>36793.939999999995</v>
      </c>
      <c r="X1526" s="1">
        <f t="shared" si="142"/>
        <v>37742.570000000007</v>
      </c>
      <c r="Y1526" s="1">
        <f t="shared" si="143"/>
        <v>-948.63000000001193</v>
      </c>
      <c r="Z1526" s="44">
        <f t="shared" si="144"/>
        <v>39225.85300100001</v>
      </c>
    </row>
    <row r="1527" spans="1:26" x14ac:dyDescent="0.3">
      <c r="A1527" s="2">
        <v>5200</v>
      </c>
      <c r="B1527" t="s">
        <v>6</v>
      </c>
      <c r="C1527" t="s">
        <v>9</v>
      </c>
      <c r="D1527" t="s">
        <v>12</v>
      </c>
      <c r="E1527" t="s">
        <v>24</v>
      </c>
      <c r="F1527" t="s">
        <v>18</v>
      </c>
      <c r="G1527">
        <v>4</v>
      </c>
      <c r="H1527">
        <v>1</v>
      </c>
      <c r="I1527">
        <f t="shared" si="139"/>
        <v>5</v>
      </c>
      <c r="J1527" s="1">
        <v>5924.95</v>
      </c>
      <c r="K1527" s="1">
        <v>7050.69</v>
      </c>
      <c r="L1527" s="1">
        <v>6102.7</v>
      </c>
      <c r="M1527" s="1">
        <v>6043.45</v>
      </c>
      <c r="N1527" s="1">
        <v>6280.45</v>
      </c>
      <c r="O1527" s="1">
        <v>5273.21</v>
      </c>
      <c r="P1527" s="1">
        <v>5875</v>
      </c>
      <c r="Q1527" s="1">
        <v>5346.25</v>
      </c>
      <c r="R1527" s="1">
        <v>5987.8</v>
      </c>
      <c r="S1527" s="1">
        <v>7125.48</v>
      </c>
      <c r="T1527" s="1">
        <v>7980.54</v>
      </c>
      <c r="U1527" s="1">
        <v>8219.9599999999991</v>
      </c>
      <c r="V1527" s="1">
        <f t="shared" si="140"/>
        <v>6112.5750000000007</v>
      </c>
      <c r="W1527" s="1">
        <f t="shared" si="141"/>
        <v>36675.450000000004</v>
      </c>
      <c r="X1527" s="1">
        <f t="shared" si="142"/>
        <v>40535.03</v>
      </c>
      <c r="Y1527" s="1">
        <f t="shared" si="143"/>
        <v>-3859.5799999999945</v>
      </c>
      <c r="Z1527" s="44">
        <f t="shared" si="144"/>
        <v>42128.056679000001</v>
      </c>
    </row>
    <row r="1528" spans="1:26" x14ac:dyDescent="0.3">
      <c r="A1528" s="2">
        <v>5202</v>
      </c>
      <c r="B1528" t="s">
        <v>4</v>
      </c>
      <c r="C1528" t="s">
        <v>10</v>
      </c>
      <c r="D1528" t="s">
        <v>12</v>
      </c>
      <c r="E1528" t="s">
        <v>24</v>
      </c>
      <c r="F1528" t="s">
        <v>56</v>
      </c>
      <c r="G1528">
        <v>2</v>
      </c>
      <c r="H1528">
        <v>1</v>
      </c>
      <c r="I1528">
        <f t="shared" si="139"/>
        <v>3</v>
      </c>
      <c r="J1528" s="1">
        <v>4635.5</v>
      </c>
      <c r="K1528" s="1">
        <v>4913.63</v>
      </c>
      <c r="L1528" s="1">
        <v>3522.98</v>
      </c>
      <c r="M1528" s="1">
        <v>4681.8599999999997</v>
      </c>
      <c r="N1528" s="1">
        <v>4079.24</v>
      </c>
      <c r="O1528" s="1">
        <v>4728.21</v>
      </c>
      <c r="P1528" s="1">
        <v>3116.68</v>
      </c>
      <c r="Q1528" s="1">
        <v>2649.18</v>
      </c>
      <c r="R1528" s="1">
        <v>2543.21</v>
      </c>
      <c r="S1528" s="1">
        <v>2441.48</v>
      </c>
      <c r="T1528" s="1">
        <v>2905.36</v>
      </c>
      <c r="U1528" s="1">
        <v>2760.09</v>
      </c>
      <c r="V1528" s="1">
        <f t="shared" si="140"/>
        <v>4426.9033333333327</v>
      </c>
      <c r="W1528" s="1">
        <f t="shared" si="141"/>
        <v>26561.42</v>
      </c>
      <c r="X1528" s="1">
        <f t="shared" si="142"/>
        <v>16416</v>
      </c>
      <c r="Y1528" s="1">
        <f t="shared" si="143"/>
        <v>10145.419999999998</v>
      </c>
      <c r="Z1528" s="44">
        <f t="shared" si="144"/>
        <v>17061.148799999999</v>
      </c>
    </row>
    <row r="1529" spans="1:26" x14ac:dyDescent="0.3">
      <c r="A1529" s="2">
        <v>5206</v>
      </c>
      <c r="B1529" t="s">
        <v>6</v>
      </c>
      <c r="C1529" t="s">
        <v>9</v>
      </c>
      <c r="D1529" t="s">
        <v>11</v>
      </c>
      <c r="E1529" t="s">
        <v>24</v>
      </c>
      <c r="F1529" t="s">
        <v>16</v>
      </c>
      <c r="G1529">
        <v>4</v>
      </c>
      <c r="H1529">
        <v>1</v>
      </c>
      <c r="I1529">
        <f t="shared" si="139"/>
        <v>5</v>
      </c>
      <c r="J1529" s="1">
        <v>5924.95</v>
      </c>
      <c r="K1529" s="1">
        <v>6102.7</v>
      </c>
      <c r="L1529" s="1">
        <v>5687.95</v>
      </c>
      <c r="M1529" s="1">
        <v>5036.21</v>
      </c>
      <c r="N1529" s="1">
        <v>5865.7</v>
      </c>
      <c r="O1529" s="1">
        <v>5510.2</v>
      </c>
      <c r="P1529" s="1">
        <v>4014.97</v>
      </c>
      <c r="Q1529" s="1">
        <v>4055.12</v>
      </c>
      <c r="R1529" s="1">
        <v>3974.02</v>
      </c>
      <c r="S1529" s="1">
        <v>4609.8599999999997</v>
      </c>
      <c r="T1529" s="1">
        <v>4333.2700000000004</v>
      </c>
      <c r="U1529" s="1">
        <v>4983.26</v>
      </c>
      <c r="V1529" s="1">
        <f t="shared" si="140"/>
        <v>5687.9516666666668</v>
      </c>
      <c r="W1529" s="1">
        <f t="shared" si="141"/>
        <v>34127.71</v>
      </c>
      <c r="X1529" s="1">
        <f t="shared" si="142"/>
        <v>25970.5</v>
      </c>
      <c r="Y1529" s="1">
        <f t="shared" si="143"/>
        <v>8157.2099999999991</v>
      </c>
      <c r="Z1529" s="44">
        <f t="shared" si="144"/>
        <v>26991.140650000001</v>
      </c>
    </row>
    <row r="1530" spans="1:26" x14ac:dyDescent="0.3">
      <c r="A1530" s="2">
        <v>5209</v>
      </c>
      <c r="B1530" t="s">
        <v>6</v>
      </c>
      <c r="C1530" t="s">
        <v>9</v>
      </c>
      <c r="D1530" t="s">
        <v>12</v>
      </c>
      <c r="E1530" t="s">
        <v>23</v>
      </c>
      <c r="F1530" t="s">
        <v>16</v>
      </c>
      <c r="G1530">
        <v>1</v>
      </c>
      <c r="H1530">
        <v>1</v>
      </c>
      <c r="I1530">
        <f t="shared" si="139"/>
        <v>2</v>
      </c>
      <c r="J1530" s="1">
        <v>2897.3374999999996</v>
      </c>
      <c r="K1530" s="1">
        <v>3389.88</v>
      </c>
      <c r="L1530" s="1">
        <v>2752.47</v>
      </c>
      <c r="M1530" s="1">
        <v>3129.12</v>
      </c>
      <c r="N1530" s="1">
        <v>2955.28</v>
      </c>
      <c r="O1530" s="1">
        <v>2549.66</v>
      </c>
      <c r="P1530" s="1">
        <v>3550.88</v>
      </c>
      <c r="Q1530" s="1">
        <v>3089.27</v>
      </c>
      <c r="R1530" s="1">
        <v>3429.09</v>
      </c>
      <c r="S1530" s="1">
        <v>3497.67</v>
      </c>
      <c r="T1530" s="1">
        <v>3567.62</v>
      </c>
      <c r="U1530" s="1">
        <v>3317.89</v>
      </c>
      <c r="V1530" s="1">
        <f t="shared" si="140"/>
        <v>2945.6245833333328</v>
      </c>
      <c r="W1530" s="1">
        <f t="shared" si="141"/>
        <v>17673.747499999998</v>
      </c>
      <c r="X1530" s="1">
        <f t="shared" si="142"/>
        <v>20452.419999999998</v>
      </c>
      <c r="Y1530" s="1">
        <f t="shared" si="143"/>
        <v>-2778.6725000000006</v>
      </c>
      <c r="Z1530" s="44">
        <f t="shared" si="144"/>
        <v>21256.200105999997</v>
      </c>
    </row>
    <row r="1531" spans="1:26" x14ac:dyDescent="0.3">
      <c r="A1531" s="2">
        <v>5210</v>
      </c>
      <c r="B1531" t="s">
        <v>6</v>
      </c>
      <c r="C1531" t="s">
        <v>9</v>
      </c>
      <c r="D1531" t="s">
        <v>12</v>
      </c>
      <c r="E1531" t="s">
        <v>24</v>
      </c>
      <c r="F1531" t="s">
        <v>19</v>
      </c>
      <c r="G1531">
        <v>2</v>
      </c>
      <c r="H1531">
        <v>1</v>
      </c>
      <c r="I1531">
        <f t="shared" si="139"/>
        <v>3</v>
      </c>
      <c r="J1531" s="1">
        <v>1790.97</v>
      </c>
      <c r="K1531" s="1">
        <v>2077.5300000000002</v>
      </c>
      <c r="L1531" s="1">
        <v>1862.61</v>
      </c>
      <c r="M1531" s="1">
        <v>1558.14</v>
      </c>
      <c r="N1531" s="1">
        <v>1611.87</v>
      </c>
      <c r="O1531" s="1">
        <v>1987.98</v>
      </c>
      <c r="P1531" s="1">
        <v>1541.06</v>
      </c>
      <c r="Q1531" s="1">
        <v>1541.06</v>
      </c>
      <c r="R1531" s="1">
        <v>1371.54</v>
      </c>
      <c r="S1531" s="1">
        <v>1522.41</v>
      </c>
      <c r="T1531" s="1">
        <v>1476.74</v>
      </c>
      <c r="U1531" s="1">
        <v>1609.65</v>
      </c>
      <c r="V1531" s="1">
        <f t="shared" si="140"/>
        <v>1814.8499999999997</v>
      </c>
      <c r="W1531" s="1">
        <f t="shared" si="141"/>
        <v>10889.099999999999</v>
      </c>
      <c r="X1531" s="1">
        <f t="shared" si="142"/>
        <v>9062.4599999999991</v>
      </c>
      <c r="Y1531" s="1">
        <f t="shared" si="143"/>
        <v>1826.6399999999994</v>
      </c>
      <c r="Z1531" s="44">
        <f t="shared" si="144"/>
        <v>9418.6146779999999</v>
      </c>
    </row>
    <row r="1532" spans="1:26" x14ac:dyDescent="0.3">
      <c r="A1532" s="2">
        <v>5213</v>
      </c>
      <c r="B1532" t="s">
        <v>4</v>
      </c>
      <c r="C1532" t="s">
        <v>42</v>
      </c>
      <c r="D1532" t="s">
        <v>11</v>
      </c>
      <c r="E1532" t="s">
        <v>23</v>
      </c>
      <c r="F1532" t="s">
        <v>56</v>
      </c>
      <c r="G1532">
        <v>1</v>
      </c>
      <c r="H1532">
        <v>1</v>
      </c>
      <c r="I1532">
        <f t="shared" si="139"/>
        <v>2</v>
      </c>
      <c r="J1532" s="1">
        <v>1510.3999999999999</v>
      </c>
      <c r="K1532" s="1">
        <v>1510.4</v>
      </c>
      <c r="L1532" s="1">
        <v>1525.5</v>
      </c>
      <c r="M1532" s="1">
        <v>1525.5</v>
      </c>
      <c r="N1532" s="1">
        <v>1525.5</v>
      </c>
      <c r="O1532" s="1">
        <v>1525.5</v>
      </c>
      <c r="P1532" s="1">
        <v>1543.78</v>
      </c>
      <c r="Q1532" s="1">
        <v>1420.28</v>
      </c>
      <c r="R1532" s="1">
        <v>1690.13</v>
      </c>
      <c r="S1532" s="1">
        <v>1876.04</v>
      </c>
      <c r="T1532" s="1">
        <v>2026.12</v>
      </c>
      <c r="U1532" s="1">
        <v>2411.08</v>
      </c>
      <c r="V1532" s="1">
        <f t="shared" si="140"/>
        <v>1520.4666666666665</v>
      </c>
      <c r="W1532" s="1">
        <f t="shared" si="141"/>
        <v>9122.7999999999993</v>
      </c>
      <c r="X1532" s="1">
        <f t="shared" si="142"/>
        <v>10967.43</v>
      </c>
      <c r="Y1532" s="1">
        <f t="shared" si="143"/>
        <v>-1844.630000000001</v>
      </c>
      <c r="Z1532" s="44">
        <f t="shared" si="144"/>
        <v>11398.449999</v>
      </c>
    </row>
    <row r="1533" spans="1:26" x14ac:dyDescent="0.3">
      <c r="A1533" s="2">
        <v>5215</v>
      </c>
      <c r="B1533" t="s">
        <v>6</v>
      </c>
      <c r="C1533" t="s">
        <v>9</v>
      </c>
      <c r="D1533" t="s">
        <v>12</v>
      </c>
      <c r="E1533" t="s">
        <v>23</v>
      </c>
      <c r="F1533" t="s">
        <v>56</v>
      </c>
      <c r="G1533">
        <v>2</v>
      </c>
      <c r="H1533">
        <v>1</v>
      </c>
      <c r="I1533">
        <f t="shared" si="139"/>
        <v>3</v>
      </c>
      <c r="J1533" s="1">
        <v>3025.07</v>
      </c>
      <c r="K1533" s="1">
        <v>3630.08</v>
      </c>
      <c r="L1533" s="1">
        <v>3327.58</v>
      </c>
      <c r="M1533" s="1">
        <v>2662.06</v>
      </c>
      <c r="N1533" s="1">
        <v>3509.08</v>
      </c>
      <c r="O1533" s="1">
        <v>3448.58</v>
      </c>
      <c r="P1533" s="1">
        <v>4438.07</v>
      </c>
      <c r="Q1533" s="1">
        <v>4615.59</v>
      </c>
      <c r="R1533" s="1">
        <v>4061.72</v>
      </c>
      <c r="S1533" s="1">
        <v>4752.21</v>
      </c>
      <c r="T1533" s="1">
        <v>5417.52</v>
      </c>
      <c r="U1533" s="1">
        <v>4821.59</v>
      </c>
      <c r="V1533" s="1">
        <f t="shared" si="140"/>
        <v>3267.0749999999994</v>
      </c>
      <c r="W1533" s="1">
        <f t="shared" si="141"/>
        <v>19602.449999999997</v>
      </c>
      <c r="X1533" s="1">
        <f t="shared" si="142"/>
        <v>28106.7</v>
      </c>
      <c r="Y1533" s="1">
        <f t="shared" si="143"/>
        <v>-8504.2500000000036</v>
      </c>
      <c r="Z1533" s="44">
        <f t="shared" si="144"/>
        <v>29211.293310000001</v>
      </c>
    </row>
    <row r="1534" spans="1:26" x14ac:dyDescent="0.3">
      <c r="A1534" s="2">
        <v>5217</v>
      </c>
      <c r="B1534" t="s">
        <v>6</v>
      </c>
      <c r="C1534" t="s">
        <v>9</v>
      </c>
      <c r="D1534" t="s">
        <v>12</v>
      </c>
      <c r="E1534" t="s">
        <v>23</v>
      </c>
      <c r="F1534" t="s">
        <v>16</v>
      </c>
      <c r="G1534">
        <v>1</v>
      </c>
      <c r="H1534">
        <v>1</v>
      </c>
      <c r="I1534">
        <f t="shared" si="139"/>
        <v>2</v>
      </c>
      <c r="J1534" s="1">
        <v>1756.11</v>
      </c>
      <c r="K1534" s="1">
        <v>2124.89</v>
      </c>
      <c r="L1534" s="1">
        <v>1703.43</v>
      </c>
      <c r="M1534" s="1">
        <v>2142.4499999999998</v>
      </c>
      <c r="N1534" s="1">
        <v>1861.48</v>
      </c>
      <c r="O1534" s="1">
        <v>1685.87</v>
      </c>
      <c r="P1534" s="1">
        <v>634.58000000000004</v>
      </c>
      <c r="Q1534" s="1">
        <v>545.74</v>
      </c>
      <c r="R1534" s="1">
        <v>513</v>
      </c>
      <c r="S1534" s="1">
        <v>446.31</v>
      </c>
      <c r="T1534" s="1">
        <v>486.48</v>
      </c>
      <c r="U1534" s="1">
        <v>437.83</v>
      </c>
      <c r="V1534" s="1">
        <f t="shared" si="140"/>
        <v>1879.0383333333332</v>
      </c>
      <c r="W1534" s="1">
        <f t="shared" si="141"/>
        <v>11274.23</v>
      </c>
      <c r="X1534" s="1">
        <f t="shared" si="142"/>
        <v>3063.94</v>
      </c>
      <c r="Y1534" s="1">
        <f t="shared" si="143"/>
        <v>8210.2899999999991</v>
      </c>
      <c r="Z1534" s="44">
        <f t="shared" si="144"/>
        <v>3184.3528420000002</v>
      </c>
    </row>
    <row r="1535" spans="1:26" x14ac:dyDescent="0.3">
      <c r="A1535" s="2">
        <v>5219</v>
      </c>
      <c r="B1535" t="s">
        <v>4</v>
      </c>
      <c r="C1535" t="s">
        <v>10</v>
      </c>
      <c r="D1535" t="s">
        <v>12</v>
      </c>
      <c r="E1535" t="s">
        <v>23</v>
      </c>
      <c r="F1535" t="s">
        <v>21</v>
      </c>
      <c r="G1535">
        <v>3</v>
      </c>
      <c r="H1535">
        <v>2</v>
      </c>
      <c r="I1535">
        <f t="shared" si="139"/>
        <v>5</v>
      </c>
      <c r="J1535" s="1">
        <v>5924.95</v>
      </c>
      <c r="K1535" s="1">
        <v>5273.21</v>
      </c>
      <c r="L1535" s="1">
        <v>6932.19</v>
      </c>
      <c r="M1535" s="1">
        <v>5095.46</v>
      </c>
      <c r="N1535" s="1">
        <v>6280.45</v>
      </c>
      <c r="O1535" s="1">
        <v>5924.95</v>
      </c>
      <c r="P1535" s="1">
        <v>3662.56</v>
      </c>
      <c r="Q1535" s="1">
        <v>3882.31</v>
      </c>
      <c r="R1535" s="1">
        <v>3494.08</v>
      </c>
      <c r="S1535" s="1">
        <v>3004.91</v>
      </c>
      <c r="T1535" s="1">
        <v>2974.86</v>
      </c>
      <c r="U1535" s="1">
        <v>2558.38</v>
      </c>
      <c r="V1535" s="1">
        <f t="shared" si="140"/>
        <v>5905.2016666666668</v>
      </c>
      <c r="W1535" s="1">
        <f t="shared" si="141"/>
        <v>35431.21</v>
      </c>
      <c r="X1535" s="1">
        <f t="shared" si="142"/>
        <v>19577.100000000002</v>
      </c>
      <c r="Y1535" s="1">
        <f t="shared" si="143"/>
        <v>15854.109999999997</v>
      </c>
      <c r="Z1535" s="44">
        <f t="shared" si="144"/>
        <v>20346.480030000002</v>
      </c>
    </row>
    <row r="1536" spans="1:26" x14ac:dyDescent="0.3">
      <c r="A1536" s="2">
        <v>5224</v>
      </c>
      <c r="B1536" t="s">
        <v>6</v>
      </c>
      <c r="C1536" t="s">
        <v>9</v>
      </c>
      <c r="D1536" t="s">
        <v>12</v>
      </c>
      <c r="E1536" t="s">
        <v>23</v>
      </c>
      <c r="F1536" t="s">
        <v>14</v>
      </c>
      <c r="G1536">
        <v>2</v>
      </c>
      <c r="H1536">
        <v>1</v>
      </c>
      <c r="I1536">
        <f t="shared" si="139"/>
        <v>3</v>
      </c>
      <c r="J1536" s="1">
        <v>4098.72</v>
      </c>
      <c r="K1536" s="1">
        <v>4344.6400000000003</v>
      </c>
      <c r="L1536" s="1">
        <v>3115.03</v>
      </c>
      <c r="M1536" s="1">
        <v>4262.67</v>
      </c>
      <c r="N1536" s="1">
        <v>4672.54</v>
      </c>
      <c r="O1536" s="1">
        <v>4057.73</v>
      </c>
      <c r="P1536" s="1">
        <v>3283.79</v>
      </c>
      <c r="Q1536" s="1">
        <v>2988.25</v>
      </c>
      <c r="R1536" s="1">
        <v>3376.72</v>
      </c>
      <c r="S1536" s="1">
        <v>3781.93</v>
      </c>
      <c r="T1536" s="1">
        <v>3895.39</v>
      </c>
      <c r="U1536" s="1">
        <v>3622.71</v>
      </c>
      <c r="V1536" s="1">
        <f t="shared" si="140"/>
        <v>4091.8883333333338</v>
      </c>
      <c r="W1536" s="1">
        <f t="shared" si="141"/>
        <v>24551.33</v>
      </c>
      <c r="X1536" s="1">
        <f t="shared" si="142"/>
        <v>20948.79</v>
      </c>
      <c r="Y1536" s="1">
        <f t="shared" si="143"/>
        <v>3602.5400000000009</v>
      </c>
      <c r="Z1536" s="44">
        <f t="shared" si="144"/>
        <v>21772.077447</v>
      </c>
    </row>
    <row r="1537" spans="1:26" x14ac:dyDescent="0.3">
      <c r="A1537" s="2">
        <v>5226</v>
      </c>
      <c r="B1537" t="s">
        <v>5</v>
      </c>
      <c r="C1537" t="s">
        <v>10</v>
      </c>
      <c r="D1537" t="s">
        <v>12</v>
      </c>
      <c r="E1537" t="s">
        <v>23</v>
      </c>
      <c r="F1537" t="s">
        <v>19</v>
      </c>
      <c r="G1537">
        <v>2</v>
      </c>
      <c r="H1537">
        <v>1</v>
      </c>
      <c r="I1537">
        <f t="shared" si="139"/>
        <v>3</v>
      </c>
      <c r="J1537" s="1">
        <v>2801.1000000000004</v>
      </c>
      <c r="K1537" s="1">
        <v>3361.32</v>
      </c>
      <c r="L1537" s="1">
        <v>2605.02</v>
      </c>
      <c r="M1537" s="1">
        <v>2857.12</v>
      </c>
      <c r="N1537" s="1">
        <v>3109.22</v>
      </c>
      <c r="O1537" s="1">
        <v>2829.11</v>
      </c>
      <c r="P1537" s="1">
        <v>1652.51</v>
      </c>
      <c r="Q1537" s="1">
        <v>1288.96</v>
      </c>
      <c r="R1537" s="1">
        <v>1211.6199999999999</v>
      </c>
      <c r="S1537" s="1">
        <v>1417.6</v>
      </c>
      <c r="T1537" s="1">
        <v>1318.37</v>
      </c>
      <c r="U1537" s="1">
        <v>1120.6099999999999</v>
      </c>
      <c r="V1537" s="1">
        <f t="shared" si="140"/>
        <v>2927.1483333333331</v>
      </c>
      <c r="W1537" s="1">
        <f t="shared" si="141"/>
        <v>17562.89</v>
      </c>
      <c r="X1537" s="1">
        <f t="shared" si="142"/>
        <v>8009.67</v>
      </c>
      <c r="Y1537" s="1">
        <f t="shared" si="143"/>
        <v>9553.2199999999993</v>
      </c>
      <c r="Z1537" s="44">
        <f t="shared" si="144"/>
        <v>8324.4500310000003</v>
      </c>
    </row>
    <row r="1538" spans="1:26" x14ac:dyDescent="0.3">
      <c r="A1538" s="2">
        <v>5234</v>
      </c>
      <c r="B1538" t="s">
        <v>5</v>
      </c>
      <c r="C1538" t="s">
        <v>10</v>
      </c>
      <c r="D1538" t="s">
        <v>12</v>
      </c>
      <c r="E1538" t="s">
        <v>24</v>
      </c>
      <c r="F1538" t="s">
        <v>56</v>
      </c>
      <c r="G1538">
        <v>3</v>
      </c>
      <c r="H1538">
        <v>1</v>
      </c>
      <c r="I1538">
        <f t="shared" si="139"/>
        <v>4</v>
      </c>
      <c r="J1538" s="1">
        <v>4744.1374999999998</v>
      </c>
      <c r="K1538" s="1">
        <v>3937.63</v>
      </c>
      <c r="L1538" s="1">
        <v>3558.1</v>
      </c>
      <c r="M1538" s="1">
        <v>5123.67</v>
      </c>
      <c r="N1538" s="1">
        <v>3985.08</v>
      </c>
      <c r="O1538" s="1">
        <v>4933.8999999999996</v>
      </c>
      <c r="P1538" s="1">
        <v>4390.7299999999996</v>
      </c>
      <c r="Q1538" s="1">
        <v>4039.47</v>
      </c>
      <c r="R1538" s="1">
        <v>4322.2299999999996</v>
      </c>
      <c r="S1538" s="1">
        <v>5186.68</v>
      </c>
      <c r="T1538" s="1">
        <v>5705.35</v>
      </c>
      <c r="U1538" s="1">
        <v>5420.08</v>
      </c>
      <c r="V1538" s="1">
        <f t="shared" si="140"/>
        <v>4380.4195833333333</v>
      </c>
      <c r="W1538" s="1">
        <f t="shared" si="141"/>
        <v>26282.517500000002</v>
      </c>
      <c r="X1538" s="1">
        <f t="shared" si="142"/>
        <v>29064.54</v>
      </c>
      <c r="Y1538" s="1">
        <f t="shared" si="143"/>
        <v>-2782.0224999999991</v>
      </c>
      <c r="Z1538" s="44">
        <f t="shared" si="144"/>
        <v>30206.776422000003</v>
      </c>
    </row>
    <row r="1539" spans="1:26" x14ac:dyDescent="0.3">
      <c r="A1539" s="2">
        <v>5239</v>
      </c>
      <c r="B1539" t="s">
        <v>5</v>
      </c>
      <c r="C1539" t="s">
        <v>10</v>
      </c>
      <c r="D1539" t="s">
        <v>11</v>
      </c>
      <c r="E1539" t="s">
        <v>24</v>
      </c>
      <c r="F1539" t="s">
        <v>18</v>
      </c>
      <c r="G1539">
        <v>1</v>
      </c>
      <c r="H1539">
        <v>3</v>
      </c>
      <c r="I1539">
        <f t="shared" si="139"/>
        <v>4</v>
      </c>
      <c r="J1539" s="1">
        <v>2432.75</v>
      </c>
      <c r="K1539" s="1">
        <v>2432.75</v>
      </c>
      <c r="L1539" s="1">
        <v>3016.61</v>
      </c>
      <c r="M1539" s="1">
        <v>2894.97</v>
      </c>
      <c r="N1539" s="1">
        <v>2335.44</v>
      </c>
      <c r="O1539" s="1">
        <v>1824.56</v>
      </c>
      <c r="P1539" s="1">
        <v>3541.75</v>
      </c>
      <c r="Q1539" s="1">
        <v>3293.83</v>
      </c>
      <c r="R1539" s="1">
        <v>2865.63</v>
      </c>
      <c r="S1539" s="1">
        <v>2579.0700000000002</v>
      </c>
      <c r="T1539" s="1">
        <v>2785.4</v>
      </c>
      <c r="U1539" s="1">
        <v>2924.67</v>
      </c>
      <c r="V1539" s="1">
        <f t="shared" si="140"/>
        <v>2489.5133333333333</v>
      </c>
      <c r="W1539" s="1">
        <f t="shared" si="141"/>
        <v>14937.08</v>
      </c>
      <c r="X1539" s="1">
        <f t="shared" si="142"/>
        <v>17990.349999999999</v>
      </c>
      <c r="Y1539" s="1">
        <f t="shared" si="143"/>
        <v>-3053.2699999999986</v>
      </c>
      <c r="Z1539" s="44">
        <f t="shared" si="144"/>
        <v>18697.370755</v>
      </c>
    </row>
    <row r="1540" spans="1:26" x14ac:dyDescent="0.3">
      <c r="A1540" s="2">
        <v>5240</v>
      </c>
      <c r="B1540" t="s">
        <v>6</v>
      </c>
      <c r="C1540" t="s">
        <v>9</v>
      </c>
      <c r="D1540" t="s">
        <v>12</v>
      </c>
      <c r="E1540" t="s">
        <v>23</v>
      </c>
      <c r="F1540" t="s">
        <v>19</v>
      </c>
      <c r="G1540">
        <v>2</v>
      </c>
      <c r="H1540">
        <v>1</v>
      </c>
      <c r="I1540">
        <f t="shared" si="139"/>
        <v>3</v>
      </c>
      <c r="J1540" s="1">
        <v>1592.32</v>
      </c>
      <c r="K1540" s="1">
        <v>1464.93</v>
      </c>
      <c r="L1540" s="1">
        <v>1703.78</v>
      </c>
      <c r="M1540" s="1">
        <v>1289.78</v>
      </c>
      <c r="N1540" s="1">
        <v>1210.1600000000001</v>
      </c>
      <c r="O1540" s="1">
        <v>1480.86</v>
      </c>
      <c r="P1540" s="1">
        <v>1218.3800000000001</v>
      </c>
      <c r="Q1540" s="1">
        <v>1254.93</v>
      </c>
      <c r="R1540" s="1">
        <v>1141.99</v>
      </c>
      <c r="S1540" s="1">
        <v>1062.05</v>
      </c>
      <c r="T1540" s="1">
        <v>1200.1199999999999</v>
      </c>
      <c r="U1540" s="1">
        <v>1092.1099999999999</v>
      </c>
      <c r="V1540" s="1">
        <f t="shared" si="140"/>
        <v>1456.9716666666666</v>
      </c>
      <c r="W1540" s="1">
        <f t="shared" si="141"/>
        <v>8741.83</v>
      </c>
      <c r="X1540" s="1">
        <f t="shared" si="142"/>
        <v>6969.58</v>
      </c>
      <c r="Y1540" s="1">
        <f t="shared" si="143"/>
        <v>1772.25</v>
      </c>
      <c r="Z1540" s="44">
        <f t="shared" si="144"/>
        <v>7243.4844940000003</v>
      </c>
    </row>
    <row r="1541" spans="1:26" x14ac:dyDescent="0.3">
      <c r="A1541" s="2">
        <v>5241</v>
      </c>
      <c r="B1541" t="s">
        <v>37</v>
      </c>
      <c r="C1541" t="s">
        <v>8</v>
      </c>
      <c r="D1541" t="s">
        <v>11</v>
      </c>
      <c r="E1541" t="s">
        <v>23</v>
      </c>
      <c r="F1541" t="s">
        <v>16</v>
      </c>
      <c r="G1541">
        <v>2</v>
      </c>
      <c r="H1541">
        <v>1</v>
      </c>
      <c r="I1541">
        <f t="shared" si="139"/>
        <v>3</v>
      </c>
      <c r="J1541" s="1">
        <v>2244.9250000000002</v>
      </c>
      <c r="K1541" s="1">
        <v>2244.9299999999998</v>
      </c>
      <c r="L1541" s="1">
        <v>2200.0300000000002</v>
      </c>
      <c r="M1541" s="1">
        <v>2177.58</v>
      </c>
      <c r="N1541" s="1">
        <v>2244.9299999999998</v>
      </c>
      <c r="O1541" s="1">
        <v>2020.43</v>
      </c>
      <c r="P1541" s="1">
        <v>3013.23</v>
      </c>
      <c r="Q1541" s="1">
        <v>2591.38</v>
      </c>
      <c r="R1541" s="1">
        <v>3006</v>
      </c>
      <c r="S1541" s="1">
        <v>2585.16</v>
      </c>
      <c r="T1541" s="1">
        <v>2352.5</v>
      </c>
      <c r="U1541" s="1">
        <v>2799.48</v>
      </c>
      <c r="V1541" s="1">
        <f t="shared" si="140"/>
        <v>2188.8041666666668</v>
      </c>
      <c r="W1541" s="1">
        <f t="shared" si="141"/>
        <v>13132.825000000001</v>
      </c>
      <c r="X1541" s="1">
        <f t="shared" si="142"/>
        <v>16347.75</v>
      </c>
      <c r="Y1541" s="1">
        <f t="shared" si="143"/>
        <v>-3214.9249999999993</v>
      </c>
      <c r="Z1541" s="44">
        <f t="shared" si="144"/>
        <v>16990.216574999999</v>
      </c>
    </row>
    <row r="1542" spans="1:26" x14ac:dyDescent="0.3">
      <c r="A1542" s="2">
        <v>5242</v>
      </c>
      <c r="B1542" t="s">
        <v>6</v>
      </c>
      <c r="C1542" t="s">
        <v>9</v>
      </c>
      <c r="D1542" t="s">
        <v>12</v>
      </c>
      <c r="E1542" t="s">
        <v>24</v>
      </c>
      <c r="F1542" t="s">
        <v>18</v>
      </c>
      <c r="G1542">
        <v>1</v>
      </c>
      <c r="H1542">
        <v>1</v>
      </c>
      <c r="I1542">
        <f t="shared" ref="I1542:I1605" si="145">H1542+G1542</f>
        <v>2</v>
      </c>
      <c r="J1542" s="1">
        <v>733.70999999999992</v>
      </c>
      <c r="K1542" s="1">
        <v>711.7</v>
      </c>
      <c r="L1542" s="1">
        <v>741.05</v>
      </c>
      <c r="M1542" s="1">
        <v>711.7</v>
      </c>
      <c r="N1542" s="1">
        <v>748.38</v>
      </c>
      <c r="O1542" s="1">
        <v>630.99</v>
      </c>
      <c r="P1542" s="1">
        <v>728.88</v>
      </c>
      <c r="Q1542" s="1">
        <v>553.95000000000005</v>
      </c>
      <c r="R1542" s="1">
        <v>570.57000000000005</v>
      </c>
      <c r="S1542" s="1">
        <v>553.45000000000005</v>
      </c>
      <c r="T1542" s="1">
        <v>492.57</v>
      </c>
      <c r="U1542" s="1">
        <v>492.57</v>
      </c>
      <c r="V1542" s="1">
        <f t="shared" ref="V1542:V1605" si="146">AVERAGE(J1542:O1542)</f>
        <v>712.92166666666662</v>
      </c>
      <c r="W1542" s="1">
        <f t="shared" ref="W1542:W1605" si="147">SUM(J1542:O1542)</f>
        <v>4277.53</v>
      </c>
      <c r="X1542" s="1">
        <f t="shared" ref="X1542:X1605" si="148">SUM(P1542:U1542)</f>
        <v>3391.9900000000007</v>
      </c>
      <c r="Y1542" s="1">
        <f t="shared" ref="Y1542:Y1605" si="149">W1542-X1542</f>
        <v>885.53999999999905</v>
      </c>
      <c r="Z1542" s="44">
        <f t="shared" ref="Z1542:Z1605" si="150">X1542*$Z$2+X1542</f>
        <v>3525.2952070000006</v>
      </c>
    </row>
    <row r="1543" spans="1:26" x14ac:dyDescent="0.3">
      <c r="A1543" s="2">
        <v>5246</v>
      </c>
      <c r="B1543" t="s">
        <v>5</v>
      </c>
      <c r="C1543" t="s">
        <v>10</v>
      </c>
      <c r="D1543" t="s">
        <v>12</v>
      </c>
      <c r="E1543" t="s">
        <v>24</v>
      </c>
      <c r="F1543" t="s">
        <v>16</v>
      </c>
      <c r="G1543">
        <v>2</v>
      </c>
      <c r="H1543">
        <v>2</v>
      </c>
      <c r="I1543">
        <f t="shared" si="145"/>
        <v>4</v>
      </c>
      <c r="J1543" s="1">
        <v>4928.25</v>
      </c>
      <c r="K1543" s="1">
        <v>3794.75</v>
      </c>
      <c r="L1543" s="1">
        <v>4287.58</v>
      </c>
      <c r="M1543" s="1">
        <v>5273.23</v>
      </c>
      <c r="N1543" s="1">
        <v>3942.6</v>
      </c>
      <c r="O1543" s="1">
        <v>6061.75</v>
      </c>
      <c r="P1543" s="1">
        <v>4603.34</v>
      </c>
      <c r="Q1543" s="1">
        <v>3958.87</v>
      </c>
      <c r="R1543" s="1">
        <v>4671.47</v>
      </c>
      <c r="S1543" s="1">
        <v>5232.05</v>
      </c>
      <c r="T1543" s="1">
        <v>4551.88</v>
      </c>
      <c r="U1543" s="1">
        <v>4096.6899999999996</v>
      </c>
      <c r="V1543" s="1">
        <f t="shared" si="146"/>
        <v>4714.6933333333327</v>
      </c>
      <c r="W1543" s="1">
        <f t="shared" si="147"/>
        <v>28288.159999999996</v>
      </c>
      <c r="X1543" s="1">
        <f t="shared" si="148"/>
        <v>27114.3</v>
      </c>
      <c r="Y1543" s="1">
        <f t="shared" si="149"/>
        <v>1173.8599999999969</v>
      </c>
      <c r="Z1543" s="44">
        <f t="shared" si="150"/>
        <v>28179.89199</v>
      </c>
    </row>
    <row r="1544" spans="1:26" x14ac:dyDescent="0.3">
      <c r="A1544" s="2">
        <v>5251</v>
      </c>
      <c r="B1544" t="s">
        <v>6</v>
      </c>
      <c r="C1544" t="s">
        <v>9</v>
      </c>
      <c r="D1544" t="s">
        <v>12</v>
      </c>
      <c r="E1544" t="s">
        <v>24</v>
      </c>
      <c r="F1544" t="s">
        <v>16</v>
      </c>
      <c r="G1544">
        <v>1</v>
      </c>
      <c r="H1544">
        <v>1</v>
      </c>
      <c r="I1544">
        <f t="shared" si="145"/>
        <v>2</v>
      </c>
      <c r="J1544" s="1">
        <v>1277.56</v>
      </c>
      <c r="K1544" s="1">
        <v>1494.75</v>
      </c>
      <c r="L1544" s="1">
        <v>1034.82</v>
      </c>
      <c r="M1544" s="1">
        <v>1596.95</v>
      </c>
      <c r="N1544" s="1">
        <v>1520.3</v>
      </c>
      <c r="O1544" s="1">
        <v>1290.3399999999999</v>
      </c>
      <c r="P1544" s="1">
        <v>1514.85</v>
      </c>
      <c r="Q1544" s="1">
        <v>1484.55</v>
      </c>
      <c r="R1544" s="1">
        <v>1514.24</v>
      </c>
      <c r="S1544" s="1">
        <v>1726.23</v>
      </c>
      <c r="T1544" s="1">
        <v>1916.12</v>
      </c>
      <c r="U1544" s="1">
        <v>1896.96</v>
      </c>
      <c r="V1544" s="1">
        <f t="shared" si="146"/>
        <v>1369.12</v>
      </c>
      <c r="W1544" s="1">
        <f t="shared" si="147"/>
        <v>8214.7199999999993</v>
      </c>
      <c r="X1544" s="1">
        <f t="shared" si="148"/>
        <v>10052.949999999999</v>
      </c>
      <c r="Y1544" s="1">
        <f t="shared" si="149"/>
        <v>-1838.2299999999996</v>
      </c>
      <c r="Z1544" s="44">
        <f t="shared" si="150"/>
        <v>10448.030934999999</v>
      </c>
    </row>
    <row r="1545" spans="1:26" x14ac:dyDescent="0.3">
      <c r="A1545" s="2">
        <v>5258</v>
      </c>
      <c r="B1545" t="s">
        <v>5</v>
      </c>
      <c r="C1545" t="s">
        <v>10</v>
      </c>
      <c r="D1545" t="s">
        <v>12</v>
      </c>
      <c r="E1545" t="s">
        <v>24</v>
      </c>
      <c r="F1545" t="s">
        <v>14</v>
      </c>
      <c r="G1545">
        <v>1</v>
      </c>
      <c r="H1545">
        <v>3</v>
      </c>
      <c r="I1545">
        <f t="shared" si="145"/>
        <v>4</v>
      </c>
      <c r="J1545" s="1">
        <v>1669.5500000000002</v>
      </c>
      <c r="K1545" s="1">
        <v>1385.73</v>
      </c>
      <c r="L1545" s="1">
        <v>1652.85</v>
      </c>
      <c r="M1545" s="1">
        <v>1669.55</v>
      </c>
      <c r="N1545" s="1">
        <v>1435.81</v>
      </c>
      <c r="O1545" s="1">
        <v>1869.9</v>
      </c>
      <c r="P1545" s="1">
        <v>1492.95</v>
      </c>
      <c r="Q1545" s="1">
        <v>1433.23</v>
      </c>
      <c r="R1545" s="1">
        <v>1461.89</v>
      </c>
      <c r="S1545" s="1">
        <v>1651.94</v>
      </c>
      <c r="T1545" s="1">
        <v>1899.73</v>
      </c>
      <c r="U1545" s="1">
        <v>1633.77</v>
      </c>
      <c r="V1545" s="1">
        <f t="shared" si="146"/>
        <v>1613.8983333333333</v>
      </c>
      <c r="W1545" s="1">
        <f t="shared" si="147"/>
        <v>9683.39</v>
      </c>
      <c r="X1545" s="1">
        <f t="shared" si="148"/>
        <v>9573.51</v>
      </c>
      <c r="Y1545" s="1">
        <f t="shared" si="149"/>
        <v>109.8799999999992</v>
      </c>
      <c r="Z1545" s="44">
        <f t="shared" si="150"/>
        <v>9949.7489430000005</v>
      </c>
    </row>
    <row r="1546" spans="1:26" x14ac:dyDescent="0.3">
      <c r="A1546" s="2">
        <v>5265</v>
      </c>
      <c r="B1546" t="s">
        <v>6</v>
      </c>
      <c r="C1546" t="s">
        <v>9</v>
      </c>
      <c r="D1546" t="s">
        <v>11</v>
      </c>
      <c r="E1546" t="s">
        <v>23</v>
      </c>
      <c r="F1546" t="s">
        <v>16</v>
      </c>
      <c r="G1546">
        <v>1</v>
      </c>
      <c r="H1546">
        <v>1</v>
      </c>
      <c r="I1546">
        <f t="shared" si="145"/>
        <v>2</v>
      </c>
      <c r="J1546" s="1">
        <v>1113.6975</v>
      </c>
      <c r="K1546" s="1">
        <v>1035.74</v>
      </c>
      <c r="L1546" s="1">
        <v>957.78</v>
      </c>
      <c r="M1546" s="1">
        <v>1358.71</v>
      </c>
      <c r="N1546" s="1">
        <v>935.51</v>
      </c>
      <c r="O1546" s="1">
        <v>1258.48</v>
      </c>
      <c r="P1546" s="1">
        <v>510.77</v>
      </c>
      <c r="Q1546" s="1">
        <v>469.91</v>
      </c>
      <c r="R1546" s="1">
        <v>521.6</v>
      </c>
      <c r="S1546" s="1">
        <v>537.25</v>
      </c>
      <c r="T1546" s="1">
        <v>596.35</v>
      </c>
      <c r="U1546" s="1">
        <v>620.20000000000005</v>
      </c>
      <c r="V1546" s="1">
        <f t="shared" si="146"/>
        <v>1109.9862499999999</v>
      </c>
      <c r="W1546" s="1">
        <f t="shared" si="147"/>
        <v>6659.9174999999996</v>
      </c>
      <c r="X1546" s="1">
        <f t="shared" si="148"/>
        <v>3256.08</v>
      </c>
      <c r="Y1546" s="1">
        <f t="shared" si="149"/>
        <v>3403.8374999999996</v>
      </c>
      <c r="Z1546" s="44">
        <f t="shared" si="150"/>
        <v>3384.043944</v>
      </c>
    </row>
    <row r="1547" spans="1:26" x14ac:dyDescent="0.3">
      <c r="A1547" s="2">
        <v>5267</v>
      </c>
      <c r="B1547" t="s">
        <v>6</v>
      </c>
      <c r="C1547" t="s">
        <v>9</v>
      </c>
      <c r="D1547" t="s">
        <v>12</v>
      </c>
      <c r="E1547" t="s">
        <v>23</v>
      </c>
      <c r="F1547" t="s">
        <v>13</v>
      </c>
      <c r="G1547">
        <v>2</v>
      </c>
      <c r="H1547">
        <v>1</v>
      </c>
      <c r="I1547">
        <f t="shared" si="145"/>
        <v>3</v>
      </c>
      <c r="J1547" s="1">
        <v>3737.0749999999998</v>
      </c>
      <c r="K1547" s="1">
        <v>3363.37</v>
      </c>
      <c r="L1547" s="1">
        <v>3998.67</v>
      </c>
      <c r="M1547" s="1">
        <v>3475.48</v>
      </c>
      <c r="N1547" s="1">
        <v>4185.5200000000004</v>
      </c>
      <c r="O1547" s="1">
        <v>4073.41</v>
      </c>
      <c r="P1547" s="1">
        <v>2310.2800000000002</v>
      </c>
      <c r="Q1547" s="1">
        <v>2194.77</v>
      </c>
      <c r="R1547" s="1">
        <v>1865.55</v>
      </c>
      <c r="S1547" s="1">
        <v>1716.31</v>
      </c>
      <c r="T1547" s="1">
        <v>2025.25</v>
      </c>
      <c r="U1547" s="1">
        <v>1782.22</v>
      </c>
      <c r="V1547" s="1">
        <f t="shared" si="146"/>
        <v>3805.5874999999996</v>
      </c>
      <c r="W1547" s="1">
        <f t="shared" si="147"/>
        <v>22833.524999999998</v>
      </c>
      <c r="X1547" s="1">
        <f t="shared" si="148"/>
        <v>11894.38</v>
      </c>
      <c r="Y1547" s="1">
        <f t="shared" si="149"/>
        <v>10939.144999999999</v>
      </c>
      <c r="Z1547" s="44">
        <f t="shared" si="150"/>
        <v>12361.829134</v>
      </c>
    </row>
    <row r="1548" spans="1:26" x14ac:dyDescent="0.3">
      <c r="A1548" s="2">
        <v>5269</v>
      </c>
      <c r="B1548" t="s">
        <v>4</v>
      </c>
      <c r="C1548" t="s">
        <v>10</v>
      </c>
      <c r="D1548" t="s">
        <v>12</v>
      </c>
      <c r="E1548" t="s">
        <v>23</v>
      </c>
      <c r="F1548" t="s">
        <v>21</v>
      </c>
      <c r="G1548">
        <v>4</v>
      </c>
      <c r="H1548">
        <v>1</v>
      </c>
      <c r="I1548">
        <f t="shared" si="145"/>
        <v>5</v>
      </c>
      <c r="J1548" s="1">
        <v>5421.91</v>
      </c>
      <c r="K1548" s="1">
        <v>5476.13</v>
      </c>
      <c r="L1548" s="1">
        <v>4825.5</v>
      </c>
      <c r="M1548" s="1">
        <v>4229.09</v>
      </c>
      <c r="N1548" s="1">
        <v>4337.53</v>
      </c>
      <c r="O1548" s="1">
        <v>6343.63</v>
      </c>
      <c r="P1548" s="1">
        <v>5119.3500000000004</v>
      </c>
      <c r="Q1548" s="1">
        <v>4812.1899999999996</v>
      </c>
      <c r="R1548" s="1">
        <v>5485.9</v>
      </c>
      <c r="S1548" s="1">
        <v>6253.93</v>
      </c>
      <c r="T1548" s="1">
        <v>6379.01</v>
      </c>
      <c r="U1548" s="1">
        <v>6889.33</v>
      </c>
      <c r="V1548" s="1">
        <f t="shared" si="146"/>
        <v>5105.6316666666671</v>
      </c>
      <c r="W1548" s="1">
        <f t="shared" si="147"/>
        <v>30633.79</v>
      </c>
      <c r="X1548" s="1">
        <f t="shared" si="148"/>
        <v>34939.710000000006</v>
      </c>
      <c r="Y1548" s="1">
        <f t="shared" si="149"/>
        <v>-4305.9200000000055</v>
      </c>
      <c r="Z1548" s="44">
        <f t="shared" si="150"/>
        <v>36312.840603000004</v>
      </c>
    </row>
    <row r="1549" spans="1:26" x14ac:dyDescent="0.3">
      <c r="A1549" s="2">
        <v>5271</v>
      </c>
      <c r="B1549" t="s">
        <v>6</v>
      </c>
      <c r="C1549" t="s">
        <v>9</v>
      </c>
      <c r="D1549" t="s">
        <v>11</v>
      </c>
      <c r="E1549" t="s">
        <v>24</v>
      </c>
      <c r="F1549" t="s">
        <v>14</v>
      </c>
      <c r="G1549">
        <v>2</v>
      </c>
      <c r="H1549">
        <v>2</v>
      </c>
      <c r="I1549">
        <f t="shared" si="145"/>
        <v>4</v>
      </c>
      <c r="J1549" s="1">
        <v>2939.8</v>
      </c>
      <c r="K1549" s="1">
        <v>3321.97</v>
      </c>
      <c r="L1549" s="1">
        <v>2881</v>
      </c>
      <c r="M1549" s="1">
        <v>2351.84</v>
      </c>
      <c r="N1549" s="1">
        <v>3174.98</v>
      </c>
      <c r="O1549" s="1">
        <v>2528.23</v>
      </c>
      <c r="P1549" s="1">
        <v>1952.63</v>
      </c>
      <c r="Q1549" s="1">
        <v>1796.42</v>
      </c>
      <c r="R1549" s="1">
        <v>1922.17</v>
      </c>
      <c r="S1549" s="1">
        <v>2210.5</v>
      </c>
      <c r="T1549" s="1">
        <v>2365.2399999999998</v>
      </c>
      <c r="U1549" s="1">
        <v>2057.7600000000002</v>
      </c>
      <c r="V1549" s="1">
        <f t="shared" si="146"/>
        <v>2866.3033333333333</v>
      </c>
      <c r="W1549" s="1">
        <f t="shared" si="147"/>
        <v>17197.82</v>
      </c>
      <c r="X1549" s="1">
        <f t="shared" si="148"/>
        <v>12304.72</v>
      </c>
      <c r="Y1549" s="1">
        <f t="shared" si="149"/>
        <v>4893.1000000000004</v>
      </c>
      <c r="Z1549" s="44">
        <f t="shared" si="150"/>
        <v>12788.295495999999</v>
      </c>
    </row>
    <row r="1550" spans="1:26" x14ac:dyDescent="0.3">
      <c r="A1550" s="2">
        <v>5274</v>
      </c>
      <c r="B1550" t="s">
        <v>4</v>
      </c>
      <c r="C1550" t="s">
        <v>7</v>
      </c>
      <c r="D1550" t="s">
        <v>11</v>
      </c>
      <c r="E1550" t="s">
        <v>23</v>
      </c>
      <c r="F1550" t="s">
        <v>56</v>
      </c>
      <c r="G1550">
        <v>1</v>
      </c>
      <c r="H1550">
        <v>1</v>
      </c>
      <c r="I1550">
        <f t="shared" si="145"/>
        <v>2</v>
      </c>
      <c r="J1550" s="1">
        <v>4150.66</v>
      </c>
      <c r="K1550" s="1">
        <v>4731.75</v>
      </c>
      <c r="L1550" s="1">
        <v>4524.22</v>
      </c>
      <c r="M1550" s="1">
        <v>4441.21</v>
      </c>
      <c r="N1550" s="1">
        <v>4358.1899999999996</v>
      </c>
      <c r="O1550" s="1">
        <v>3196.01</v>
      </c>
      <c r="P1550" s="1">
        <v>3140.33</v>
      </c>
      <c r="Q1550" s="1">
        <v>3203.14</v>
      </c>
      <c r="R1550" s="1">
        <v>3715.64</v>
      </c>
      <c r="S1550" s="1">
        <v>4124.3599999999997</v>
      </c>
      <c r="T1550" s="1">
        <v>3835.65</v>
      </c>
      <c r="U1550" s="1">
        <v>4372.6400000000003</v>
      </c>
      <c r="V1550" s="1">
        <f t="shared" si="146"/>
        <v>4233.6733333333332</v>
      </c>
      <c r="W1550" s="1">
        <f t="shared" si="147"/>
        <v>25402.04</v>
      </c>
      <c r="X1550" s="1">
        <f t="shared" si="148"/>
        <v>22391.759999999998</v>
      </c>
      <c r="Y1550" s="1">
        <f t="shared" si="149"/>
        <v>3010.2800000000025</v>
      </c>
      <c r="Z1550" s="44">
        <f t="shared" si="150"/>
        <v>23271.756168</v>
      </c>
    </row>
    <row r="1551" spans="1:26" x14ac:dyDescent="0.3">
      <c r="A1551" s="2">
        <v>5277</v>
      </c>
      <c r="B1551" t="s">
        <v>4</v>
      </c>
      <c r="C1551" t="s">
        <v>10</v>
      </c>
      <c r="D1551" t="s">
        <v>12</v>
      </c>
      <c r="E1551" t="s">
        <v>23</v>
      </c>
      <c r="F1551" t="s">
        <v>15</v>
      </c>
      <c r="G1551">
        <v>2</v>
      </c>
      <c r="H1551">
        <v>3</v>
      </c>
      <c r="I1551">
        <f t="shared" si="145"/>
        <v>5</v>
      </c>
      <c r="J1551" s="1">
        <v>3797.7999999999997</v>
      </c>
      <c r="K1551" s="1">
        <v>3797.8</v>
      </c>
      <c r="L1551" s="1">
        <v>3835.78</v>
      </c>
      <c r="M1551" s="1">
        <v>3835.78</v>
      </c>
      <c r="N1551" s="1">
        <v>3797.8</v>
      </c>
      <c r="O1551" s="1">
        <v>3797.8</v>
      </c>
      <c r="P1551" s="1">
        <v>4386.7299999999996</v>
      </c>
      <c r="Q1551" s="1">
        <v>3948.06</v>
      </c>
      <c r="R1551" s="1">
        <v>3474.29</v>
      </c>
      <c r="S1551" s="1">
        <v>3161.6</v>
      </c>
      <c r="T1551" s="1">
        <v>3382.91</v>
      </c>
      <c r="U1551" s="1">
        <v>4025.66</v>
      </c>
      <c r="V1551" s="1">
        <f t="shared" si="146"/>
        <v>3810.4600000000005</v>
      </c>
      <c r="W1551" s="1">
        <f t="shared" si="147"/>
        <v>22862.760000000002</v>
      </c>
      <c r="X1551" s="1">
        <f t="shared" si="148"/>
        <v>22379.249999999996</v>
      </c>
      <c r="Y1551" s="1">
        <f t="shared" si="149"/>
        <v>483.51000000000568</v>
      </c>
      <c r="Z1551" s="44">
        <f t="shared" si="150"/>
        <v>23258.754524999997</v>
      </c>
    </row>
    <row r="1552" spans="1:26" x14ac:dyDescent="0.3">
      <c r="A1552" s="2">
        <v>5279</v>
      </c>
      <c r="B1552" t="s">
        <v>6</v>
      </c>
      <c r="C1552" t="s">
        <v>9</v>
      </c>
      <c r="D1552" t="s">
        <v>12</v>
      </c>
      <c r="E1552" t="s">
        <v>23</v>
      </c>
      <c r="F1552" t="s">
        <v>15</v>
      </c>
      <c r="G1552">
        <v>2</v>
      </c>
      <c r="H1552">
        <v>1</v>
      </c>
      <c r="I1552">
        <f t="shared" si="145"/>
        <v>3</v>
      </c>
      <c r="J1552" s="1">
        <v>1402.85</v>
      </c>
      <c r="K1552" s="1">
        <v>1276.5899999999999</v>
      </c>
      <c r="L1552" s="1">
        <v>1753.56</v>
      </c>
      <c r="M1552" s="1">
        <v>1192.42</v>
      </c>
      <c r="N1552" s="1">
        <v>1234.51</v>
      </c>
      <c r="O1552" s="1">
        <v>1655.36</v>
      </c>
      <c r="P1552" s="1">
        <v>1599.23</v>
      </c>
      <c r="Q1552" s="1">
        <v>1727.17</v>
      </c>
      <c r="R1552" s="1">
        <v>2038.06</v>
      </c>
      <c r="S1552" s="1">
        <v>2364.15</v>
      </c>
      <c r="T1552" s="1">
        <v>2033.17</v>
      </c>
      <c r="U1552" s="1">
        <v>2378.81</v>
      </c>
      <c r="V1552" s="1">
        <f t="shared" si="146"/>
        <v>1419.2150000000001</v>
      </c>
      <c r="W1552" s="1">
        <f t="shared" si="147"/>
        <v>8515.2900000000009</v>
      </c>
      <c r="X1552" s="1">
        <f t="shared" si="148"/>
        <v>12140.59</v>
      </c>
      <c r="Y1552" s="1">
        <f t="shared" si="149"/>
        <v>-3625.2999999999993</v>
      </c>
      <c r="Z1552" s="44">
        <f t="shared" si="150"/>
        <v>12617.715187</v>
      </c>
    </row>
    <row r="1553" spans="1:26" x14ac:dyDescent="0.3">
      <c r="A1553" s="2">
        <v>5281</v>
      </c>
      <c r="B1553" t="s">
        <v>6</v>
      </c>
      <c r="C1553" t="s">
        <v>9</v>
      </c>
      <c r="D1553" t="s">
        <v>12</v>
      </c>
      <c r="E1553" t="s">
        <v>23</v>
      </c>
      <c r="F1553" t="s">
        <v>17</v>
      </c>
      <c r="G1553">
        <v>2</v>
      </c>
      <c r="H1553">
        <v>1</v>
      </c>
      <c r="I1553">
        <f t="shared" si="145"/>
        <v>3</v>
      </c>
      <c r="J1553" s="1">
        <v>3026.75</v>
      </c>
      <c r="K1553" s="1">
        <v>2724.08</v>
      </c>
      <c r="L1553" s="1">
        <v>2845.15</v>
      </c>
      <c r="M1553" s="1">
        <v>2663.54</v>
      </c>
      <c r="N1553" s="1">
        <v>3450.5</v>
      </c>
      <c r="O1553" s="1">
        <v>2512.1999999999998</v>
      </c>
      <c r="P1553" s="1">
        <v>1311.94</v>
      </c>
      <c r="Q1553" s="1">
        <v>1259.46</v>
      </c>
      <c r="R1553" s="1">
        <v>1448.38</v>
      </c>
      <c r="S1553" s="1">
        <v>1506.32</v>
      </c>
      <c r="T1553" s="1">
        <v>1717.2</v>
      </c>
      <c r="U1553" s="1">
        <v>1511.14</v>
      </c>
      <c r="V1553" s="1">
        <f t="shared" si="146"/>
        <v>2870.3700000000003</v>
      </c>
      <c r="W1553" s="1">
        <f t="shared" si="147"/>
        <v>17222.22</v>
      </c>
      <c r="X1553" s="1">
        <f t="shared" si="148"/>
        <v>8754.44</v>
      </c>
      <c r="Y1553" s="1">
        <f t="shared" si="149"/>
        <v>8467.7800000000007</v>
      </c>
      <c r="Z1553" s="44">
        <f t="shared" si="150"/>
        <v>9098.4894920000006</v>
      </c>
    </row>
    <row r="1554" spans="1:26" x14ac:dyDescent="0.3">
      <c r="A1554" s="2">
        <v>5291</v>
      </c>
      <c r="B1554" t="s">
        <v>6</v>
      </c>
      <c r="C1554" t="s">
        <v>9</v>
      </c>
      <c r="D1554" t="s">
        <v>11</v>
      </c>
      <c r="E1554" t="s">
        <v>24</v>
      </c>
      <c r="F1554" t="s">
        <v>18</v>
      </c>
      <c r="G1554">
        <v>2</v>
      </c>
      <c r="H1554">
        <v>3</v>
      </c>
      <c r="I1554">
        <f t="shared" si="145"/>
        <v>5</v>
      </c>
      <c r="J1554" s="1">
        <v>2675.4500000000003</v>
      </c>
      <c r="K1554" s="1">
        <v>2809.22</v>
      </c>
      <c r="L1554" s="1">
        <v>2621.94</v>
      </c>
      <c r="M1554" s="1">
        <v>2755.71</v>
      </c>
      <c r="N1554" s="1">
        <v>2595.19</v>
      </c>
      <c r="O1554" s="1">
        <v>3023.26</v>
      </c>
      <c r="P1554" s="1">
        <v>2477.73</v>
      </c>
      <c r="Q1554" s="1">
        <v>2502.5100000000002</v>
      </c>
      <c r="R1554" s="1">
        <v>2877.89</v>
      </c>
      <c r="S1554" s="1">
        <v>3136.9</v>
      </c>
      <c r="T1554" s="1">
        <v>3481.96</v>
      </c>
      <c r="U1554" s="1">
        <v>3830.16</v>
      </c>
      <c r="V1554" s="1">
        <f t="shared" si="146"/>
        <v>2746.7950000000001</v>
      </c>
      <c r="W1554" s="1">
        <f t="shared" si="147"/>
        <v>16480.77</v>
      </c>
      <c r="X1554" s="1">
        <f t="shared" si="148"/>
        <v>18307.149999999998</v>
      </c>
      <c r="Y1554" s="1">
        <f t="shared" si="149"/>
        <v>-1826.3799999999974</v>
      </c>
      <c r="Z1554" s="44">
        <f t="shared" si="150"/>
        <v>19026.620994999997</v>
      </c>
    </row>
    <row r="1555" spans="1:26" x14ac:dyDescent="0.3">
      <c r="A1555" s="2">
        <v>5293</v>
      </c>
      <c r="B1555" t="s">
        <v>5</v>
      </c>
      <c r="C1555" t="s">
        <v>42</v>
      </c>
      <c r="D1555" t="s">
        <v>12</v>
      </c>
      <c r="E1555" t="s">
        <v>24</v>
      </c>
      <c r="F1555" t="s">
        <v>14</v>
      </c>
      <c r="G1555">
        <v>2</v>
      </c>
      <c r="H1555">
        <v>1</v>
      </c>
      <c r="I1555">
        <f t="shared" si="145"/>
        <v>3</v>
      </c>
      <c r="J1555" s="1">
        <v>1930.2</v>
      </c>
      <c r="K1555" s="1">
        <v>1640.67</v>
      </c>
      <c r="L1555" s="1">
        <v>1582.76</v>
      </c>
      <c r="M1555" s="1">
        <v>1582.76</v>
      </c>
      <c r="N1555" s="1">
        <v>1698.58</v>
      </c>
      <c r="O1555" s="1">
        <v>1968.8</v>
      </c>
      <c r="P1555" s="1">
        <v>1124.8499999999999</v>
      </c>
      <c r="Q1555" s="1">
        <v>1203.5899999999999</v>
      </c>
      <c r="R1555" s="1">
        <v>1047.1199999999999</v>
      </c>
      <c r="S1555" s="1">
        <v>942.41</v>
      </c>
      <c r="T1555" s="1">
        <v>1083.77</v>
      </c>
      <c r="U1555" s="1">
        <v>1213.82</v>
      </c>
      <c r="V1555" s="1">
        <f t="shared" si="146"/>
        <v>1733.9616666666668</v>
      </c>
      <c r="W1555" s="1">
        <f t="shared" si="147"/>
        <v>10403.77</v>
      </c>
      <c r="X1555" s="1">
        <f t="shared" si="148"/>
        <v>6615.5599999999995</v>
      </c>
      <c r="Y1555" s="1">
        <f t="shared" si="149"/>
        <v>3788.2100000000009</v>
      </c>
      <c r="Z1555" s="44">
        <f t="shared" si="150"/>
        <v>6875.5515079999996</v>
      </c>
    </row>
    <row r="1556" spans="1:26" x14ac:dyDescent="0.3">
      <c r="A1556" s="2">
        <v>5298</v>
      </c>
      <c r="B1556" t="s">
        <v>6</v>
      </c>
      <c r="C1556" t="s">
        <v>10</v>
      </c>
      <c r="D1556" t="s">
        <v>12</v>
      </c>
      <c r="E1556" t="s">
        <v>23</v>
      </c>
      <c r="F1556" t="s">
        <v>18</v>
      </c>
      <c r="G1556">
        <v>3</v>
      </c>
      <c r="H1556">
        <v>3</v>
      </c>
      <c r="I1556">
        <f t="shared" si="145"/>
        <v>6</v>
      </c>
      <c r="J1556" s="1">
        <v>3082</v>
      </c>
      <c r="K1556" s="1">
        <v>3729.22</v>
      </c>
      <c r="L1556" s="1">
        <v>3236.1</v>
      </c>
      <c r="M1556" s="1">
        <v>2742.98</v>
      </c>
      <c r="N1556" s="1">
        <v>3790.86</v>
      </c>
      <c r="O1556" s="1">
        <v>3082</v>
      </c>
      <c r="P1556" s="1">
        <v>2945.3</v>
      </c>
      <c r="Q1556" s="1">
        <v>3180.92</v>
      </c>
      <c r="R1556" s="1">
        <v>2703.78</v>
      </c>
      <c r="S1556" s="1">
        <v>2703.78</v>
      </c>
      <c r="T1556" s="1">
        <v>2893.04</v>
      </c>
      <c r="U1556" s="1">
        <v>3240.2</v>
      </c>
      <c r="V1556" s="1">
        <f t="shared" si="146"/>
        <v>3277.1933333333332</v>
      </c>
      <c r="W1556" s="1">
        <f t="shared" si="147"/>
        <v>19663.16</v>
      </c>
      <c r="X1556" s="1">
        <f t="shared" si="148"/>
        <v>17667.02</v>
      </c>
      <c r="Y1556" s="1">
        <f t="shared" si="149"/>
        <v>1996.1399999999994</v>
      </c>
      <c r="Z1556" s="44">
        <f t="shared" si="150"/>
        <v>18361.333886</v>
      </c>
    </row>
    <row r="1557" spans="1:26" x14ac:dyDescent="0.3">
      <c r="A1557" s="2">
        <v>5299</v>
      </c>
      <c r="B1557" t="s">
        <v>4</v>
      </c>
      <c r="C1557" t="s">
        <v>42</v>
      </c>
      <c r="D1557" t="s">
        <v>12</v>
      </c>
      <c r="E1557" t="s">
        <v>24</v>
      </c>
      <c r="F1557" t="s">
        <v>17</v>
      </c>
      <c r="G1557">
        <v>2</v>
      </c>
      <c r="H1557">
        <v>1</v>
      </c>
      <c r="I1557">
        <f t="shared" si="145"/>
        <v>3</v>
      </c>
      <c r="J1557" s="1">
        <v>200</v>
      </c>
      <c r="K1557" s="1">
        <v>0</v>
      </c>
      <c r="L1557" s="1">
        <v>0</v>
      </c>
      <c r="M1557" s="1">
        <v>0</v>
      </c>
      <c r="N1557" s="1">
        <v>0</v>
      </c>
      <c r="O1557" s="1">
        <v>0</v>
      </c>
      <c r="P1557" s="1">
        <v>1559.73</v>
      </c>
      <c r="Q1557" s="1">
        <v>1700.11</v>
      </c>
      <c r="R1557" s="1">
        <v>1802.12</v>
      </c>
      <c r="S1557" s="1">
        <v>2126.5</v>
      </c>
      <c r="T1557" s="1">
        <v>1977.65</v>
      </c>
      <c r="U1557" s="1">
        <v>1878.77</v>
      </c>
      <c r="V1557" s="1">
        <f t="shared" si="146"/>
        <v>33.333333333333336</v>
      </c>
      <c r="W1557" s="1">
        <f t="shared" si="147"/>
        <v>200</v>
      </c>
      <c r="X1557" s="1">
        <f t="shared" si="148"/>
        <v>11044.880000000001</v>
      </c>
      <c r="Y1557" s="1">
        <f t="shared" si="149"/>
        <v>-10844.880000000001</v>
      </c>
      <c r="Z1557" s="44">
        <f t="shared" si="150"/>
        <v>11478.943784000001</v>
      </c>
    </row>
    <row r="1558" spans="1:26" x14ac:dyDescent="0.3">
      <c r="A1558" s="2">
        <v>5300</v>
      </c>
      <c r="B1558" t="s">
        <v>6</v>
      </c>
      <c r="C1558" t="s">
        <v>9</v>
      </c>
      <c r="D1558" t="s">
        <v>12</v>
      </c>
      <c r="E1558" t="s">
        <v>24</v>
      </c>
      <c r="F1558" t="s">
        <v>14</v>
      </c>
      <c r="G1558">
        <v>2</v>
      </c>
      <c r="H1558">
        <v>1</v>
      </c>
      <c r="I1558">
        <f t="shared" si="145"/>
        <v>3</v>
      </c>
      <c r="J1558" s="1">
        <v>2023.07</v>
      </c>
      <c r="K1558" s="1">
        <v>2225.38</v>
      </c>
      <c r="L1558" s="1">
        <v>1921.92</v>
      </c>
      <c r="M1558" s="1">
        <v>2023.07</v>
      </c>
      <c r="N1558" s="1">
        <v>1638.69</v>
      </c>
      <c r="O1558" s="1">
        <v>2265.84</v>
      </c>
      <c r="P1558" s="1">
        <v>1395.76</v>
      </c>
      <c r="Q1558" s="1">
        <v>1130.57</v>
      </c>
      <c r="R1558" s="1">
        <v>960.98</v>
      </c>
      <c r="S1558" s="1">
        <v>1076.3</v>
      </c>
      <c r="T1558" s="1">
        <v>1291.56</v>
      </c>
      <c r="U1558" s="1">
        <v>1226.98</v>
      </c>
      <c r="V1558" s="1">
        <f t="shared" si="146"/>
        <v>2016.3283333333336</v>
      </c>
      <c r="W1558" s="1">
        <f t="shared" si="147"/>
        <v>12097.970000000001</v>
      </c>
      <c r="X1558" s="1">
        <f t="shared" si="148"/>
        <v>7082.15</v>
      </c>
      <c r="Y1558" s="1">
        <f t="shared" si="149"/>
        <v>5015.8200000000015</v>
      </c>
      <c r="Z1558" s="44">
        <f t="shared" si="150"/>
        <v>7360.4784949999994</v>
      </c>
    </row>
    <row r="1559" spans="1:26" x14ac:dyDescent="0.3">
      <c r="A1559" s="2">
        <v>5305</v>
      </c>
      <c r="B1559" t="s">
        <v>6</v>
      </c>
      <c r="C1559" t="s">
        <v>9</v>
      </c>
      <c r="D1559" t="s">
        <v>12</v>
      </c>
      <c r="E1559" t="s">
        <v>23</v>
      </c>
      <c r="F1559" t="s">
        <v>19</v>
      </c>
      <c r="G1559">
        <v>1</v>
      </c>
      <c r="H1559">
        <v>1</v>
      </c>
      <c r="I1559">
        <f t="shared" si="145"/>
        <v>2</v>
      </c>
      <c r="J1559" s="1">
        <v>3027.41</v>
      </c>
      <c r="K1559" s="1">
        <v>2361.38</v>
      </c>
      <c r="L1559" s="1">
        <v>2452.1999999999998</v>
      </c>
      <c r="M1559" s="1">
        <v>2664.12</v>
      </c>
      <c r="N1559" s="1">
        <v>3239.33</v>
      </c>
      <c r="O1559" s="1">
        <v>3451.25</v>
      </c>
      <c r="P1559" s="1">
        <v>2625.11</v>
      </c>
      <c r="Q1559" s="1">
        <v>2283.85</v>
      </c>
      <c r="R1559" s="1">
        <v>2672.1</v>
      </c>
      <c r="S1559" s="1">
        <v>2458.33</v>
      </c>
      <c r="T1559" s="1">
        <v>2679.58</v>
      </c>
      <c r="U1559" s="1">
        <v>2304.44</v>
      </c>
      <c r="V1559" s="1">
        <f t="shared" si="146"/>
        <v>2865.9483333333337</v>
      </c>
      <c r="W1559" s="1">
        <f t="shared" si="147"/>
        <v>17195.690000000002</v>
      </c>
      <c r="X1559" s="1">
        <f t="shared" si="148"/>
        <v>15023.41</v>
      </c>
      <c r="Y1559" s="1">
        <f t="shared" si="149"/>
        <v>2172.2800000000025</v>
      </c>
      <c r="Z1559" s="44">
        <f t="shared" si="150"/>
        <v>15613.830013000001</v>
      </c>
    </row>
    <row r="1560" spans="1:26" x14ac:dyDescent="0.3">
      <c r="A1560" s="2">
        <v>5306</v>
      </c>
      <c r="B1560" t="s">
        <v>6</v>
      </c>
      <c r="C1560" t="s">
        <v>9</v>
      </c>
      <c r="D1560" t="s">
        <v>12</v>
      </c>
      <c r="E1560" t="s">
        <v>23</v>
      </c>
      <c r="F1560" t="s">
        <v>56</v>
      </c>
      <c r="G1560">
        <v>1</v>
      </c>
      <c r="H1560">
        <v>1</v>
      </c>
      <c r="I1560">
        <f t="shared" si="145"/>
        <v>2</v>
      </c>
      <c r="J1560" s="1">
        <v>3060.91</v>
      </c>
      <c r="K1560" s="1">
        <v>2662.99</v>
      </c>
      <c r="L1560" s="1">
        <v>2693.6</v>
      </c>
      <c r="M1560" s="1">
        <v>3397.61</v>
      </c>
      <c r="N1560" s="1">
        <v>3489.44</v>
      </c>
      <c r="O1560" s="1">
        <v>2540.56</v>
      </c>
      <c r="P1560" s="1">
        <v>914.99</v>
      </c>
      <c r="Q1560" s="1">
        <v>759.44</v>
      </c>
      <c r="R1560" s="1">
        <v>774.63</v>
      </c>
      <c r="S1560" s="1">
        <v>735.9</v>
      </c>
      <c r="T1560" s="1">
        <v>640.23</v>
      </c>
      <c r="U1560" s="1">
        <v>704.25</v>
      </c>
      <c r="V1560" s="1">
        <f t="shared" si="146"/>
        <v>2974.1849999999999</v>
      </c>
      <c r="W1560" s="1">
        <f t="shared" si="147"/>
        <v>17845.11</v>
      </c>
      <c r="X1560" s="1">
        <f t="shared" si="148"/>
        <v>4529.4400000000005</v>
      </c>
      <c r="Y1560" s="1">
        <f t="shared" si="149"/>
        <v>13315.67</v>
      </c>
      <c r="Z1560" s="44">
        <f t="shared" si="150"/>
        <v>4707.4469920000001</v>
      </c>
    </row>
    <row r="1561" spans="1:26" x14ac:dyDescent="0.3">
      <c r="A1561" s="2">
        <v>5307</v>
      </c>
      <c r="B1561" t="s">
        <v>4</v>
      </c>
      <c r="C1561" t="s">
        <v>10</v>
      </c>
      <c r="D1561" t="s">
        <v>12</v>
      </c>
      <c r="E1561" t="s">
        <v>24</v>
      </c>
      <c r="F1561" t="s">
        <v>16</v>
      </c>
      <c r="G1561">
        <v>1</v>
      </c>
      <c r="H1561">
        <v>2</v>
      </c>
      <c r="I1561">
        <f t="shared" si="145"/>
        <v>3</v>
      </c>
      <c r="J1561" s="1">
        <v>5878.0499999999993</v>
      </c>
      <c r="K1561" s="1">
        <v>6877.32</v>
      </c>
      <c r="L1561" s="1">
        <v>7112.44</v>
      </c>
      <c r="M1561" s="1">
        <v>4467.32</v>
      </c>
      <c r="N1561" s="1">
        <v>5290.25</v>
      </c>
      <c r="O1561" s="1">
        <v>6818.54</v>
      </c>
      <c r="P1561" s="1">
        <v>3622.08</v>
      </c>
      <c r="Q1561" s="1">
        <v>2752.78</v>
      </c>
      <c r="R1561" s="1">
        <v>3193.22</v>
      </c>
      <c r="S1561" s="1">
        <v>3640.27</v>
      </c>
      <c r="T1561" s="1">
        <v>3567.46</v>
      </c>
      <c r="U1561" s="1">
        <v>3103.69</v>
      </c>
      <c r="V1561" s="1">
        <f t="shared" si="146"/>
        <v>6073.9866666666667</v>
      </c>
      <c r="W1561" s="1">
        <f t="shared" si="147"/>
        <v>36443.919999999998</v>
      </c>
      <c r="X1561" s="1">
        <f t="shared" si="148"/>
        <v>19879.5</v>
      </c>
      <c r="Y1561" s="1">
        <f t="shared" si="149"/>
        <v>16564.419999999998</v>
      </c>
      <c r="Z1561" s="44">
        <f t="shared" si="150"/>
        <v>20660.764350000001</v>
      </c>
    </row>
    <row r="1562" spans="1:26" x14ac:dyDescent="0.3">
      <c r="A1562" s="2">
        <v>5309</v>
      </c>
      <c r="B1562" t="s">
        <v>4</v>
      </c>
      <c r="C1562" t="s">
        <v>7</v>
      </c>
      <c r="D1562" t="s">
        <v>11</v>
      </c>
      <c r="E1562" t="s">
        <v>24</v>
      </c>
      <c r="F1562" t="s">
        <v>13</v>
      </c>
      <c r="G1562">
        <v>1</v>
      </c>
      <c r="H1562">
        <v>2</v>
      </c>
      <c r="I1562">
        <f t="shared" si="145"/>
        <v>3</v>
      </c>
      <c r="J1562" s="1">
        <v>2009.05</v>
      </c>
      <c r="K1562" s="1">
        <v>2029.14</v>
      </c>
      <c r="L1562" s="1">
        <v>2009.05</v>
      </c>
      <c r="M1562" s="1">
        <v>2029.14</v>
      </c>
      <c r="N1562" s="1">
        <v>2009.05</v>
      </c>
      <c r="O1562" s="1">
        <v>2029.14</v>
      </c>
      <c r="P1562" s="1">
        <v>1866.99</v>
      </c>
      <c r="Q1562" s="1">
        <v>1418.91</v>
      </c>
      <c r="R1562" s="1">
        <v>1660.12</v>
      </c>
      <c r="S1562" s="1">
        <v>1909.14</v>
      </c>
      <c r="T1562" s="1">
        <v>2157.33</v>
      </c>
      <c r="U1562" s="1">
        <v>2373.06</v>
      </c>
      <c r="V1562" s="1">
        <f t="shared" si="146"/>
        <v>2019.095</v>
      </c>
      <c r="W1562" s="1">
        <f t="shared" si="147"/>
        <v>12114.57</v>
      </c>
      <c r="X1562" s="1">
        <f t="shared" si="148"/>
        <v>11385.550000000001</v>
      </c>
      <c r="Y1562" s="1">
        <f t="shared" si="149"/>
        <v>729.01999999999862</v>
      </c>
      <c r="Z1562" s="44">
        <f t="shared" si="150"/>
        <v>11833.002115000001</v>
      </c>
    </row>
    <row r="1563" spans="1:26" x14ac:dyDescent="0.3">
      <c r="A1563" s="2">
        <v>5310</v>
      </c>
      <c r="B1563" t="s">
        <v>4</v>
      </c>
      <c r="C1563" t="s">
        <v>10</v>
      </c>
      <c r="D1563" t="s">
        <v>12</v>
      </c>
      <c r="E1563" t="s">
        <v>23</v>
      </c>
      <c r="F1563" t="s">
        <v>20</v>
      </c>
      <c r="G1563">
        <v>2</v>
      </c>
      <c r="H1563">
        <v>3</v>
      </c>
      <c r="I1563">
        <f t="shared" si="145"/>
        <v>5</v>
      </c>
      <c r="J1563" s="1">
        <v>3946.35</v>
      </c>
      <c r="K1563" s="1">
        <v>3985.81</v>
      </c>
      <c r="L1563" s="1">
        <v>3985.81</v>
      </c>
      <c r="M1563" s="1">
        <v>3985.81</v>
      </c>
      <c r="N1563" s="1">
        <v>3985.81</v>
      </c>
      <c r="O1563" s="1">
        <v>3946.35</v>
      </c>
      <c r="P1563" s="1">
        <v>4292.8599999999997</v>
      </c>
      <c r="Q1563" s="1">
        <v>4207</v>
      </c>
      <c r="R1563" s="1">
        <v>4417.3500000000004</v>
      </c>
      <c r="S1563" s="1">
        <v>3887.27</v>
      </c>
      <c r="T1563" s="1">
        <v>3537.42</v>
      </c>
      <c r="U1563" s="1">
        <v>3572.79</v>
      </c>
      <c r="V1563" s="1">
        <f t="shared" si="146"/>
        <v>3972.6566666666663</v>
      </c>
      <c r="W1563" s="1">
        <f t="shared" si="147"/>
        <v>23835.94</v>
      </c>
      <c r="X1563" s="1">
        <f t="shared" si="148"/>
        <v>23914.690000000002</v>
      </c>
      <c r="Y1563" s="1">
        <f t="shared" si="149"/>
        <v>-78.750000000003638</v>
      </c>
      <c r="Z1563" s="44">
        <f t="shared" si="150"/>
        <v>24854.537317000002</v>
      </c>
    </row>
    <row r="1564" spans="1:26" x14ac:dyDescent="0.3">
      <c r="A1564" s="2">
        <v>5313</v>
      </c>
      <c r="B1564" t="s">
        <v>6</v>
      </c>
      <c r="C1564" t="s">
        <v>9</v>
      </c>
      <c r="D1564" t="s">
        <v>12</v>
      </c>
      <c r="E1564" t="s">
        <v>23</v>
      </c>
      <c r="F1564" t="s">
        <v>17</v>
      </c>
      <c r="G1564">
        <v>2</v>
      </c>
      <c r="H1564">
        <v>1</v>
      </c>
      <c r="I1564">
        <f t="shared" si="145"/>
        <v>3</v>
      </c>
      <c r="J1564" s="1">
        <v>1129.875</v>
      </c>
      <c r="K1564" s="1">
        <v>1016.89</v>
      </c>
      <c r="L1564" s="1">
        <v>1073.3800000000001</v>
      </c>
      <c r="M1564" s="1">
        <v>1265.46</v>
      </c>
      <c r="N1564" s="1">
        <v>1265.46</v>
      </c>
      <c r="O1564" s="1">
        <v>1197.67</v>
      </c>
      <c r="P1564" s="1">
        <v>4645.7299999999996</v>
      </c>
      <c r="Q1564" s="1">
        <v>4181.16</v>
      </c>
      <c r="R1564" s="1">
        <v>3972.1</v>
      </c>
      <c r="S1564" s="1">
        <v>4528.1899999999996</v>
      </c>
      <c r="T1564" s="1">
        <v>4890.45</v>
      </c>
      <c r="U1564" s="1">
        <v>5134.97</v>
      </c>
      <c r="V1564" s="1">
        <f t="shared" si="146"/>
        <v>1158.1224999999999</v>
      </c>
      <c r="W1564" s="1">
        <f t="shared" si="147"/>
        <v>6948.7349999999997</v>
      </c>
      <c r="X1564" s="1">
        <f t="shared" si="148"/>
        <v>27352.600000000002</v>
      </c>
      <c r="Y1564" s="1">
        <f t="shared" si="149"/>
        <v>-20403.865000000002</v>
      </c>
      <c r="Z1564" s="44">
        <f t="shared" si="150"/>
        <v>28427.557180000003</v>
      </c>
    </row>
    <row r="1565" spans="1:26" x14ac:dyDescent="0.3">
      <c r="A1565" s="2">
        <v>5317</v>
      </c>
      <c r="B1565" t="s">
        <v>6</v>
      </c>
      <c r="C1565" t="s">
        <v>9</v>
      </c>
      <c r="D1565" t="s">
        <v>12</v>
      </c>
      <c r="E1565" t="s">
        <v>23</v>
      </c>
      <c r="F1565" t="s">
        <v>20</v>
      </c>
      <c r="G1565">
        <v>2</v>
      </c>
      <c r="H1565">
        <v>1</v>
      </c>
      <c r="I1565">
        <f t="shared" si="145"/>
        <v>3</v>
      </c>
      <c r="J1565" s="1">
        <v>1433.15</v>
      </c>
      <c r="K1565" s="1">
        <v>1189.51</v>
      </c>
      <c r="L1565" s="1">
        <v>1633.79</v>
      </c>
      <c r="M1565" s="1">
        <v>1490.48</v>
      </c>
      <c r="N1565" s="1">
        <v>1662.45</v>
      </c>
      <c r="O1565" s="1">
        <v>1748.44</v>
      </c>
      <c r="P1565" s="1">
        <v>4069.65</v>
      </c>
      <c r="Q1565" s="1">
        <v>4273.13</v>
      </c>
      <c r="R1565" s="1">
        <v>4614.9799999999996</v>
      </c>
      <c r="S1565" s="1">
        <v>4245.78</v>
      </c>
      <c r="T1565" s="1">
        <v>4925.1000000000004</v>
      </c>
      <c r="U1565" s="1">
        <v>4481.84</v>
      </c>
      <c r="V1565" s="1">
        <f t="shared" si="146"/>
        <v>1526.3033333333333</v>
      </c>
      <c r="W1565" s="1">
        <f t="shared" si="147"/>
        <v>9157.82</v>
      </c>
      <c r="X1565" s="1">
        <f t="shared" si="148"/>
        <v>26610.48</v>
      </c>
      <c r="Y1565" s="1">
        <f t="shared" si="149"/>
        <v>-17452.66</v>
      </c>
      <c r="Z1565" s="44">
        <f t="shared" si="150"/>
        <v>27656.271863999998</v>
      </c>
    </row>
    <row r="1566" spans="1:26" x14ac:dyDescent="0.3">
      <c r="A1566" s="2">
        <v>5320</v>
      </c>
      <c r="B1566" t="s">
        <v>4</v>
      </c>
      <c r="C1566" t="s">
        <v>10</v>
      </c>
      <c r="D1566" t="s">
        <v>12</v>
      </c>
      <c r="E1566" t="s">
        <v>24</v>
      </c>
      <c r="F1566" t="s">
        <v>14</v>
      </c>
      <c r="G1566">
        <v>2</v>
      </c>
      <c r="H1566">
        <v>1</v>
      </c>
      <c r="I1566">
        <f t="shared" si="145"/>
        <v>3</v>
      </c>
      <c r="J1566" s="1">
        <v>5924.95</v>
      </c>
      <c r="K1566" s="1">
        <v>5273.21</v>
      </c>
      <c r="L1566" s="1">
        <v>4562.21</v>
      </c>
      <c r="M1566" s="1">
        <v>5865.7</v>
      </c>
      <c r="N1566" s="1">
        <v>4502.96</v>
      </c>
      <c r="O1566" s="1">
        <v>4443.71</v>
      </c>
      <c r="P1566" s="1">
        <v>5875</v>
      </c>
      <c r="Q1566" s="1">
        <v>5816.25</v>
      </c>
      <c r="R1566" s="1">
        <v>5874.41</v>
      </c>
      <c r="S1566" s="1">
        <v>6109.39</v>
      </c>
      <c r="T1566" s="1">
        <v>6109.39</v>
      </c>
      <c r="U1566" s="1">
        <v>6292.67</v>
      </c>
      <c r="V1566" s="1">
        <f t="shared" si="146"/>
        <v>5095.456666666666</v>
      </c>
      <c r="W1566" s="1">
        <f t="shared" si="147"/>
        <v>30572.739999999998</v>
      </c>
      <c r="X1566" s="1">
        <f t="shared" si="148"/>
        <v>36077.11</v>
      </c>
      <c r="Y1566" s="1">
        <f t="shared" si="149"/>
        <v>-5504.3700000000026</v>
      </c>
      <c r="Z1566" s="44">
        <f t="shared" si="150"/>
        <v>37494.940423</v>
      </c>
    </row>
    <row r="1567" spans="1:26" x14ac:dyDescent="0.3">
      <c r="A1567" s="2">
        <v>5323</v>
      </c>
      <c r="B1567" t="s">
        <v>4</v>
      </c>
      <c r="C1567" t="s">
        <v>42</v>
      </c>
      <c r="D1567" t="s">
        <v>11</v>
      </c>
      <c r="E1567" t="s">
        <v>23</v>
      </c>
      <c r="F1567" t="s">
        <v>16</v>
      </c>
      <c r="G1567">
        <v>3</v>
      </c>
      <c r="H1567">
        <v>3</v>
      </c>
      <c r="I1567">
        <f t="shared" si="145"/>
        <v>6</v>
      </c>
      <c r="J1567" s="1">
        <v>3033.15</v>
      </c>
      <c r="K1567" s="1">
        <v>3033.15</v>
      </c>
      <c r="L1567" s="1">
        <v>3033.15</v>
      </c>
      <c r="M1567" s="1">
        <v>3033.15</v>
      </c>
      <c r="N1567" s="1">
        <v>3063.48</v>
      </c>
      <c r="O1567" s="1">
        <v>3063.48</v>
      </c>
      <c r="P1567" s="1">
        <v>3077.71</v>
      </c>
      <c r="Q1567" s="1">
        <v>2339.06</v>
      </c>
      <c r="R1567" s="1">
        <v>2666.53</v>
      </c>
      <c r="S1567" s="1">
        <v>2506.54</v>
      </c>
      <c r="T1567" s="1">
        <v>2606.8000000000002</v>
      </c>
      <c r="U1567" s="1">
        <v>3076.02</v>
      </c>
      <c r="V1567" s="1">
        <f t="shared" si="146"/>
        <v>3043.26</v>
      </c>
      <c r="W1567" s="1">
        <f t="shared" si="147"/>
        <v>18259.560000000001</v>
      </c>
      <c r="X1567" s="1">
        <f t="shared" si="148"/>
        <v>16272.66</v>
      </c>
      <c r="Y1567" s="1">
        <f t="shared" si="149"/>
        <v>1986.9000000000015</v>
      </c>
      <c r="Z1567" s="44">
        <f t="shared" si="150"/>
        <v>16912.175538</v>
      </c>
    </row>
    <row r="1568" spans="1:26" x14ac:dyDescent="0.3">
      <c r="A1568" s="2">
        <v>5326</v>
      </c>
      <c r="B1568" t="s">
        <v>4</v>
      </c>
      <c r="C1568" t="s">
        <v>10</v>
      </c>
      <c r="D1568" t="s">
        <v>12</v>
      </c>
      <c r="E1568" t="s">
        <v>23</v>
      </c>
      <c r="F1568" t="s">
        <v>18</v>
      </c>
      <c r="G1568">
        <v>2</v>
      </c>
      <c r="H1568">
        <v>2</v>
      </c>
      <c r="I1568">
        <f t="shared" si="145"/>
        <v>4</v>
      </c>
      <c r="J1568" s="1">
        <v>3746.5499999999997</v>
      </c>
      <c r="K1568" s="1">
        <v>3746.55</v>
      </c>
      <c r="L1568" s="1">
        <v>3746.55</v>
      </c>
      <c r="M1568" s="1">
        <v>3746.55</v>
      </c>
      <c r="N1568" s="1">
        <v>3784.02</v>
      </c>
      <c r="O1568" s="1">
        <v>3746.55</v>
      </c>
      <c r="P1568" s="1">
        <v>3208.8</v>
      </c>
      <c r="Q1568" s="1">
        <v>2759.57</v>
      </c>
      <c r="R1568" s="1">
        <v>2400.83</v>
      </c>
      <c r="S1568" s="1">
        <v>2496.86</v>
      </c>
      <c r="T1568" s="1">
        <v>2197.2399999999998</v>
      </c>
      <c r="U1568" s="1">
        <v>2373.02</v>
      </c>
      <c r="V1568" s="1">
        <f t="shared" si="146"/>
        <v>3752.7950000000001</v>
      </c>
      <c r="W1568" s="1">
        <f t="shared" si="147"/>
        <v>22516.77</v>
      </c>
      <c r="X1568" s="1">
        <f t="shared" si="148"/>
        <v>15436.320000000002</v>
      </c>
      <c r="Y1568" s="1">
        <f t="shared" si="149"/>
        <v>7080.4499999999989</v>
      </c>
      <c r="Z1568" s="44">
        <f t="shared" si="150"/>
        <v>16042.967376000002</v>
      </c>
    </row>
    <row r="1569" spans="1:26" x14ac:dyDescent="0.3">
      <c r="A1569" s="2">
        <v>5333</v>
      </c>
      <c r="B1569" t="s">
        <v>4</v>
      </c>
      <c r="C1569" t="s">
        <v>10</v>
      </c>
      <c r="D1569" t="s">
        <v>11</v>
      </c>
      <c r="E1569" t="s">
        <v>23</v>
      </c>
      <c r="F1569" t="s">
        <v>56</v>
      </c>
      <c r="G1569">
        <v>2</v>
      </c>
      <c r="H1569">
        <v>1</v>
      </c>
      <c r="I1569">
        <f t="shared" si="145"/>
        <v>3</v>
      </c>
      <c r="J1569" s="1">
        <v>3138.125</v>
      </c>
      <c r="K1569" s="1">
        <v>3169.51</v>
      </c>
      <c r="L1569" s="1">
        <v>3169.51</v>
      </c>
      <c r="M1569" s="1">
        <v>3138.13</v>
      </c>
      <c r="N1569" s="1">
        <v>3169.51</v>
      </c>
      <c r="O1569" s="1">
        <v>3138.13</v>
      </c>
      <c r="P1569" s="1">
        <v>1694.65</v>
      </c>
      <c r="Q1569" s="1">
        <v>1830.22</v>
      </c>
      <c r="R1569" s="1">
        <v>1830.22</v>
      </c>
      <c r="S1569" s="1">
        <v>1866.82</v>
      </c>
      <c r="T1569" s="1">
        <v>1978.83</v>
      </c>
      <c r="U1569" s="1">
        <v>2216.29</v>
      </c>
      <c r="V1569" s="1">
        <f t="shared" si="146"/>
        <v>3153.8191666666667</v>
      </c>
      <c r="W1569" s="1">
        <f t="shared" si="147"/>
        <v>18922.915000000001</v>
      </c>
      <c r="X1569" s="1">
        <f t="shared" si="148"/>
        <v>11417.029999999999</v>
      </c>
      <c r="Y1569" s="1">
        <f t="shared" si="149"/>
        <v>7505.885000000002</v>
      </c>
      <c r="Z1569" s="44">
        <f t="shared" si="150"/>
        <v>11865.719278999999</v>
      </c>
    </row>
    <row r="1570" spans="1:26" x14ac:dyDescent="0.3">
      <c r="A1570" s="2">
        <v>5334</v>
      </c>
      <c r="B1570" t="s">
        <v>4</v>
      </c>
      <c r="C1570" t="s">
        <v>10</v>
      </c>
      <c r="D1570" t="s">
        <v>12</v>
      </c>
      <c r="E1570" t="s">
        <v>23</v>
      </c>
      <c r="F1570" t="s">
        <v>16</v>
      </c>
      <c r="G1570">
        <v>2</v>
      </c>
      <c r="H1570">
        <v>1</v>
      </c>
      <c r="I1570">
        <f t="shared" si="145"/>
        <v>3</v>
      </c>
      <c r="J1570" s="1">
        <v>5602.1</v>
      </c>
      <c r="K1570" s="1">
        <v>4985.87</v>
      </c>
      <c r="L1570" s="1">
        <v>4425.66</v>
      </c>
      <c r="M1570" s="1">
        <v>5153.93</v>
      </c>
      <c r="N1570" s="1">
        <v>4593.72</v>
      </c>
      <c r="O1570" s="1">
        <v>6610.48</v>
      </c>
      <c r="P1570" s="1">
        <v>3348.36</v>
      </c>
      <c r="Q1570" s="1">
        <v>2544.75</v>
      </c>
      <c r="R1570" s="1">
        <v>2773.78</v>
      </c>
      <c r="S1570" s="1">
        <v>2995.68</v>
      </c>
      <c r="T1570" s="1">
        <v>3085.55</v>
      </c>
      <c r="U1570" s="1">
        <v>2653.57</v>
      </c>
      <c r="V1570" s="1">
        <f t="shared" si="146"/>
        <v>5228.626666666667</v>
      </c>
      <c r="W1570" s="1">
        <f t="shared" si="147"/>
        <v>31371.760000000002</v>
      </c>
      <c r="X1570" s="1">
        <f t="shared" si="148"/>
        <v>17401.690000000002</v>
      </c>
      <c r="Y1570" s="1">
        <f t="shared" si="149"/>
        <v>13970.07</v>
      </c>
      <c r="Z1570" s="44">
        <f t="shared" si="150"/>
        <v>18085.576417000004</v>
      </c>
    </row>
    <row r="1571" spans="1:26" x14ac:dyDescent="0.3">
      <c r="A1571" s="2">
        <v>5338</v>
      </c>
      <c r="B1571" t="s">
        <v>4</v>
      </c>
      <c r="C1571" t="s">
        <v>42</v>
      </c>
      <c r="D1571" t="s">
        <v>12</v>
      </c>
      <c r="E1571" t="s">
        <v>23</v>
      </c>
      <c r="F1571" t="s">
        <v>17</v>
      </c>
      <c r="G1571">
        <v>2</v>
      </c>
      <c r="H1571">
        <v>3</v>
      </c>
      <c r="I1571">
        <f t="shared" si="145"/>
        <v>5</v>
      </c>
      <c r="J1571" s="1">
        <v>1222.05</v>
      </c>
      <c r="K1571" s="1">
        <v>1234.27</v>
      </c>
      <c r="L1571" s="1">
        <v>1222.05</v>
      </c>
      <c r="M1571" s="1">
        <v>1222.05</v>
      </c>
      <c r="N1571" s="1">
        <v>1234.27</v>
      </c>
      <c r="O1571" s="1">
        <v>1222.05</v>
      </c>
      <c r="P1571" s="1">
        <v>3052.09</v>
      </c>
      <c r="Q1571" s="1">
        <v>3021.57</v>
      </c>
      <c r="R1571" s="1">
        <v>3444.59</v>
      </c>
      <c r="S1571" s="1">
        <v>3892.39</v>
      </c>
      <c r="T1571" s="1">
        <v>4359.4799999999996</v>
      </c>
      <c r="U1571" s="1">
        <v>4359.4799999999996</v>
      </c>
      <c r="V1571" s="1">
        <f t="shared" si="146"/>
        <v>1226.1233333333334</v>
      </c>
      <c r="W1571" s="1">
        <f t="shared" si="147"/>
        <v>7356.7400000000007</v>
      </c>
      <c r="X1571" s="1">
        <f t="shared" si="148"/>
        <v>22129.599999999999</v>
      </c>
      <c r="Y1571" s="1">
        <f t="shared" si="149"/>
        <v>-14772.859999999997</v>
      </c>
      <c r="Z1571" s="44">
        <f t="shared" si="150"/>
        <v>22999.293279999998</v>
      </c>
    </row>
    <row r="1572" spans="1:26" x14ac:dyDescent="0.3">
      <c r="A1572" s="2">
        <v>5351</v>
      </c>
      <c r="B1572" t="s">
        <v>37</v>
      </c>
      <c r="C1572" t="s">
        <v>42</v>
      </c>
      <c r="D1572" t="s">
        <v>11</v>
      </c>
      <c r="E1572" t="s">
        <v>24</v>
      </c>
      <c r="F1572" t="s">
        <v>15</v>
      </c>
      <c r="G1572">
        <v>2</v>
      </c>
      <c r="H1572">
        <v>1</v>
      </c>
      <c r="I1572">
        <f t="shared" si="145"/>
        <v>3</v>
      </c>
      <c r="J1572" s="1">
        <v>3173.2</v>
      </c>
      <c r="K1572" s="1">
        <v>3109.74</v>
      </c>
      <c r="L1572" s="1">
        <v>2760.68</v>
      </c>
      <c r="M1572" s="1">
        <v>2602.02</v>
      </c>
      <c r="N1572" s="1">
        <v>3078</v>
      </c>
      <c r="O1572" s="1">
        <v>2824.15</v>
      </c>
      <c r="P1572" s="1">
        <v>1598.29</v>
      </c>
      <c r="Q1572" s="1">
        <v>1278.6300000000001</v>
      </c>
      <c r="R1572" s="1">
        <v>1304.2</v>
      </c>
      <c r="S1572" s="1">
        <v>1447.66</v>
      </c>
      <c r="T1572" s="1">
        <v>1230.51</v>
      </c>
      <c r="U1572" s="1">
        <v>1415.09</v>
      </c>
      <c r="V1572" s="1">
        <f t="shared" si="146"/>
        <v>2924.6316666666667</v>
      </c>
      <c r="W1572" s="1">
        <f t="shared" si="147"/>
        <v>17547.79</v>
      </c>
      <c r="X1572" s="1">
        <f t="shared" si="148"/>
        <v>8274.3799999999992</v>
      </c>
      <c r="Y1572" s="1">
        <f t="shared" si="149"/>
        <v>9273.4100000000017</v>
      </c>
      <c r="Z1572" s="44">
        <f t="shared" si="150"/>
        <v>8599.563134</v>
      </c>
    </row>
    <row r="1573" spans="1:26" x14ac:dyDescent="0.3">
      <c r="A1573" s="2">
        <v>5352</v>
      </c>
      <c r="B1573" t="s">
        <v>4</v>
      </c>
      <c r="C1573" t="s">
        <v>10</v>
      </c>
      <c r="D1573" t="s">
        <v>12</v>
      </c>
      <c r="E1573" t="s">
        <v>23</v>
      </c>
      <c r="F1573" t="s">
        <v>18</v>
      </c>
      <c r="G1573">
        <v>2</v>
      </c>
      <c r="H1573">
        <v>1</v>
      </c>
      <c r="I1573">
        <f t="shared" si="145"/>
        <v>3</v>
      </c>
      <c r="J1573" s="1">
        <v>5924.95</v>
      </c>
      <c r="K1573" s="1">
        <v>6635.94</v>
      </c>
      <c r="L1573" s="1">
        <v>5036.21</v>
      </c>
      <c r="M1573" s="1">
        <v>6517.45</v>
      </c>
      <c r="N1573" s="1">
        <v>5687.95</v>
      </c>
      <c r="O1573" s="1">
        <v>6517.45</v>
      </c>
      <c r="P1573" s="1">
        <v>3815.67</v>
      </c>
      <c r="Q1573" s="1">
        <v>2976.22</v>
      </c>
      <c r="R1573" s="1">
        <v>2976.22</v>
      </c>
      <c r="S1573" s="1">
        <v>3154.79</v>
      </c>
      <c r="T1573" s="1">
        <v>3028.6</v>
      </c>
      <c r="U1573" s="1">
        <v>3270.89</v>
      </c>
      <c r="V1573" s="1">
        <f t="shared" si="146"/>
        <v>6053.3249999999998</v>
      </c>
      <c r="W1573" s="1">
        <f t="shared" si="147"/>
        <v>36319.949999999997</v>
      </c>
      <c r="X1573" s="1">
        <f t="shared" si="148"/>
        <v>19222.39</v>
      </c>
      <c r="Y1573" s="1">
        <f t="shared" si="149"/>
        <v>17097.559999999998</v>
      </c>
      <c r="Z1573" s="44">
        <f t="shared" si="150"/>
        <v>19977.829926999999</v>
      </c>
    </row>
    <row r="1574" spans="1:26" x14ac:dyDescent="0.3">
      <c r="A1574" s="2">
        <v>5356</v>
      </c>
      <c r="B1574" t="s">
        <v>4</v>
      </c>
      <c r="C1574" t="s">
        <v>7</v>
      </c>
      <c r="D1574" t="s">
        <v>11</v>
      </c>
      <c r="E1574" t="s">
        <v>23</v>
      </c>
      <c r="F1574" t="s">
        <v>18</v>
      </c>
      <c r="G1574">
        <v>2</v>
      </c>
      <c r="H1574">
        <v>2</v>
      </c>
      <c r="I1574">
        <f t="shared" si="145"/>
        <v>4</v>
      </c>
      <c r="J1574" s="1">
        <v>3892</v>
      </c>
      <c r="K1574" s="1">
        <v>3892</v>
      </c>
      <c r="L1574" s="1">
        <v>3892</v>
      </c>
      <c r="M1574" s="1">
        <v>3892</v>
      </c>
      <c r="N1574" s="1">
        <v>3930.92</v>
      </c>
      <c r="O1574" s="1">
        <v>3930.92</v>
      </c>
      <c r="P1574" s="1">
        <v>2507.5</v>
      </c>
      <c r="Q1574" s="1">
        <v>2131.38</v>
      </c>
      <c r="R1574" s="1">
        <v>2493.71</v>
      </c>
      <c r="S1574" s="1">
        <v>2967.51</v>
      </c>
      <c r="T1574" s="1">
        <v>3026.86</v>
      </c>
      <c r="U1574" s="1">
        <v>2663.64</v>
      </c>
      <c r="V1574" s="1">
        <f t="shared" si="146"/>
        <v>3904.9733333333329</v>
      </c>
      <c r="W1574" s="1">
        <f t="shared" si="147"/>
        <v>23429.839999999997</v>
      </c>
      <c r="X1574" s="1">
        <f t="shared" si="148"/>
        <v>15790.6</v>
      </c>
      <c r="Y1574" s="1">
        <f t="shared" si="149"/>
        <v>7639.2399999999961</v>
      </c>
      <c r="Z1574" s="44">
        <f t="shared" si="150"/>
        <v>16411.170580000002</v>
      </c>
    </row>
    <row r="1575" spans="1:26" x14ac:dyDescent="0.3">
      <c r="A1575" s="2">
        <v>5358</v>
      </c>
      <c r="B1575" t="s">
        <v>37</v>
      </c>
      <c r="C1575" t="s">
        <v>8</v>
      </c>
      <c r="D1575" t="s">
        <v>12</v>
      </c>
      <c r="E1575" t="s">
        <v>24</v>
      </c>
      <c r="F1575" t="s">
        <v>19</v>
      </c>
      <c r="G1575">
        <v>1</v>
      </c>
      <c r="H1575">
        <v>1</v>
      </c>
      <c r="I1575">
        <f t="shared" si="145"/>
        <v>2</v>
      </c>
      <c r="J1575" s="1">
        <v>1157</v>
      </c>
      <c r="K1575" s="1">
        <v>867.75</v>
      </c>
      <c r="L1575" s="1">
        <v>1295.8399999999999</v>
      </c>
      <c r="M1575" s="1">
        <v>1226.42</v>
      </c>
      <c r="N1575" s="1">
        <v>1214.8499999999999</v>
      </c>
      <c r="O1575" s="1">
        <v>1052.8699999999999</v>
      </c>
      <c r="P1575" s="1">
        <v>997.55</v>
      </c>
      <c r="Q1575" s="1">
        <v>1017.5</v>
      </c>
      <c r="R1575" s="1">
        <v>1190.48</v>
      </c>
      <c r="S1575" s="1">
        <v>1416.67</v>
      </c>
      <c r="T1575" s="1">
        <v>1275</v>
      </c>
      <c r="U1575" s="1">
        <v>1134.75</v>
      </c>
      <c r="V1575" s="1">
        <f t="shared" si="146"/>
        <v>1135.7883333333334</v>
      </c>
      <c r="W1575" s="1">
        <f t="shared" si="147"/>
        <v>6814.7300000000005</v>
      </c>
      <c r="X1575" s="1">
        <f t="shared" si="148"/>
        <v>7031.95</v>
      </c>
      <c r="Y1575" s="1">
        <f t="shared" si="149"/>
        <v>-217.21999999999935</v>
      </c>
      <c r="Z1575" s="44">
        <f t="shared" si="150"/>
        <v>7308.3056349999997</v>
      </c>
    </row>
    <row r="1576" spans="1:26" x14ac:dyDescent="0.3">
      <c r="A1576" s="2">
        <v>5359</v>
      </c>
      <c r="B1576" t="s">
        <v>4</v>
      </c>
      <c r="C1576" t="s">
        <v>10</v>
      </c>
      <c r="D1576" t="s">
        <v>12</v>
      </c>
      <c r="E1576" t="s">
        <v>23</v>
      </c>
      <c r="F1576" t="s">
        <v>21</v>
      </c>
      <c r="G1576">
        <v>2</v>
      </c>
      <c r="H1576">
        <v>1</v>
      </c>
      <c r="I1576">
        <f t="shared" si="145"/>
        <v>3</v>
      </c>
      <c r="J1576" s="1">
        <v>5765.3499999999995</v>
      </c>
      <c r="K1576" s="1">
        <v>5304.12</v>
      </c>
      <c r="L1576" s="1">
        <v>5938.31</v>
      </c>
      <c r="M1576" s="1">
        <v>6457.19</v>
      </c>
      <c r="N1576" s="1">
        <v>5015.8500000000004</v>
      </c>
      <c r="O1576" s="1">
        <v>5534.74</v>
      </c>
      <c r="P1576" s="1">
        <v>4510.99</v>
      </c>
      <c r="Q1576" s="1">
        <v>4375.66</v>
      </c>
      <c r="R1576" s="1">
        <v>5163.28</v>
      </c>
      <c r="S1576" s="1">
        <v>4595.32</v>
      </c>
      <c r="T1576" s="1">
        <v>5100.8100000000004</v>
      </c>
      <c r="U1576" s="1">
        <v>4998.79</v>
      </c>
      <c r="V1576" s="1">
        <f t="shared" si="146"/>
        <v>5669.2599999999993</v>
      </c>
      <c r="W1576" s="1">
        <f t="shared" si="147"/>
        <v>34015.56</v>
      </c>
      <c r="X1576" s="1">
        <f t="shared" si="148"/>
        <v>28744.850000000002</v>
      </c>
      <c r="Y1576" s="1">
        <f t="shared" si="149"/>
        <v>5270.7099999999955</v>
      </c>
      <c r="Z1576" s="44">
        <f t="shared" si="150"/>
        <v>29874.522605000002</v>
      </c>
    </row>
    <row r="1577" spans="1:26" x14ac:dyDescent="0.3">
      <c r="A1577" s="2">
        <v>5360</v>
      </c>
      <c r="B1577" t="s">
        <v>4</v>
      </c>
      <c r="C1577" t="s">
        <v>10</v>
      </c>
      <c r="D1577" t="s">
        <v>12</v>
      </c>
      <c r="E1577" t="s">
        <v>23</v>
      </c>
      <c r="F1577" t="s">
        <v>19</v>
      </c>
      <c r="G1577">
        <v>2</v>
      </c>
      <c r="H1577">
        <v>1</v>
      </c>
      <c r="I1577">
        <f t="shared" si="145"/>
        <v>3</v>
      </c>
      <c r="J1577" s="1">
        <v>5924.95</v>
      </c>
      <c r="K1577" s="1">
        <v>7169.19</v>
      </c>
      <c r="L1577" s="1">
        <v>4562.21</v>
      </c>
      <c r="M1577" s="1">
        <v>5391.7</v>
      </c>
      <c r="N1577" s="1">
        <v>5569.45</v>
      </c>
      <c r="O1577" s="1">
        <v>6339.7</v>
      </c>
      <c r="P1577" s="1">
        <v>3200.76</v>
      </c>
      <c r="Q1577" s="1">
        <v>3072.73</v>
      </c>
      <c r="R1577" s="1">
        <v>3595.09</v>
      </c>
      <c r="S1577" s="1">
        <v>3738.89</v>
      </c>
      <c r="T1577" s="1">
        <v>3514.56</v>
      </c>
      <c r="U1577" s="1">
        <v>4182.33</v>
      </c>
      <c r="V1577" s="1">
        <f t="shared" si="146"/>
        <v>5826.2</v>
      </c>
      <c r="W1577" s="1">
        <f t="shared" si="147"/>
        <v>34957.199999999997</v>
      </c>
      <c r="X1577" s="1">
        <f t="shared" si="148"/>
        <v>21304.36</v>
      </c>
      <c r="Y1577" s="1">
        <f t="shared" si="149"/>
        <v>13652.839999999997</v>
      </c>
      <c r="Z1577" s="44">
        <f t="shared" si="150"/>
        <v>22141.621348000001</v>
      </c>
    </row>
    <row r="1578" spans="1:26" x14ac:dyDescent="0.3">
      <c r="A1578" s="2">
        <v>5361</v>
      </c>
      <c r="B1578" t="s">
        <v>5</v>
      </c>
      <c r="C1578" t="s">
        <v>42</v>
      </c>
      <c r="D1578" t="s">
        <v>11</v>
      </c>
      <c r="E1578" t="s">
        <v>24</v>
      </c>
      <c r="F1578" t="s">
        <v>21</v>
      </c>
      <c r="G1578">
        <v>1</v>
      </c>
      <c r="H1578">
        <v>3</v>
      </c>
      <c r="I1578">
        <f t="shared" si="145"/>
        <v>4</v>
      </c>
      <c r="J1578" s="1">
        <v>2720.6</v>
      </c>
      <c r="K1578" s="1">
        <v>2339.7199999999998</v>
      </c>
      <c r="L1578" s="1">
        <v>2176.48</v>
      </c>
      <c r="M1578" s="1">
        <v>2312.5100000000002</v>
      </c>
      <c r="N1578" s="1">
        <v>2040.45</v>
      </c>
      <c r="O1578" s="1">
        <v>2829.42</v>
      </c>
      <c r="P1578" s="1">
        <v>2280.87</v>
      </c>
      <c r="Q1578" s="1">
        <v>2258.06</v>
      </c>
      <c r="R1578" s="1">
        <v>2461.29</v>
      </c>
      <c r="S1578" s="1">
        <v>2362.84</v>
      </c>
      <c r="T1578" s="1">
        <v>2835.41</v>
      </c>
      <c r="U1578" s="1">
        <v>3062.24</v>
      </c>
      <c r="V1578" s="1">
        <f t="shared" si="146"/>
        <v>2403.1966666666667</v>
      </c>
      <c r="W1578" s="1">
        <f t="shared" si="147"/>
        <v>14419.18</v>
      </c>
      <c r="X1578" s="1">
        <f t="shared" si="148"/>
        <v>15260.710000000001</v>
      </c>
      <c r="Y1578" s="1">
        <f t="shared" si="149"/>
        <v>-841.53000000000065</v>
      </c>
      <c r="Z1578" s="44">
        <f t="shared" si="150"/>
        <v>15860.455903000002</v>
      </c>
    </row>
    <row r="1579" spans="1:26" x14ac:dyDescent="0.3">
      <c r="A1579" s="2">
        <v>5362</v>
      </c>
      <c r="B1579" t="s">
        <v>6</v>
      </c>
      <c r="C1579" t="s">
        <v>9</v>
      </c>
      <c r="D1579" t="s">
        <v>12</v>
      </c>
      <c r="E1579" t="s">
        <v>23</v>
      </c>
      <c r="F1579" t="s">
        <v>15</v>
      </c>
      <c r="G1579">
        <v>2</v>
      </c>
      <c r="H1579">
        <v>1</v>
      </c>
      <c r="I1579">
        <f t="shared" si="145"/>
        <v>3</v>
      </c>
      <c r="J1579" s="1">
        <v>3236.7700000000004</v>
      </c>
      <c r="K1579" s="1">
        <v>2913.09</v>
      </c>
      <c r="L1579" s="1">
        <v>3689.92</v>
      </c>
      <c r="M1579" s="1">
        <v>3139.67</v>
      </c>
      <c r="N1579" s="1">
        <v>3754.65</v>
      </c>
      <c r="O1579" s="1">
        <v>3269.14</v>
      </c>
      <c r="P1579" s="1">
        <v>1524.64</v>
      </c>
      <c r="Q1579" s="1">
        <v>1585.63</v>
      </c>
      <c r="R1579" s="1">
        <v>1411.21</v>
      </c>
      <c r="S1579" s="1">
        <v>1439.43</v>
      </c>
      <c r="T1579" s="1">
        <v>1425.04</v>
      </c>
      <c r="U1579" s="1">
        <v>1339.54</v>
      </c>
      <c r="V1579" s="1">
        <f t="shared" si="146"/>
        <v>3333.8733333333334</v>
      </c>
      <c r="W1579" s="1">
        <f t="shared" si="147"/>
        <v>20003.240000000002</v>
      </c>
      <c r="X1579" s="1">
        <f t="shared" si="148"/>
        <v>8725.4900000000016</v>
      </c>
      <c r="Y1579" s="1">
        <f t="shared" si="149"/>
        <v>11277.75</v>
      </c>
      <c r="Z1579" s="44">
        <f t="shared" si="150"/>
        <v>9068.4017570000015</v>
      </c>
    </row>
    <row r="1580" spans="1:26" x14ac:dyDescent="0.3">
      <c r="A1580" s="2">
        <v>5363</v>
      </c>
      <c r="B1580" t="s">
        <v>4</v>
      </c>
      <c r="C1580" t="s">
        <v>7</v>
      </c>
      <c r="D1580" t="s">
        <v>11</v>
      </c>
      <c r="E1580" t="s">
        <v>24</v>
      </c>
      <c r="F1580" t="s">
        <v>19</v>
      </c>
      <c r="G1580">
        <v>2</v>
      </c>
      <c r="H1580">
        <v>3</v>
      </c>
      <c r="I1580">
        <f t="shared" si="145"/>
        <v>5</v>
      </c>
      <c r="J1580" s="1">
        <v>3200.0250000000001</v>
      </c>
      <c r="K1580" s="1">
        <v>3200.03</v>
      </c>
      <c r="L1580" s="1">
        <v>3200.03</v>
      </c>
      <c r="M1580" s="1">
        <v>3200.03</v>
      </c>
      <c r="N1580" s="1">
        <v>3232.03</v>
      </c>
      <c r="O1580" s="1">
        <v>3200.03</v>
      </c>
      <c r="P1580" s="1">
        <v>2267.69</v>
      </c>
      <c r="Q1580" s="1">
        <v>2267.69</v>
      </c>
      <c r="R1580" s="1">
        <v>2176.98</v>
      </c>
      <c r="S1580" s="1">
        <v>2547.0700000000002</v>
      </c>
      <c r="T1580" s="1">
        <v>2419.7199999999998</v>
      </c>
      <c r="U1580" s="1">
        <v>2879.47</v>
      </c>
      <c r="V1580" s="1">
        <f t="shared" si="146"/>
        <v>3205.3625000000006</v>
      </c>
      <c r="W1580" s="1">
        <f t="shared" si="147"/>
        <v>19232.175000000003</v>
      </c>
      <c r="X1580" s="1">
        <f t="shared" si="148"/>
        <v>14558.619999999999</v>
      </c>
      <c r="Y1580" s="1">
        <f t="shared" si="149"/>
        <v>4673.5550000000039</v>
      </c>
      <c r="Z1580" s="44">
        <f t="shared" si="150"/>
        <v>15130.773765999998</v>
      </c>
    </row>
    <row r="1581" spans="1:26" x14ac:dyDescent="0.3">
      <c r="A1581" s="2">
        <v>5367</v>
      </c>
      <c r="B1581" t="s">
        <v>4</v>
      </c>
      <c r="C1581" t="s">
        <v>10</v>
      </c>
      <c r="D1581" t="s">
        <v>12</v>
      </c>
      <c r="E1581" t="s">
        <v>23</v>
      </c>
      <c r="F1581" t="s">
        <v>19</v>
      </c>
      <c r="G1581">
        <v>2</v>
      </c>
      <c r="H1581">
        <v>3</v>
      </c>
      <c r="I1581">
        <f t="shared" si="145"/>
        <v>5</v>
      </c>
      <c r="J1581" s="1">
        <v>5924.95</v>
      </c>
      <c r="K1581" s="1">
        <v>4739.96</v>
      </c>
      <c r="L1581" s="1">
        <v>6398.95</v>
      </c>
      <c r="M1581" s="1">
        <v>7406.19</v>
      </c>
      <c r="N1581" s="1">
        <v>7228.44</v>
      </c>
      <c r="O1581" s="1">
        <v>6043.45</v>
      </c>
      <c r="P1581" s="1">
        <v>5875</v>
      </c>
      <c r="Q1581" s="1">
        <v>5170</v>
      </c>
      <c r="R1581" s="1">
        <v>5221.7</v>
      </c>
      <c r="S1581" s="1">
        <v>4438.45</v>
      </c>
      <c r="T1581" s="1">
        <v>4127.76</v>
      </c>
      <c r="U1581" s="1">
        <v>3591.15</v>
      </c>
      <c r="V1581" s="1">
        <f t="shared" si="146"/>
        <v>6290.3233333333328</v>
      </c>
      <c r="W1581" s="1">
        <f t="shared" si="147"/>
        <v>37741.939999999995</v>
      </c>
      <c r="X1581" s="1">
        <f t="shared" si="148"/>
        <v>28424.060000000005</v>
      </c>
      <c r="Y1581" s="1">
        <f t="shared" si="149"/>
        <v>9317.8799999999901</v>
      </c>
      <c r="Z1581" s="44">
        <f t="shared" si="150"/>
        <v>29541.125558000007</v>
      </c>
    </row>
    <row r="1582" spans="1:26" x14ac:dyDescent="0.3">
      <c r="A1582" s="2">
        <v>5372</v>
      </c>
      <c r="B1582" t="s">
        <v>4</v>
      </c>
      <c r="C1582" t="s">
        <v>42</v>
      </c>
      <c r="D1582" t="s">
        <v>12</v>
      </c>
      <c r="E1582" t="s">
        <v>23</v>
      </c>
      <c r="F1582" t="s">
        <v>17</v>
      </c>
      <c r="G1582">
        <v>2</v>
      </c>
      <c r="H1582">
        <v>3</v>
      </c>
      <c r="I1582">
        <f t="shared" si="145"/>
        <v>5</v>
      </c>
      <c r="J1582" s="1">
        <v>3702.7</v>
      </c>
      <c r="K1582" s="1">
        <v>3702.7</v>
      </c>
      <c r="L1582" s="1">
        <v>3739.73</v>
      </c>
      <c r="M1582" s="1">
        <v>3702.7</v>
      </c>
      <c r="N1582" s="1">
        <v>3739.73</v>
      </c>
      <c r="O1582" s="1">
        <v>3739.73</v>
      </c>
      <c r="P1582" s="1">
        <v>4043.05</v>
      </c>
      <c r="Q1582" s="1">
        <v>3436.59</v>
      </c>
      <c r="R1582" s="1">
        <v>4089.54</v>
      </c>
      <c r="S1582" s="1">
        <v>4743.87</v>
      </c>
      <c r="T1582" s="1">
        <v>5692.64</v>
      </c>
      <c r="U1582" s="1">
        <v>6660.39</v>
      </c>
      <c r="V1582" s="1">
        <f t="shared" si="146"/>
        <v>3721.2149999999997</v>
      </c>
      <c r="W1582" s="1">
        <f t="shared" si="147"/>
        <v>22327.289999999997</v>
      </c>
      <c r="X1582" s="1">
        <f t="shared" si="148"/>
        <v>28666.079999999998</v>
      </c>
      <c r="Y1582" s="1">
        <f t="shared" si="149"/>
        <v>-6338.7900000000009</v>
      </c>
      <c r="Z1582" s="44">
        <f t="shared" si="150"/>
        <v>29792.656943999998</v>
      </c>
    </row>
    <row r="1583" spans="1:26" x14ac:dyDescent="0.3">
      <c r="A1583" s="2">
        <v>5374</v>
      </c>
      <c r="B1583" t="s">
        <v>4</v>
      </c>
      <c r="C1583" t="s">
        <v>7</v>
      </c>
      <c r="D1583" t="s">
        <v>11</v>
      </c>
      <c r="E1583" t="s">
        <v>23</v>
      </c>
      <c r="F1583" t="s">
        <v>20</v>
      </c>
      <c r="G1583">
        <v>2</v>
      </c>
      <c r="H1583">
        <v>1</v>
      </c>
      <c r="I1583">
        <f t="shared" si="145"/>
        <v>3</v>
      </c>
      <c r="J1583" s="1">
        <v>1547.825</v>
      </c>
      <c r="K1583" s="1">
        <v>1563.3</v>
      </c>
      <c r="L1583" s="1">
        <v>1547.83</v>
      </c>
      <c r="M1583" s="1">
        <v>1547.83</v>
      </c>
      <c r="N1583" s="1">
        <v>1563.3</v>
      </c>
      <c r="O1583" s="1">
        <v>1563.3</v>
      </c>
      <c r="P1583" s="1">
        <v>1747.88</v>
      </c>
      <c r="Q1583" s="1">
        <v>1433.26</v>
      </c>
      <c r="R1583" s="1">
        <v>1232.5999999999999</v>
      </c>
      <c r="S1583" s="1">
        <v>1380.51</v>
      </c>
      <c r="T1583" s="1">
        <v>1463.34</v>
      </c>
      <c r="U1583" s="1">
        <v>1712.11</v>
      </c>
      <c r="V1583" s="1">
        <f t="shared" si="146"/>
        <v>1555.5641666666668</v>
      </c>
      <c r="W1583" s="1">
        <f t="shared" si="147"/>
        <v>9333.3850000000002</v>
      </c>
      <c r="X1583" s="1">
        <f t="shared" si="148"/>
        <v>8969.7000000000007</v>
      </c>
      <c r="Y1583" s="1">
        <f t="shared" si="149"/>
        <v>363.68499999999949</v>
      </c>
      <c r="Z1583" s="44">
        <f t="shared" si="150"/>
        <v>9322.2092100000009</v>
      </c>
    </row>
    <row r="1584" spans="1:26" x14ac:dyDescent="0.3">
      <c r="A1584" s="2">
        <v>5379</v>
      </c>
      <c r="B1584" t="s">
        <v>6</v>
      </c>
      <c r="C1584" t="s">
        <v>9</v>
      </c>
      <c r="D1584" t="s">
        <v>11</v>
      </c>
      <c r="E1584" t="s">
        <v>23</v>
      </c>
      <c r="F1584" t="s">
        <v>14</v>
      </c>
      <c r="G1584">
        <v>1</v>
      </c>
      <c r="H1584">
        <v>1</v>
      </c>
      <c r="I1584">
        <f t="shared" si="145"/>
        <v>2</v>
      </c>
      <c r="J1584" s="1">
        <v>839.25</v>
      </c>
      <c r="K1584" s="1">
        <v>931.57</v>
      </c>
      <c r="L1584" s="1">
        <v>805.68</v>
      </c>
      <c r="M1584" s="1">
        <v>805.68</v>
      </c>
      <c r="N1584" s="1">
        <v>914.78</v>
      </c>
      <c r="O1584" s="1">
        <v>956.75</v>
      </c>
      <c r="P1584" s="1">
        <v>664.11</v>
      </c>
      <c r="Q1584" s="1">
        <v>524.65</v>
      </c>
      <c r="R1584" s="1">
        <v>451.2</v>
      </c>
      <c r="S1584" s="1">
        <v>388.03</v>
      </c>
      <c r="T1584" s="1">
        <v>364.75</v>
      </c>
      <c r="U1584" s="1">
        <v>353.81</v>
      </c>
      <c r="V1584" s="1">
        <f t="shared" si="146"/>
        <v>875.61833333333334</v>
      </c>
      <c r="W1584" s="1">
        <f t="shared" si="147"/>
        <v>5253.71</v>
      </c>
      <c r="X1584" s="1">
        <f t="shared" si="148"/>
        <v>2746.5499999999997</v>
      </c>
      <c r="Y1584" s="1">
        <f t="shared" si="149"/>
        <v>2507.1600000000003</v>
      </c>
      <c r="Z1584" s="44">
        <f t="shared" si="150"/>
        <v>2854.4894149999996</v>
      </c>
    </row>
    <row r="1585" spans="1:26" x14ac:dyDescent="0.3">
      <c r="A1585" s="2">
        <v>5383</v>
      </c>
      <c r="B1585" t="s">
        <v>6</v>
      </c>
      <c r="C1585" t="s">
        <v>9</v>
      </c>
      <c r="D1585" t="s">
        <v>12</v>
      </c>
      <c r="E1585" t="s">
        <v>23</v>
      </c>
      <c r="F1585" t="s">
        <v>18</v>
      </c>
      <c r="G1585">
        <v>2</v>
      </c>
      <c r="H1585">
        <v>1</v>
      </c>
      <c r="I1585">
        <f t="shared" si="145"/>
        <v>3</v>
      </c>
      <c r="J1585" s="1">
        <v>2024.6000000000001</v>
      </c>
      <c r="K1585" s="1">
        <v>2470.0100000000002</v>
      </c>
      <c r="L1585" s="1">
        <v>2146.08</v>
      </c>
      <c r="M1585" s="1">
        <v>1984.11</v>
      </c>
      <c r="N1585" s="1">
        <v>1903.12</v>
      </c>
      <c r="O1585" s="1">
        <v>1943.62</v>
      </c>
      <c r="P1585" s="1">
        <v>1823.87</v>
      </c>
      <c r="Q1585" s="1">
        <v>1769.15</v>
      </c>
      <c r="R1585" s="1">
        <v>1910.68</v>
      </c>
      <c r="S1585" s="1">
        <v>1948.89</v>
      </c>
      <c r="T1585" s="1">
        <v>2338.67</v>
      </c>
      <c r="U1585" s="1">
        <v>2666.08</v>
      </c>
      <c r="V1585" s="1">
        <f t="shared" si="146"/>
        <v>2078.59</v>
      </c>
      <c r="W1585" s="1">
        <f t="shared" si="147"/>
        <v>12471.54</v>
      </c>
      <c r="X1585" s="1">
        <f t="shared" si="148"/>
        <v>12457.34</v>
      </c>
      <c r="Y1585" s="1">
        <f t="shared" si="149"/>
        <v>14.200000000000728</v>
      </c>
      <c r="Z1585" s="44">
        <f t="shared" si="150"/>
        <v>12946.913462</v>
      </c>
    </row>
    <row r="1586" spans="1:26" x14ac:dyDescent="0.3">
      <c r="A1586" s="2">
        <v>5388</v>
      </c>
      <c r="B1586" t="s">
        <v>6</v>
      </c>
      <c r="C1586" t="s">
        <v>9</v>
      </c>
      <c r="D1586" t="s">
        <v>12</v>
      </c>
      <c r="E1586" t="s">
        <v>24</v>
      </c>
      <c r="F1586" t="s">
        <v>19</v>
      </c>
      <c r="G1586">
        <v>2</v>
      </c>
      <c r="H1586">
        <v>1</v>
      </c>
      <c r="I1586">
        <f t="shared" si="145"/>
        <v>3</v>
      </c>
      <c r="J1586" s="1">
        <v>3452.2874999999999</v>
      </c>
      <c r="K1586" s="1">
        <v>4177.2700000000004</v>
      </c>
      <c r="L1586" s="1">
        <v>3762.99</v>
      </c>
      <c r="M1586" s="1">
        <v>2968.97</v>
      </c>
      <c r="N1586" s="1">
        <v>3107.06</v>
      </c>
      <c r="O1586" s="1">
        <v>3072.54</v>
      </c>
      <c r="P1586" s="1">
        <v>3535.91</v>
      </c>
      <c r="Q1586" s="1">
        <v>3288.4</v>
      </c>
      <c r="R1586" s="1">
        <v>2828.02</v>
      </c>
      <c r="S1586" s="1">
        <v>2432.1</v>
      </c>
      <c r="T1586" s="1">
        <v>2505.06</v>
      </c>
      <c r="U1586" s="1">
        <v>2705.46</v>
      </c>
      <c r="V1586" s="1">
        <f t="shared" si="146"/>
        <v>3423.5195833333332</v>
      </c>
      <c r="W1586" s="1">
        <f t="shared" si="147"/>
        <v>20541.1175</v>
      </c>
      <c r="X1586" s="1">
        <f t="shared" si="148"/>
        <v>17294.95</v>
      </c>
      <c r="Y1586" s="1">
        <f t="shared" si="149"/>
        <v>3246.1674999999996</v>
      </c>
      <c r="Z1586" s="44">
        <f t="shared" si="150"/>
        <v>17974.641535000002</v>
      </c>
    </row>
    <row r="1587" spans="1:26" x14ac:dyDescent="0.3">
      <c r="A1587" s="2">
        <v>5392</v>
      </c>
      <c r="B1587" t="s">
        <v>4</v>
      </c>
      <c r="C1587" t="s">
        <v>10</v>
      </c>
      <c r="D1587" t="s">
        <v>12</v>
      </c>
      <c r="E1587" t="s">
        <v>23</v>
      </c>
      <c r="F1587" t="s">
        <v>16</v>
      </c>
      <c r="G1587">
        <v>2</v>
      </c>
      <c r="H1587">
        <v>3</v>
      </c>
      <c r="I1587">
        <f t="shared" si="145"/>
        <v>5</v>
      </c>
      <c r="J1587" s="1">
        <v>5924.95</v>
      </c>
      <c r="K1587" s="1">
        <v>6576.69</v>
      </c>
      <c r="L1587" s="1">
        <v>4680.71</v>
      </c>
      <c r="M1587" s="1">
        <v>6043.45</v>
      </c>
      <c r="N1587" s="1">
        <v>5747.2</v>
      </c>
      <c r="O1587" s="1">
        <v>5924.95</v>
      </c>
      <c r="P1587" s="1">
        <v>4245.3999999999996</v>
      </c>
      <c r="Q1587" s="1">
        <v>4415.22</v>
      </c>
      <c r="R1587" s="1">
        <v>4812.59</v>
      </c>
      <c r="S1587" s="1">
        <v>5726.98</v>
      </c>
      <c r="T1587" s="1">
        <v>4925.2</v>
      </c>
      <c r="U1587" s="1">
        <v>5072.96</v>
      </c>
      <c r="V1587" s="1">
        <f t="shared" si="146"/>
        <v>5816.3249999999998</v>
      </c>
      <c r="W1587" s="1">
        <f t="shared" si="147"/>
        <v>34897.949999999997</v>
      </c>
      <c r="X1587" s="1">
        <f t="shared" si="148"/>
        <v>29198.35</v>
      </c>
      <c r="Y1587" s="1">
        <f t="shared" si="149"/>
        <v>5699.5999999999985</v>
      </c>
      <c r="Z1587" s="44">
        <f t="shared" si="150"/>
        <v>30345.845154999999</v>
      </c>
    </row>
    <row r="1588" spans="1:26" x14ac:dyDescent="0.3">
      <c r="A1588" s="2">
        <v>5403</v>
      </c>
      <c r="B1588" t="s">
        <v>37</v>
      </c>
      <c r="C1588" t="s">
        <v>8</v>
      </c>
      <c r="D1588" t="s">
        <v>11</v>
      </c>
      <c r="E1588" t="s">
        <v>23</v>
      </c>
      <c r="F1588" t="s">
        <v>14</v>
      </c>
      <c r="G1588">
        <v>1</v>
      </c>
      <c r="H1588">
        <v>1</v>
      </c>
      <c r="I1588">
        <f t="shared" si="145"/>
        <v>2</v>
      </c>
      <c r="J1588" s="1">
        <v>358.5</v>
      </c>
      <c r="K1588" s="1">
        <v>308.31</v>
      </c>
      <c r="L1588" s="1">
        <v>430.2</v>
      </c>
      <c r="M1588" s="1">
        <v>293.97000000000003</v>
      </c>
      <c r="N1588" s="1">
        <v>376.43</v>
      </c>
      <c r="O1588" s="1">
        <v>344.16</v>
      </c>
      <c r="P1588" s="1">
        <v>175.58</v>
      </c>
      <c r="Q1588" s="1">
        <v>136.94999999999999</v>
      </c>
      <c r="R1588" s="1">
        <v>164.34</v>
      </c>
      <c r="S1588" s="1">
        <v>188.99</v>
      </c>
      <c r="T1588" s="1">
        <v>187.1</v>
      </c>
      <c r="U1588" s="1">
        <v>188.97</v>
      </c>
      <c r="V1588" s="1">
        <f t="shared" si="146"/>
        <v>351.92833333333334</v>
      </c>
      <c r="W1588" s="1">
        <f t="shared" si="147"/>
        <v>2111.5700000000002</v>
      </c>
      <c r="X1588" s="1">
        <f t="shared" si="148"/>
        <v>1041.93</v>
      </c>
      <c r="Y1588" s="1">
        <f t="shared" si="149"/>
        <v>1069.6400000000001</v>
      </c>
      <c r="Z1588" s="44">
        <f t="shared" si="150"/>
        <v>1082.877849</v>
      </c>
    </row>
    <row r="1589" spans="1:26" x14ac:dyDescent="0.3">
      <c r="A1589" s="2">
        <v>5404</v>
      </c>
      <c r="B1589" t="s">
        <v>5</v>
      </c>
      <c r="C1589" t="s">
        <v>7</v>
      </c>
      <c r="D1589" t="s">
        <v>11</v>
      </c>
      <c r="E1589" t="s">
        <v>24</v>
      </c>
      <c r="F1589" t="s">
        <v>18</v>
      </c>
      <c r="G1589">
        <v>1</v>
      </c>
      <c r="H1589">
        <v>3</v>
      </c>
      <c r="I1589">
        <f t="shared" si="145"/>
        <v>4</v>
      </c>
      <c r="J1589" s="1">
        <v>1691.15</v>
      </c>
      <c r="K1589" s="1">
        <v>1741.88</v>
      </c>
      <c r="L1589" s="1">
        <v>1336.01</v>
      </c>
      <c r="M1589" s="1">
        <v>1741.88</v>
      </c>
      <c r="N1589" s="1">
        <v>2097.0300000000002</v>
      </c>
      <c r="O1589" s="1">
        <v>1674.24</v>
      </c>
      <c r="P1589" s="1">
        <v>1734</v>
      </c>
      <c r="Q1589" s="1">
        <v>1421.88</v>
      </c>
      <c r="R1589" s="1">
        <v>1706.26</v>
      </c>
      <c r="S1589" s="1">
        <v>1467.38</v>
      </c>
      <c r="T1589" s="1">
        <v>1614.12</v>
      </c>
      <c r="U1589" s="1">
        <v>1872.38</v>
      </c>
      <c r="V1589" s="1">
        <f t="shared" si="146"/>
        <v>1713.6983333333335</v>
      </c>
      <c r="W1589" s="1">
        <f t="shared" si="147"/>
        <v>10282.19</v>
      </c>
      <c r="X1589" s="1">
        <f t="shared" si="148"/>
        <v>9816.02</v>
      </c>
      <c r="Y1589" s="1">
        <f t="shared" si="149"/>
        <v>466.17000000000007</v>
      </c>
      <c r="Z1589" s="44">
        <f t="shared" si="150"/>
        <v>10201.789586000001</v>
      </c>
    </row>
    <row r="1590" spans="1:26" x14ac:dyDescent="0.3">
      <c r="A1590" s="2">
        <v>5410</v>
      </c>
      <c r="B1590" t="s">
        <v>5</v>
      </c>
      <c r="C1590" t="s">
        <v>7</v>
      </c>
      <c r="D1590" t="s">
        <v>12</v>
      </c>
      <c r="E1590" t="s">
        <v>23</v>
      </c>
      <c r="F1590" t="s">
        <v>14</v>
      </c>
      <c r="G1590">
        <v>2</v>
      </c>
      <c r="H1590">
        <v>1</v>
      </c>
      <c r="I1590">
        <f t="shared" si="145"/>
        <v>3</v>
      </c>
      <c r="J1590" s="1">
        <v>5063.96</v>
      </c>
      <c r="K1590" s="1">
        <v>5063.96</v>
      </c>
      <c r="L1590" s="1">
        <v>4304.37</v>
      </c>
      <c r="M1590" s="1">
        <v>4557.5600000000004</v>
      </c>
      <c r="N1590" s="1">
        <v>5114.6000000000004</v>
      </c>
      <c r="O1590" s="1">
        <v>4658.84</v>
      </c>
      <c r="P1590" s="1">
        <v>2191.1</v>
      </c>
      <c r="Q1590" s="1">
        <v>1862.44</v>
      </c>
      <c r="R1590" s="1">
        <v>2048.6799999999998</v>
      </c>
      <c r="S1590" s="1">
        <v>2355.98</v>
      </c>
      <c r="T1590" s="1">
        <v>2426.66</v>
      </c>
      <c r="U1590" s="1">
        <v>2547.9899999999998</v>
      </c>
      <c r="V1590" s="1">
        <f t="shared" si="146"/>
        <v>4793.8816666666671</v>
      </c>
      <c r="W1590" s="1">
        <f t="shared" si="147"/>
        <v>28763.290000000005</v>
      </c>
      <c r="X1590" s="1">
        <f t="shared" si="148"/>
        <v>13432.849999999999</v>
      </c>
      <c r="Y1590" s="1">
        <f t="shared" si="149"/>
        <v>15330.440000000006</v>
      </c>
      <c r="Z1590" s="44">
        <f t="shared" si="150"/>
        <v>13960.761004999998</v>
      </c>
    </row>
    <row r="1591" spans="1:26" x14ac:dyDescent="0.3">
      <c r="A1591" s="2">
        <v>5411</v>
      </c>
      <c r="B1591" t="s">
        <v>4</v>
      </c>
      <c r="C1591" t="s">
        <v>10</v>
      </c>
      <c r="D1591" t="s">
        <v>12</v>
      </c>
      <c r="E1591" t="s">
        <v>23</v>
      </c>
      <c r="F1591" t="s">
        <v>22</v>
      </c>
      <c r="G1591">
        <v>2</v>
      </c>
      <c r="H1591">
        <v>1</v>
      </c>
      <c r="I1591">
        <f t="shared" si="145"/>
        <v>3</v>
      </c>
      <c r="J1591" s="1">
        <v>3254.1000000000004</v>
      </c>
      <c r="K1591" s="1">
        <v>3286.64</v>
      </c>
      <c r="L1591" s="1">
        <v>3254.1</v>
      </c>
      <c r="M1591" s="1">
        <v>3254.1</v>
      </c>
      <c r="N1591" s="1">
        <v>3254.1</v>
      </c>
      <c r="O1591" s="1">
        <v>3286.64</v>
      </c>
      <c r="P1591" s="1">
        <v>2268.14</v>
      </c>
      <c r="Q1591" s="1">
        <v>1791.83</v>
      </c>
      <c r="R1591" s="1">
        <v>1935.18</v>
      </c>
      <c r="S1591" s="1">
        <v>1683.61</v>
      </c>
      <c r="T1591" s="1">
        <v>1717.28</v>
      </c>
      <c r="U1591" s="1">
        <v>1459.69</v>
      </c>
      <c r="V1591" s="1">
        <f t="shared" si="146"/>
        <v>3264.9466666666667</v>
      </c>
      <c r="W1591" s="1">
        <f t="shared" si="147"/>
        <v>19589.68</v>
      </c>
      <c r="X1591" s="1">
        <f t="shared" si="148"/>
        <v>10855.73</v>
      </c>
      <c r="Y1591" s="1">
        <f t="shared" si="149"/>
        <v>8733.9500000000007</v>
      </c>
      <c r="Z1591" s="44">
        <f t="shared" si="150"/>
        <v>11282.360188999999</v>
      </c>
    </row>
    <row r="1592" spans="1:26" x14ac:dyDescent="0.3">
      <c r="A1592" s="2">
        <v>5412</v>
      </c>
      <c r="B1592" t="s">
        <v>4</v>
      </c>
      <c r="C1592" t="s">
        <v>42</v>
      </c>
      <c r="D1592" t="s">
        <v>12</v>
      </c>
      <c r="E1592" t="s">
        <v>23</v>
      </c>
      <c r="F1592" t="s">
        <v>56</v>
      </c>
      <c r="G1592">
        <v>1</v>
      </c>
      <c r="H1592">
        <v>1</v>
      </c>
      <c r="I1592">
        <f t="shared" si="145"/>
        <v>2</v>
      </c>
      <c r="J1592" s="1">
        <v>3187.3725000000004</v>
      </c>
      <c r="K1592" s="1">
        <v>3219.25</v>
      </c>
      <c r="L1592" s="1">
        <v>3187.37</v>
      </c>
      <c r="M1592" s="1">
        <v>3187.37</v>
      </c>
      <c r="N1592" s="1">
        <v>3187.37</v>
      </c>
      <c r="O1592" s="1">
        <v>3219.25</v>
      </c>
      <c r="P1592" s="1">
        <v>2838.46</v>
      </c>
      <c r="Q1592" s="1">
        <v>3093.92</v>
      </c>
      <c r="R1592" s="1">
        <v>3217.68</v>
      </c>
      <c r="S1592" s="1">
        <v>3700.33</v>
      </c>
      <c r="T1592" s="1">
        <v>3404.3</v>
      </c>
      <c r="U1592" s="1">
        <v>3234.09</v>
      </c>
      <c r="V1592" s="1">
        <f t="shared" si="146"/>
        <v>3197.9970833333332</v>
      </c>
      <c r="W1592" s="1">
        <f t="shared" si="147"/>
        <v>19187.982499999998</v>
      </c>
      <c r="X1592" s="1">
        <f t="shared" si="148"/>
        <v>19488.78</v>
      </c>
      <c r="Y1592" s="1">
        <f t="shared" si="149"/>
        <v>-300.79750000000058</v>
      </c>
      <c r="Z1592" s="44">
        <f t="shared" si="150"/>
        <v>20254.689053999999</v>
      </c>
    </row>
    <row r="1593" spans="1:26" x14ac:dyDescent="0.3">
      <c r="A1593" s="2">
        <v>5417</v>
      </c>
      <c r="B1593" t="s">
        <v>4</v>
      </c>
      <c r="C1593" t="s">
        <v>7</v>
      </c>
      <c r="D1593" t="s">
        <v>12</v>
      </c>
      <c r="E1593" t="s">
        <v>23</v>
      </c>
      <c r="F1593" t="s">
        <v>15</v>
      </c>
      <c r="G1593">
        <v>2</v>
      </c>
      <c r="H1593">
        <v>1</v>
      </c>
      <c r="I1593">
        <f t="shared" si="145"/>
        <v>3</v>
      </c>
      <c r="J1593" s="1">
        <v>3345.7</v>
      </c>
      <c r="K1593" s="1">
        <v>3379.16</v>
      </c>
      <c r="L1593" s="1">
        <v>3379.16</v>
      </c>
      <c r="M1593" s="1">
        <v>3379.16</v>
      </c>
      <c r="N1593" s="1">
        <v>3379.16</v>
      </c>
      <c r="O1593" s="1">
        <v>3345.7</v>
      </c>
      <c r="P1593" s="1">
        <v>1370.98</v>
      </c>
      <c r="Q1593" s="1">
        <v>1220.17</v>
      </c>
      <c r="R1593" s="1">
        <v>1061.55</v>
      </c>
      <c r="S1593" s="1">
        <v>934.16</v>
      </c>
      <c r="T1593" s="1">
        <v>812.72</v>
      </c>
      <c r="U1593" s="1">
        <v>820.85</v>
      </c>
      <c r="V1593" s="1">
        <f t="shared" si="146"/>
        <v>3368.0066666666667</v>
      </c>
      <c r="W1593" s="1">
        <f t="shared" si="147"/>
        <v>20208.04</v>
      </c>
      <c r="X1593" s="1">
        <f t="shared" si="148"/>
        <v>6220.43</v>
      </c>
      <c r="Y1593" s="1">
        <f t="shared" si="149"/>
        <v>13987.61</v>
      </c>
      <c r="Z1593" s="44">
        <f t="shared" si="150"/>
        <v>6464.8928990000004</v>
      </c>
    </row>
    <row r="1594" spans="1:26" x14ac:dyDescent="0.3">
      <c r="A1594" s="2">
        <v>5419</v>
      </c>
      <c r="B1594" t="s">
        <v>5</v>
      </c>
      <c r="C1594" t="s">
        <v>7</v>
      </c>
      <c r="D1594" t="s">
        <v>12</v>
      </c>
      <c r="E1594" t="s">
        <v>23</v>
      </c>
      <c r="F1594" t="s">
        <v>18</v>
      </c>
      <c r="G1594">
        <v>2</v>
      </c>
      <c r="H1594">
        <v>1</v>
      </c>
      <c r="I1594">
        <f t="shared" si="145"/>
        <v>3</v>
      </c>
      <c r="J1594" s="1">
        <v>3487.6</v>
      </c>
      <c r="K1594" s="1">
        <v>2859.83</v>
      </c>
      <c r="L1594" s="1">
        <v>2615.6999999999998</v>
      </c>
      <c r="M1594" s="1">
        <v>2615.6999999999998</v>
      </c>
      <c r="N1594" s="1">
        <v>3348.1</v>
      </c>
      <c r="O1594" s="1">
        <v>3348.1</v>
      </c>
      <c r="P1594" s="1">
        <v>5662.63</v>
      </c>
      <c r="Q1594" s="1">
        <v>4869.8599999999997</v>
      </c>
      <c r="R1594" s="1">
        <v>5454.24</v>
      </c>
      <c r="S1594" s="1">
        <v>5563.32</v>
      </c>
      <c r="T1594" s="1">
        <v>5173.8900000000003</v>
      </c>
      <c r="U1594" s="1">
        <v>6208.67</v>
      </c>
      <c r="V1594" s="1">
        <f t="shared" si="146"/>
        <v>3045.8383333333336</v>
      </c>
      <c r="W1594" s="1">
        <f t="shared" si="147"/>
        <v>18275.030000000002</v>
      </c>
      <c r="X1594" s="1">
        <f t="shared" si="148"/>
        <v>32932.61</v>
      </c>
      <c r="Y1594" s="1">
        <f t="shared" si="149"/>
        <v>-14657.579999999998</v>
      </c>
      <c r="Z1594" s="44">
        <f t="shared" si="150"/>
        <v>34226.861573000002</v>
      </c>
    </row>
    <row r="1595" spans="1:26" x14ac:dyDescent="0.3">
      <c r="A1595" s="2">
        <v>5425</v>
      </c>
      <c r="B1595" t="s">
        <v>4</v>
      </c>
      <c r="C1595" t="s">
        <v>10</v>
      </c>
      <c r="D1595" t="s">
        <v>12</v>
      </c>
      <c r="E1595" t="s">
        <v>23</v>
      </c>
      <c r="F1595" t="s">
        <v>16</v>
      </c>
      <c r="G1595">
        <v>1</v>
      </c>
      <c r="H1595">
        <v>1</v>
      </c>
      <c r="I1595">
        <f t="shared" si="145"/>
        <v>2</v>
      </c>
      <c r="J1595" s="1">
        <v>5732.5089743589506</v>
      </c>
      <c r="K1595" s="1">
        <v>4299.38</v>
      </c>
      <c r="L1595" s="1">
        <v>6993.66</v>
      </c>
      <c r="M1595" s="1">
        <v>6305.76</v>
      </c>
      <c r="N1595" s="1">
        <v>4872.63</v>
      </c>
      <c r="O1595" s="1">
        <v>5732.51</v>
      </c>
      <c r="P1595" s="1">
        <v>3663.04</v>
      </c>
      <c r="Q1595" s="1">
        <v>3040.32</v>
      </c>
      <c r="R1595" s="1">
        <v>3161.93</v>
      </c>
      <c r="S1595" s="1">
        <v>3509.74</v>
      </c>
      <c r="T1595" s="1">
        <v>3193.86</v>
      </c>
      <c r="U1595" s="1">
        <v>3257.74</v>
      </c>
      <c r="V1595" s="1">
        <f t="shared" si="146"/>
        <v>5656.0748290598249</v>
      </c>
      <c r="W1595" s="1">
        <f t="shared" si="147"/>
        <v>33936.448974358951</v>
      </c>
      <c r="X1595" s="1">
        <f t="shared" si="148"/>
        <v>19826.629999999997</v>
      </c>
      <c r="Y1595" s="1">
        <f t="shared" si="149"/>
        <v>14109.818974358954</v>
      </c>
      <c r="Z1595" s="44">
        <f t="shared" si="150"/>
        <v>20605.816558999999</v>
      </c>
    </row>
    <row r="1596" spans="1:26" x14ac:dyDescent="0.3">
      <c r="A1596" s="2">
        <v>5428</v>
      </c>
      <c r="B1596" t="s">
        <v>6</v>
      </c>
      <c r="C1596" t="s">
        <v>9</v>
      </c>
      <c r="D1596" t="s">
        <v>12</v>
      </c>
      <c r="E1596" t="s">
        <v>23</v>
      </c>
      <c r="F1596" t="s">
        <v>16</v>
      </c>
      <c r="G1596">
        <v>3</v>
      </c>
      <c r="H1596">
        <v>1</v>
      </c>
      <c r="I1596">
        <f t="shared" si="145"/>
        <v>4</v>
      </c>
      <c r="J1596" s="1">
        <v>4830.46</v>
      </c>
      <c r="K1596" s="1">
        <v>5941.47</v>
      </c>
      <c r="L1596" s="1">
        <v>5941.47</v>
      </c>
      <c r="M1596" s="1">
        <v>4733.8500000000004</v>
      </c>
      <c r="N1596" s="1">
        <v>4878.76</v>
      </c>
      <c r="O1596" s="1">
        <v>5796.55</v>
      </c>
      <c r="P1596" s="1">
        <v>2563.7800000000002</v>
      </c>
      <c r="Q1596" s="1">
        <v>2333.04</v>
      </c>
      <c r="R1596" s="1">
        <v>2566.34</v>
      </c>
      <c r="S1596" s="1">
        <v>2386.6999999999998</v>
      </c>
      <c r="T1596" s="1">
        <v>2315.1</v>
      </c>
      <c r="U1596" s="1">
        <v>2569.7600000000002</v>
      </c>
      <c r="V1596" s="1">
        <f t="shared" si="146"/>
        <v>5353.76</v>
      </c>
      <c r="W1596" s="1">
        <f t="shared" si="147"/>
        <v>32122.560000000001</v>
      </c>
      <c r="X1596" s="1">
        <f t="shared" si="148"/>
        <v>14734.720000000001</v>
      </c>
      <c r="Y1596" s="1">
        <f t="shared" si="149"/>
        <v>17387.84</v>
      </c>
      <c r="Z1596" s="44">
        <f t="shared" si="150"/>
        <v>15313.794496</v>
      </c>
    </row>
    <row r="1597" spans="1:26" x14ac:dyDescent="0.3">
      <c r="A1597" s="2">
        <v>5429</v>
      </c>
      <c r="B1597" t="s">
        <v>5</v>
      </c>
      <c r="C1597" t="s">
        <v>10</v>
      </c>
      <c r="D1597" t="s">
        <v>12</v>
      </c>
      <c r="E1597" t="s">
        <v>23</v>
      </c>
      <c r="F1597" t="s">
        <v>56</v>
      </c>
      <c r="G1597">
        <v>3</v>
      </c>
      <c r="H1597">
        <v>1</v>
      </c>
      <c r="I1597">
        <f t="shared" si="145"/>
        <v>4</v>
      </c>
      <c r="J1597" s="1">
        <v>2280.9499999999998</v>
      </c>
      <c r="K1597" s="1">
        <v>2600.2800000000002</v>
      </c>
      <c r="L1597" s="1">
        <v>2303.7600000000002</v>
      </c>
      <c r="M1597" s="1">
        <v>2805.57</v>
      </c>
      <c r="N1597" s="1">
        <v>1801.95</v>
      </c>
      <c r="O1597" s="1">
        <v>1938.81</v>
      </c>
      <c r="P1597" s="1">
        <v>1979.62</v>
      </c>
      <c r="Q1597" s="1">
        <v>1682.68</v>
      </c>
      <c r="R1597" s="1">
        <v>1935.08</v>
      </c>
      <c r="S1597" s="1">
        <v>1973.78</v>
      </c>
      <c r="T1597" s="1">
        <v>1934.3</v>
      </c>
      <c r="U1597" s="1">
        <v>2224.4499999999998</v>
      </c>
      <c r="V1597" s="1">
        <f t="shared" si="146"/>
        <v>2288.5533333333333</v>
      </c>
      <c r="W1597" s="1">
        <f t="shared" si="147"/>
        <v>13731.32</v>
      </c>
      <c r="X1597" s="1">
        <f t="shared" si="148"/>
        <v>11729.91</v>
      </c>
      <c r="Y1597" s="1">
        <f t="shared" si="149"/>
        <v>2001.4099999999999</v>
      </c>
      <c r="Z1597" s="44">
        <f t="shared" si="150"/>
        <v>12190.895463000001</v>
      </c>
    </row>
    <row r="1598" spans="1:26" x14ac:dyDescent="0.3">
      <c r="A1598" s="2">
        <v>5433</v>
      </c>
      <c r="B1598" t="s">
        <v>4</v>
      </c>
      <c r="C1598" t="s">
        <v>7</v>
      </c>
      <c r="D1598" t="s">
        <v>12</v>
      </c>
      <c r="E1598" t="s">
        <v>23</v>
      </c>
      <c r="F1598" t="s">
        <v>21</v>
      </c>
      <c r="G1598">
        <v>1</v>
      </c>
      <c r="H1598">
        <v>1</v>
      </c>
      <c r="I1598">
        <f t="shared" si="145"/>
        <v>2</v>
      </c>
      <c r="J1598" s="1">
        <v>4176.3</v>
      </c>
      <c r="K1598" s="1">
        <v>3716.91</v>
      </c>
      <c r="L1598" s="1">
        <v>5178.6099999999997</v>
      </c>
      <c r="M1598" s="1">
        <v>5220.38</v>
      </c>
      <c r="N1598" s="1">
        <v>4510.3999999999996</v>
      </c>
      <c r="O1598" s="1">
        <v>4886.2700000000004</v>
      </c>
      <c r="P1598" s="1">
        <v>1147.68</v>
      </c>
      <c r="Q1598" s="1">
        <v>1262.45</v>
      </c>
      <c r="R1598" s="1">
        <v>1451.82</v>
      </c>
      <c r="S1598" s="1">
        <v>1248.57</v>
      </c>
      <c r="T1598" s="1">
        <v>1298.51</v>
      </c>
      <c r="U1598" s="1">
        <v>1519.26</v>
      </c>
      <c r="V1598" s="1">
        <f t="shared" si="146"/>
        <v>4614.8116666666665</v>
      </c>
      <c r="W1598" s="1">
        <f t="shared" si="147"/>
        <v>27688.87</v>
      </c>
      <c r="X1598" s="1">
        <f t="shared" si="148"/>
        <v>7928.29</v>
      </c>
      <c r="Y1598" s="1">
        <f t="shared" si="149"/>
        <v>19760.579999999998</v>
      </c>
      <c r="Z1598" s="44">
        <f t="shared" si="150"/>
        <v>8239.8717969999998</v>
      </c>
    </row>
    <row r="1599" spans="1:26" x14ac:dyDescent="0.3">
      <c r="A1599" s="2">
        <v>5435</v>
      </c>
      <c r="B1599" t="s">
        <v>4</v>
      </c>
      <c r="C1599" t="s">
        <v>10</v>
      </c>
      <c r="D1599" t="s">
        <v>12</v>
      </c>
      <c r="E1599" t="s">
        <v>24</v>
      </c>
      <c r="F1599" t="s">
        <v>17</v>
      </c>
      <c r="G1599">
        <v>1</v>
      </c>
      <c r="H1599">
        <v>1</v>
      </c>
      <c r="I1599">
        <f t="shared" si="145"/>
        <v>2</v>
      </c>
      <c r="J1599" s="1">
        <v>4137.9000000000005</v>
      </c>
      <c r="K1599" s="1">
        <v>3806.87</v>
      </c>
      <c r="L1599" s="1">
        <v>5172.38</v>
      </c>
      <c r="M1599" s="1">
        <v>3972.38</v>
      </c>
      <c r="N1599" s="1">
        <v>3393.08</v>
      </c>
      <c r="O1599" s="1">
        <v>4303.42</v>
      </c>
      <c r="P1599" s="1">
        <v>3503.12</v>
      </c>
      <c r="Q1599" s="1">
        <v>2837.53</v>
      </c>
      <c r="R1599" s="1">
        <v>3263.16</v>
      </c>
      <c r="S1599" s="1">
        <v>2773.69</v>
      </c>
      <c r="T1599" s="1">
        <v>2829.16</v>
      </c>
      <c r="U1599" s="1">
        <v>2517.9499999999998</v>
      </c>
      <c r="V1599" s="1">
        <f t="shared" si="146"/>
        <v>4131.0050000000001</v>
      </c>
      <c r="W1599" s="1">
        <f t="shared" si="147"/>
        <v>24786.03</v>
      </c>
      <c r="X1599" s="1">
        <f t="shared" si="148"/>
        <v>17724.61</v>
      </c>
      <c r="Y1599" s="1">
        <f t="shared" si="149"/>
        <v>7061.4199999999983</v>
      </c>
      <c r="Z1599" s="44">
        <f t="shared" si="150"/>
        <v>18421.187173000002</v>
      </c>
    </row>
    <row r="1600" spans="1:26" x14ac:dyDescent="0.3">
      <c r="A1600" s="2">
        <v>5438</v>
      </c>
      <c r="B1600" t="s">
        <v>4</v>
      </c>
      <c r="C1600" t="s">
        <v>10</v>
      </c>
      <c r="D1600" t="s">
        <v>12</v>
      </c>
      <c r="E1600" t="s">
        <v>23</v>
      </c>
      <c r="F1600" t="s">
        <v>20</v>
      </c>
      <c r="G1600">
        <v>4</v>
      </c>
      <c r="H1600">
        <v>1</v>
      </c>
      <c r="I1600">
        <f t="shared" si="145"/>
        <v>5</v>
      </c>
      <c r="J1600" s="1">
        <v>5924.95</v>
      </c>
      <c r="K1600" s="1">
        <v>6102.7</v>
      </c>
      <c r="L1600" s="1">
        <v>4502.96</v>
      </c>
      <c r="M1600" s="1">
        <v>6695.19</v>
      </c>
      <c r="N1600" s="1">
        <v>5273.21</v>
      </c>
      <c r="O1600" s="1">
        <v>5450.95</v>
      </c>
      <c r="P1600" s="1">
        <v>5875</v>
      </c>
      <c r="Q1600" s="1">
        <v>5757.5</v>
      </c>
      <c r="R1600" s="1">
        <v>5930.23</v>
      </c>
      <c r="S1600" s="1">
        <v>6108.14</v>
      </c>
      <c r="T1600" s="1">
        <v>5741.65</v>
      </c>
      <c r="U1600" s="1">
        <v>6258.4</v>
      </c>
      <c r="V1600" s="1">
        <f t="shared" si="146"/>
        <v>5658.3266666666668</v>
      </c>
      <c r="W1600" s="1">
        <f t="shared" si="147"/>
        <v>33949.96</v>
      </c>
      <c r="X1600" s="1">
        <f t="shared" si="148"/>
        <v>35670.92</v>
      </c>
      <c r="Y1600" s="1">
        <f t="shared" si="149"/>
        <v>-1720.9599999999991</v>
      </c>
      <c r="Z1600" s="44">
        <f t="shared" si="150"/>
        <v>37072.787155999999</v>
      </c>
    </row>
    <row r="1601" spans="1:26" x14ac:dyDescent="0.3">
      <c r="A1601" s="2">
        <v>5441</v>
      </c>
      <c r="B1601" t="s">
        <v>4</v>
      </c>
      <c r="C1601" t="s">
        <v>10</v>
      </c>
      <c r="D1601" t="s">
        <v>12</v>
      </c>
      <c r="E1601" t="s">
        <v>24</v>
      </c>
      <c r="F1601" t="s">
        <v>22</v>
      </c>
      <c r="G1601">
        <v>4</v>
      </c>
      <c r="H1601">
        <v>1</v>
      </c>
      <c r="I1601">
        <f t="shared" si="145"/>
        <v>5</v>
      </c>
      <c r="J1601" s="1">
        <v>5924.95</v>
      </c>
      <c r="K1601" s="1">
        <v>5628.7</v>
      </c>
      <c r="L1601" s="1">
        <v>6398.95</v>
      </c>
      <c r="M1601" s="1">
        <v>5450.95</v>
      </c>
      <c r="N1601" s="1">
        <v>5510.2</v>
      </c>
      <c r="O1601" s="1">
        <v>5391.7</v>
      </c>
      <c r="P1601" s="1">
        <v>3701.5</v>
      </c>
      <c r="Q1601" s="1">
        <v>3405.38</v>
      </c>
      <c r="R1601" s="1">
        <v>3950.24</v>
      </c>
      <c r="S1601" s="1">
        <v>3357.7</v>
      </c>
      <c r="T1601" s="1">
        <v>2887.62</v>
      </c>
      <c r="U1601" s="1">
        <v>2743.24</v>
      </c>
      <c r="V1601" s="1">
        <f t="shared" si="146"/>
        <v>5717.5749999999998</v>
      </c>
      <c r="W1601" s="1">
        <f t="shared" si="147"/>
        <v>34305.449999999997</v>
      </c>
      <c r="X1601" s="1">
        <f t="shared" si="148"/>
        <v>20045.68</v>
      </c>
      <c r="Y1601" s="1">
        <f t="shared" si="149"/>
        <v>14259.769999999997</v>
      </c>
      <c r="Z1601" s="44">
        <f t="shared" si="150"/>
        <v>20833.475224000002</v>
      </c>
    </row>
    <row r="1602" spans="1:26" x14ac:dyDescent="0.3">
      <c r="A1602" s="2">
        <v>5442</v>
      </c>
      <c r="B1602" t="s">
        <v>5</v>
      </c>
      <c r="C1602" t="s">
        <v>10</v>
      </c>
      <c r="D1602" t="s">
        <v>12</v>
      </c>
      <c r="E1602" t="s">
        <v>23</v>
      </c>
      <c r="F1602" t="s">
        <v>56</v>
      </c>
      <c r="G1602">
        <v>2</v>
      </c>
      <c r="H1602">
        <v>1</v>
      </c>
      <c r="I1602">
        <f t="shared" si="145"/>
        <v>3</v>
      </c>
      <c r="J1602" s="1">
        <v>5924.95</v>
      </c>
      <c r="K1602" s="1">
        <v>5332.46</v>
      </c>
      <c r="L1602" s="1">
        <v>5450.95</v>
      </c>
      <c r="M1602" s="1">
        <v>7287.69</v>
      </c>
      <c r="N1602" s="1">
        <v>6280.45</v>
      </c>
      <c r="O1602" s="1">
        <v>4858.46</v>
      </c>
      <c r="P1602" s="1">
        <v>1220.75</v>
      </c>
      <c r="Q1602" s="1">
        <v>1232.96</v>
      </c>
      <c r="R1602" s="1">
        <v>1294.6099999999999</v>
      </c>
      <c r="S1602" s="1">
        <v>1424.07</v>
      </c>
      <c r="T1602" s="1">
        <v>1680.4</v>
      </c>
      <c r="U1602" s="1">
        <v>1629.99</v>
      </c>
      <c r="V1602" s="1">
        <f t="shared" si="146"/>
        <v>5855.8266666666668</v>
      </c>
      <c r="W1602" s="1">
        <f t="shared" si="147"/>
        <v>35134.959999999999</v>
      </c>
      <c r="X1602" s="1">
        <f t="shared" si="148"/>
        <v>8482.7799999999988</v>
      </c>
      <c r="Y1602" s="1">
        <f t="shared" si="149"/>
        <v>26652.18</v>
      </c>
      <c r="Z1602" s="44">
        <f t="shared" si="150"/>
        <v>8816.1532539999989</v>
      </c>
    </row>
    <row r="1603" spans="1:26" x14ac:dyDescent="0.3">
      <c r="A1603" s="2">
        <v>5445</v>
      </c>
      <c r="B1603" t="s">
        <v>4</v>
      </c>
      <c r="C1603" t="s">
        <v>42</v>
      </c>
      <c r="D1603" t="s">
        <v>11</v>
      </c>
      <c r="E1603" t="s">
        <v>23</v>
      </c>
      <c r="F1603" t="s">
        <v>56</v>
      </c>
      <c r="G1603">
        <v>1</v>
      </c>
      <c r="H1603">
        <v>1</v>
      </c>
      <c r="I1603">
        <f t="shared" si="145"/>
        <v>2</v>
      </c>
      <c r="J1603" s="1">
        <v>1542.8999999999999</v>
      </c>
      <c r="K1603" s="1">
        <v>1542.9</v>
      </c>
      <c r="L1603" s="1">
        <v>1558.33</v>
      </c>
      <c r="M1603" s="1">
        <v>1542.9</v>
      </c>
      <c r="N1603" s="1">
        <v>1542.9</v>
      </c>
      <c r="O1603" s="1">
        <v>1542.9</v>
      </c>
      <c r="P1603" s="1">
        <v>1331.18</v>
      </c>
      <c r="Q1603" s="1">
        <v>1397.74</v>
      </c>
      <c r="R1603" s="1">
        <v>1551.49</v>
      </c>
      <c r="S1603" s="1">
        <v>1567</v>
      </c>
      <c r="T1603" s="1">
        <v>1598.34</v>
      </c>
      <c r="U1603" s="1">
        <v>1486.46</v>
      </c>
      <c r="V1603" s="1">
        <f t="shared" si="146"/>
        <v>1545.4716666666666</v>
      </c>
      <c r="W1603" s="1">
        <f t="shared" si="147"/>
        <v>9272.83</v>
      </c>
      <c r="X1603" s="1">
        <f t="shared" si="148"/>
        <v>8932.2099999999991</v>
      </c>
      <c r="Y1603" s="1">
        <f t="shared" si="149"/>
        <v>340.6200000000008</v>
      </c>
      <c r="Z1603" s="44">
        <f t="shared" si="150"/>
        <v>9283.2458529999985</v>
      </c>
    </row>
    <row r="1604" spans="1:26" x14ac:dyDescent="0.3">
      <c r="A1604" s="2">
        <v>5449</v>
      </c>
      <c r="B1604" t="s">
        <v>4</v>
      </c>
      <c r="C1604" t="s">
        <v>42</v>
      </c>
      <c r="D1604" t="s">
        <v>12</v>
      </c>
      <c r="E1604" t="s">
        <v>23</v>
      </c>
      <c r="F1604" t="s">
        <v>16</v>
      </c>
      <c r="G1604">
        <v>1</v>
      </c>
      <c r="H1604">
        <v>1</v>
      </c>
      <c r="I1604">
        <f t="shared" si="145"/>
        <v>2</v>
      </c>
      <c r="J1604" s="1">
        <v>3423.8</v>
      </c>
      <c r="K1604" s="1">
        <v>3423.8</v>
      </c>
      <c r="L1604" s="1">
        <v>3423.8</v>
      </c>
      <c r="M1604" s="1">
        <v>3423.8</v>
      </c>
      <c r="N1604" s="1">
        <v>3458.04</v>
      </c>
      <c r="O1604" s="1">
        <v>3423.8</v>
      </c>
      <c r="P1604" s="1">
        <v>1580.53</v>
      </c>
      <c r="Q1604" s="1">
        <v>1596.34</v>
      </c>
      <c r="R1604" s="1">
        <v>1851.75</v>
      </c>
      <c r="S1604" s="1">
        <v>2222.1</v>
      </c>
      <c r="T1604" s="1">
        <v>2177.66</v>
      </c>
      <c r="U1604" s="1">
        <v>2090.5500000000002</v>
      </c>
      <c r="V1604" s="1">
        <f t="shared" si="146"/>
        <v>3429.5066666666667</v>
      </c>
      <c r="W1604" s="1">
        <f t="shared" si="147"/>
        <v>20577.04</v>
      </c>
      <c r="X1604" s="1">
        <f t="shared" si="148"/>
        <v>11518.93</v>
      </c>
      <c r="Y1604" s="1">
        <f t="shared" si="149"/>
        <v>9058.11</v>
      </c>
      <c r="Z1604" s="44">
        <f t="shared" si="150"/>
        <v>11971.623949000001</v>
      </c>
    </row>
    <row r="1605" spans="1:26" x14ac:dyDescent="0.3">
      <c r="A1605" s="2">
        <v>5452</v>
      </c>
      <c r="B1605" t="s">
        <v>6</v>
      </c>
      <c r="C1605" t="s">
        <v>9</v>
      </c>
      <c r="D1605" t="s">
        <v>12</v>
      </c>
      <c r="E1605" t="s">
        <v>24</v>
      </c>
      <c r="F1605" t="s">
        <v>21</v>
      </c>
      <c r="G1605">
        <v>1</v>
      </c>
      <c r="H1605">
        <v>1</v>
      </c>
      <c r="I1605">
        <f t="shared" si="145"/>
        <v>2</v>
      </c>
      <c r="J1605" s="1">
        <v>952.11</v>
      </c>
      <c r="K1605" s="1">
        <v>1085.4100000000001</v>
      </c>
      <c r="L1605" s="1">
        <v>771.21</v>
      </c>
      <c r="M1605" s="1">
        <v>752.17</v>
      </c>
      <c r="N1605" s="1">
        <v>1104.45</v>
      </c>
      <c r="O1605" s="1">
        <v>1066.3599999999999</v>
      </c>
      <c r="P1605" s="1">
        <v>581.04</v>
      </c>
      <c r="Q1605" s="1">
        <v>534.55999999999995</v>
      </c>
      <c r="R1605" s="1">
        <v>550.6</v>
      </c>
      <c r="S1605" s="1">
        <v>556.11</v>
      </c>
      <c r="T1605" s="1">
        <v>533.87</v>
      </c>
      <c r="U1605" s="1">
        <v>523.19000000000005</v>
      </c>
      <c r="V1605" s="1">
        <f t="shared" si="146"/>
        <v>955.28499999999997</v>
      </c>
      <c r="W1605" s="1">
        <f t="shared" si="147"/>
        <v>5731.71</v>
      </c>
      <c r="X1605" s="1">
        <f t="shared" si="148"/>
        <v>3279.37</v>
      </c>
      <c r="Y1605" s="1">
        <f t="shared" si="149"/>
        <v>2452.34</v>
      </c>
      <c r="Z1605" s="44">
        <f t="shared" si="150"/>
        <v>3408.249241</v>
      </c>
    </row>
    <row r="1606" spans="1:26" x14ac:dyDescent="0.3">
      <c r="A1606" s="2">
        <v>5458</v>
      </c>
      <c r="B1606" t="s">
        <v>6</v>
      </c>
      <c r="C1606" t="s">
        <v>10</v>
      </c>
      <c r="D1606" t="s">
        <v>11</v>
      </c>
      <c r="E1606" t="s">
        <v>24</v>
      </c>
      <c r="F1606" t="s">
        <v>17</v>
      </c>
      <c r="G1606">
        <v>1</v>
      </c>
      <c r="H1606">
        <v>1</v>
      </c>
      <c r="I1606">
        <f t="shared" ref="I1606:I1669" si="151">H1606+G1606</f>
        <v>2</v>
      </c>
      <c r="J1606" s="1">
        <v>600</v>
      </c>
      <c r="K1606" s="1">
        <v>486</v>
      </c>
      <c r="L1606" s="1">
        <v>684</v>
      </c>
      <c r="M1606" s="1">
        <v>660</v>
      </c>
      <c r="N1606" s="1">
        <v>468</v>
      </c>
      <c r="O1606" s="1">
        <v>486</v>
      </c>
      <c r="P1606" s="1">
        <v>742.98</v>
      </c>
      <c r="Q1606" s="1">
        <v>638.96</v>
      </c>
      <c r="R1606" s="1">
        <v>734.8</v>
      </c>
      <c r="S1606" s="1">
        <v>690.71</v>
      </c>
      <c r="T1606" s="1">
        <v>801.22</v>
      </c>
      <c r="U1606" s="1">
        <v>793.21</v>
      </c>
      <c r="V1606" s="1">
        <f t="shared" ref="V1606:V1669" si="152">AVERAGE(J1606:O1606)</f>
        <v>564</v>
      </c>
      <c r="W1606" s="1">
        <f t="shared" ref="W1606:W1669" si="153">SUM(J1606:O1606)</f>
        <v>3384</v>
      </c>
      <c r="X1606" s="1">
        <f t="shared" ref="X1606:X1669" si="154">SUM(P1606:U1606)</f>
        <v>4401.88</v>
      </c>
      <c r="Y1606" s="1">
        <f t="shared" ref="Y1606:Y1669" si="155">W1606-X1606</f>
        <v>-1017.8800000000001</v>
      </c>
      <c r="Z1606" s="44">
        <f t="shared" ref="Z1606:Z1669" si="156">X1606*$Z$2+X1606</f>
        <v>4574.8738840000005</v>
      </c>
    </row>
    <row r="1607" spans="1:26" x14ac:dyDescent="0.3">
      <c r="A1607" s="2">
        <v>5460</v>
      </c>
      <c r="B1607" t="s">
        <v>5</v>
      </c>
      <c r="C1607" t="s">
        <v>7</v>
      </c>
      <c r="D1607" t="s">
        <v>12</v>
      </c>
      <c r="E1607" t="s">
        <v>23</v>
      </c>
      <c r="F1607" t="s">
        <v>56</v>
      </c>
      <c r="G1607">
        <v>2</v>
      </c>
      <c r="H1607">
        <v>1</v>
      </c>
      <c r="I1607">
        <f t="shared" si="151"/>
        <v>3</v>
      </c>
      <c r="J1607" s="1">
        <v>2514.6</v>
      </c>
      <c r="K1607" s="1">
        <v>2590.04</v>
      </c>
      <c r="L1607" s="1">
        <v>2564.89</v>
      </c>
      <c r="M1607" s="1">
        <v>1961.39</v>
      </c>
      <c r="N1607" s="1">
        <v>2338.58</v>
      </c>
      <c r="O1607" s="1">
        <v>3017.52</v>
      </c>
      <c r="P1607" s="1">
        <v>2297.9699999999998</v>
      </c>
      <c r="Q1607" s="1">
        <v>2504.79</v>
      </c>
      <c r="R1607" s="1">
        <v>2780.32</v>
      </c>
      <c r="S1607" s="1">
        <v>3141.76</v>
      </c>
      <c r="T1607" s="1">
        <v>2921.84</v>
      </c>
      <c r="U1607" s="1">
        <v>3184.81</v>
      </c>
      <c r="V1607" s="1">
        <f t="shared" si="152"/>
        <v>2497.8366666666666</v>
      </c>
      <c r="W1607" s="1">
        <f t="shared" si="153"/>
        <v>14987.019999999999</v>
      </c>
      <c r="X1607" s="1">
        <f t="shared" si="154"/>
        <v>16831.490000000002</v>
      </c>
      <c r="Y1607" s="1">
        <f t="shared" si="155"/>
        <v>-1844.470000000003</v>
      </c>
      <c r="Z1607" s="44">
        <f t="shared" si="156"/>
        <v>17492.967557</v>
      </c>
    </row>
    <row r="1608" spans="1:26" x14ac:dyDescent="0.3">
      <c r="A1608" s="2">
        <v>5461</v>
      </c>
      <c r="B1608" t="s">
        <v>4</v>
      </c>
      <c r="C1608" t="s">
        <v>7</v>
      </c>
      <c r="D1608" t="s">
        <v>12</v>
      </c>
      <c r="E1608" t="s">
        <v>23</v>
      </c>
      <c r="F1608" t="s">
        <v>22</v>
      </c>
      <c r="G1608">
        <v>2</v>
      </c>
      <c r="H1608">
        <v>3</v>
      </c>
      <c r="I1608">
        <f t="shared" si="151"/>
        <v>5</v>
      </c>
      <c r="J1608" s="1">
        <v>5924.95</v>
      </c>
      <c r="K1608" s="1">
        <v>4917.71</v>
      </c>
      <c r="L1608" s="1">
        <v>6339.7</v>
      </c>
      <c r="M1608" s="1">
        <v>5806.45</v>
      </c>
      <c r="N1608" s="1">
        <v>6043.45</v>
      </c>
      <c r="O1608" s="1">
        <v>6754.44</v>
      </c>
      <c r="P1608" s="1">
        <v>5630.2</v>
      </c>
      <c r="Q1608" s="1">
        <v>5179.78</v>
      </c>
      <c r="R1608" s="1">
        <v>5335.17</v>
      </c>
      <c r="S1608" s="1">
        <v>6348.85</v>
      </c>
      <c r="T1608" s="1">
        <v>7555.13</v>
      </c>
      <c r="U1608" s="1">
        <v>8386.19</v>
      </c>
      <c r="V1608" s="1">
        <f t="shared" si="152"/>
        <v>5964.4500000000007</v>
      </c>
      <c r="W1608" s="1">
        <f t="shared" si="153"/>
        <v>35786.700000000004</v>
      </c>
      <c r="X1608" s="1">
        <f t="shared" si="154"/>
        <v>38435.32</v>
      </c>
      <c r="Y1608" s="1">
        <f t="shared" si="155"/>
        <v>-2648.6199999999953</v>
      </c>
      <c r="Z1608" s="44">
        <f t="shared" si="156"/>
        <v>39945.828075999998</v>
      </c>
    </row>
    <row r="1609" spans="1:26" x14ac:dyDescent="0.3">
      <c r="A1609" s="2">
        <v>5462</v>
      </c>
      <c r="B1609" t="s">
        <v>4</v>
      </c>
      <c r="C1609" t="s">
        <v>10</v>
      </c>
      <c r="D1609" t="s">
        <v>12</v>
      </c>
      <c r="E1609" t="s">
        <v>23</v>
      </c>
      <c r="F1609" t="s">
        <v>18</v>
      </c>
      <c r="G1609">
        <v>3</v>
      </c>
      <c r="H1609">
        <v>1</v>
      </c>
      <c r="I1609">
        <f t="shared" si="151"/>
        <v>4</v>
      </c>
      <c r="J1609" s="1">
        <v>5286.5475000000006</v>
      </c>
      <c r="K1609" s="1">
        <v>3964.91</v>
      </c>
      <c r="L1609" s="1">
        <v>6555.32</v>
      </c>
      <c r="M1609" s="1">
        <v>6502.45</v>
      </c>
      <c r="N1609" s="1">
        <v>6290.99</v>
      </c>
      <c r="O1609" s="1">
        <v>6132.4</v>
      </c>
      <c r="P1609" s="1">
        <v>4905.83</v>
      </c>
      <c r="Q1609" s="1">
        <v>4366.1899999999996</v>
      </c>
      <c r="R1609" s="1">
        <v>4366.1899999999996</v>
      </c>
      <c r="S1609" s="1">
        <v>3842.25</v>
      </c>
      <c r="T1609" s="1">
        <v>4610.7</v>
      </c>
      <c r="U1609" s="1">
        <v>5394.52</v>
      </c>
      <c r="V1609" s="1">
        <f t="shared" si="152"/>
        <v>5788.7695833333337</v>
      </c>
      <c r="W1609" s="1">
        <f t="shared" si="153"/>
        <v>34732.6175</v>
      </c>
      <c r="X1609" s="1">
        <f t="shared" si="154"/>
        <v>27485.68</v>
      </c>
      <c r="Y1609" s="1">
        <f t="shared" si="155"/>
        <v>7246.9375</v>
      </c>
      <c r="Z1609" s="44">
        <f t="shared" si="156"/>
        <v>28565.867224000001</v>
      </c>
    </row>
    <row r="1610" spans="1:26" x14ac:dyDescent="0.3">
      <c r="A1610" s="2">
        <v>5464</v>
      </c>
      <c r="B1610" t="s">
        <v>6</v>
      </c>
      <c r="C1610" t="s">
        <v>9</v>
      </c>
      <c r="D1610" t="s">
        <v>12</v>
      </c>
      <c r="E1610" t="s">
        <v>23</v>
      </c>
      <c r="F1610" t="s">
        <v>56</v>
      </c>
      <c r="G1610">
        <v>2</v>
      </c>
      <c r="H1610">
        <v>1</v>
      </c>
      <c r="I1610">
        <f t="shared" si="151"/>
        <v>3</v>
      </c>
      <c r="J1610" s="1">
        <v>1888.42</v>
      </c>
      <c r="K1610" s="1">
        <v>2001.73</v>
      </c>
      <c r="L1610" s="1">
        <v>2266.1</v>
      </c>
      <c r="M1610" s="1">
        <v>2096.15</v>
      </c>
      <c r="N1610" s="1">
        <v>2171.6799999999998</v>
      </c>
      <c r="O1610" s="1">
        <v>2341.64</v>
      </c>
      <c r="P1610" s="1">
        <v>4985.93</v>
      </c>
      <c r="Q1610" s="1">
        <v>4836.3500000000004</v>
      </c>
      <c r="R1610" s="1">
        <v>5513.44</v>
      </c>
      <c r="S1610" s="1">
        <v>5844.25</v>
      </c>
      <c r="T1610" s="1">
        <v>5785.81</v>
      </c>
      <c r="U1610" s="1">
        <v>5091.51</v>
      </c>
      <c r="V1610" s="1">
        <f t="shared" si="152"/>
        <v>2127.62</v>
      </c>
      <c r="W1610" s="1">
        <f t="shared" si="153"/>
        <v>12765.72</v>
      </c>
      <c r="X1610" s="1">
        <f t="shared" si="154"/>
        <v>32057.29</v>
      </c>
      <c r="Y1610" s="1">
        <f t="shared" si="155"/>
        <v>-19291.57</v>
      </c>
      <c r="Z1610" s="44">
        <f t="shared" si="156"/>
        <v>33317.141497000004</v>
      </c>
    </row>
    <row r="1611" spans="1:26" x14ac:dyDescent="0.3">
      <c r="A1611" s="2">
        <v>5469</v>
      </c>
      <c r="B1611" t="s">
        <v>4</v>
      </c>
      <c r="C1611" t="s">
        <v>10</v>
      </c>
      <c r="D1611" t="s">
        <v>12</v>
      </c>
      <c r="E1611" t="s">
        <v>23</v>
      </c>
      <c r="F1611" t="s">
        <v>14</v>
      </c>
      <c r="G1611">
        <v>2</v>
      </c>
      <c r="H1611">
        <v>2</v>
      </c>
      <c r="I1611">
        <f t="shared" si="151"/>
        <v>4</v>
      </c>
      <c r="J1611" s="1">
        <v>5924.95</v>
      </c>
      <c r="K1611" s="1">
        <v>4621.46</v>
      </c>
      <c r="L1611" s="1">
        <v>6991.44</v>
      </c>
      <c r="M1611" s="1">
        <v>6991.44</v>
      </c>
      <c r="N1611" s="1">
        <v>7228.44</v>
      </c>
      <c r="O1611" s="1">
        <v>6517.45</v>
      </c>
      <c r="P1611" s="1">
        <v>3861.95</v>
      </c>
      <c r="Q1611" s="1">
        <v>3707.47</v>
      </c>
      <c r="R1611" s="1">
        <v>4448.96</v>
      </c>
      <c r="S1611" s="1">
        <v>4582.43</v>
      </c>
      <c r="T1611" s="1">
        <v>4353.3100000000004</v>
      </c>
      <c r="U1611" s="1">
        <v>4005.05</v>
      </c>
      <c r="V1611" s="1">
        <f t="shared" si="152"/>
        <v>6379.1966666666658</v>
      </c>
      <c r="W1611" s="1">
        <f t="shared" si="153"/>
        <v>38275.179999999993</v>
      </c>
      <c r="X1611" s="1">
        <f t="shared" si="154"/>
        <v>24959.170000000002</v>
      </c>
      <c r="Y1611" s="1">
        <f t="shared" si="155"/>
        <v>13316.009999999991</v>
      </c>
      <c r="Z1611" s="44">
        <f t="shared" si="156"/>
        <v>25940.065381</v>
      </c>
    </row>
    <row r="1612" spans="1:26" x14ac:dyDescent="0.3">
      <c r="A1612" s="2">
        <v>5474</v>
      </c>
      <c r="B1612" t="s">
        <v>6</v>
      </c>
      <c r="C1612" t="s">
        <v>9</v>
      </c>
      <c r="D1612" t="s">
        <v>12</v>
      </c>
      <c r="E1612" t="s">
        <v>24</v>
      </c>
      <c r="F1612" t="s">
        <v>20</v>
      </c>
      <c r="G1612">
        <v>1</v>
      </c>
      <c r="H1612">
        <v>1</v>
      </c>
      <c r="I1612">
        <f t="shared" si="151"/>
        <v>2</v>
      </c>
      <c r="J1612" s="1">
        <v>893.1</v>
      </c>
      <c r="K1612" s="1">
        <v>1044.93</v>
      </c>
      <c r="L1612" s="1">
        <v>910.96</v>
      </c>
      <c r="M1612" s="1">
        <v>884.17</v>
      </c>
      <c r="N1612" s="1">
        <v>812.72</v>
      </c>
      <c r="O1612" s="1">
        <v>794.86</v>
      </c>
      <c r="P1612" s="1">
        <v>739.25</v>
      </c>
      <c r="Q1612" s="1">
        <v>628.36</v>
      </c>
      <c r="R1612" s="1">
        <v>754.03</v>
      </c>
      <c r="S1612" s="1">
        <v>648.47</v>
      </c>
      <c r="T1612" s="1">
        <v>739.26</v>
      </c>
      <c r="U1612" s="1">
        <v>724.47</v>
      </c>
      <c r="V1612" s="1">
        <f t="shared" si="152"/>
        <v>890.12333333333333</v>
      </c>
      <c r="W1612" s="1">
        <f t="shared" si="153"/>
        <v>5340.74</v>
      </c>
      <c r="X1612" s="1">
        <f t="shared" si="154"/>
        <v>4233.8400000000011</v>
      </c>
      <c r="Y1612" s="1">
        <f t="shared" si="155"/>
        <v>1106.8999999999987</v>
      </c>
      <c r="Z1612" s="44">
        <f t="shared" si="156"/>
        <v>4400.2299120000007</v>
      </c>
    </row>
    <row r="1613" spans="1:26" x14ac:dyDescent="0.3">
      <c r="A1613" s="2">
        <v>5476</v>
      </c>
      <c r="B1613" t="s">
        <v>6</v>
      </c>
      <c r="C1613" t="s">
        <v>9</v>
      </c>
      <c r="D1613" t="s">
        <v>12</v>
      </c>
      <c r="E1613" t="s">
        <v>23</v>
      </c>
      <c r="F1613" t="s">
        <v>19</v>
      </c>
      <c r="G1613">
        <v>2</v>
      </c>
      <c r="H1613">
        <v>1</v>
      </c>
      <c r="I1613">
        <f t="shared" si="151"/>
        <v>3</v>
      </c>
      <c r="J1613" s="1">
        <v>2997.22</v>
      </c>
      <c r="K1613" s="1">
        <v>3326.91</v>
      </c>
      <c r="L1613" s="1">
        <v>2457.7199999999998</v>
      </c>
      <c r="M1613" s="1">
        <v>3416.83</v>
      </c>
      <c r="N1613" s="1">
        <v>2607.58</v>
      </c>
      <c r="O1613" s="1">
        <v>2817.39</v>
      </c>
      <c r="P1613" s="1">
        <v>2492.0300000000002</v>
      </c>
      <c r="Q1613" s="1">
        <v>2616.63</v>
      </c>
      <c r="R1613" s="1">
        <v>2381.13</v>
      </c>
      <c r="S1613" s="1">
        <v>2762.11</v>
      </c>
      <c r="T1613" s="1">
        <v>2596.38</v>
      </c>
      <c r="U1613" s="1">
        <v>2544.4499999999998</v>
      </c>
      <c r="V1613" s="1">
        <f t="shared" si="152"/>
        <v>2937.2749999999996</v>
      </c>
      <c r="W1613" s="1">
        <f t="shared" si="153"/>
        <v>17623.649999999998</v>
      </c>
      <c r="X1613" s="1">
        <f t="shared" si="154"/>
        <v>15392.73</v>
      </c>
      <c r="Y1613" s="1">
        <f t="shared" si="155"/>
        <v>2230.9199999999983</v>
      </c>
      <c r="Z1613" s="44">
        <f t="shared" si="156"/>
        <v>15997.664289</v>
      </c>
    </row>
    <row r="1614" spans="1:26" x14ac:dyDescent="0.3">
      <c r="A1614" s="2">
        <v>5477</v>
      </c>
      <c r="B1614" t="s">
        <v>4</v>
      </c>
      <c r="C1614" t="s">
        <v>7</v>
      </c>
      <c r="D1614" t="s">
        <v>12</v>
      </c>
      <c r="E1614" t="s">
        <v>23</v>
      </c>
      <c r="F1614" t="s">
        <v>56</v>
      </c>
      <c r="G1614">
        <v>2</v>
      </c>
      <c r="H1614">
        <v>1</v>
      </c>
      <c r="I1614">
        <f t="shared" si="151"/>
        <v>3</v>
      </c>
      <c r="J1614" s="1">
        <v>5420.5999999999995</v>
      </c>
      <c r="K1614" s="1">
        <v>5529.01</v>
      </c>
      <c r="L1614" s="1">
        <v>6613.13</v>
      </c>
      <c r="M1614" s="1">
        <v>6233.69</v>
      </c>
      <c r="N1614" s="1">
        <v>4932.75</v>
      </c>
      <c r="O1614" s="1">
        <v>4336.4799999999996</v>
      </c>
      <c r="P1614" s="1">
        <v>2319.54</v>
      </c>
      <c r="Q1614" s="1">
        <v>1762.85</v>
      </c>
      <c r="R1614" s="1">
        <v>1815.74</v>
      </c>
      <c r="S1614" s="1">
        <v>2178.89</v>
      </c>
      <c r="T1614" s="1">
        <v>2222.4699999999998</v>
      </c>
      <c r="U1614" s="1">
        <v>2400.27</v>
      </c>
      <c r="V1614" s="1">
        <f t="shared" si="152"/>
        <v>5510.9433333333336</v>
      </c>
      <c r="W1614" s="1">
        <f t="shared" si="153"/>
        <v>33065.660000000003</v>
      </c>
      <c r="X1614" s="1">
        <f t="shared" si="154"/>
        <v>12699.76</v>
      </c>
      <c r="Y1614" s="1">
        <f t="shared" si="155"/>
        <v>20365.900000000001</v>
      </c>
      <c r="Z1614" s="44">
        <f t="shared" si="156"/>
        <v>13198.860568</v>
      </c>
    </row>
    <row r="1615" spans="1:26" x14ac:dyDescent="0.3">
      <c r="A1615" s="2">
        <v>5480</v>
      </c>
      <c r="B1615" t="s">
        <v>5</v>
      </c>
      <c r="C1615" t="s">
        <v>8</v>
      </c>
      <c r="D1615" t="s">
        <v>11</v>
      </c>
      <c r="E1615" t="s">
        <v>24</v>
      </c>
      <c r="F1615" t="s">
        <v>56</v>
      </c>
      <c r="G1615">
        <v>1</v>
      </c>
      <c r="H1615">
        <v>1</v>
      </c>
      <c r="I1615">
        <f t="shared" si="151"/>
        <v>2</v>
      </c>
      <c r="J1615" s="1">
        <v>297.64999999999998</v>
      </c>
      <c r="K1615" s="1">
        <v>235.14</v>
      </c>
      <c r="L1615" s="1">
        <v>232.17</v>
      </c>
      <c r="M1615" s="1">
        <v>327.42</v>
      </c>
      <c r="N1615" s="1">
        <v>285.74</v>
      </c>
      <c r="O1615" s="1">
        <v>372.06</v>
      </c>
      <c r="P1615" s="1">
        <v>658.22</v>
      </c>
      <c r="Q1615" s="1">
        <v>671.38</v>
      </c>
      <c r="R1615" s="1">
        <v>678.09</v>
      </c>
      <c r="S1615" s="1">
        <v>786.58</v>
      </c>
      <c r="T1615" s="1">
        <v>739.39</v>
      </c>
      <c r="U1615" s="1">
        <v>754.18</v>
      </c>
      <c r="V1615" s="1">
        <f t="shared" si="152"/>
        <v>291.69666666666666</v>
      </c>
      <c r="W1615" s="1">
        <f t="shared" si="153"/>
        <v>1750.1799999999998</v>
      </c>
      <c r="X1615" s="1">
        <f t="shared" si="154"/>
        <v>4287.84</v>
      </c>
      <c r="Y1615" s="1">
        <f t="shared" si="155"/>
        <v>-2537.6600000000003</v>
      </c>
      <c r="Z1615" s="44">
        <f t="shared" si="156"/>
        <v>4456.3521120000005</v>
      </c>
    </row>
    <row r="1616" spans="1:26" x14ac:dyDescent="0.3">
      <c r="A1616" s="2">
        <v>5482</v>
      </c>
      <c r="B1616" t="s">
        <v>6</v>
      </c>
      <c r="C1616" t="s">
        <v>7</v>
      </c>
      <c r="D1616" t="s">
        <v>11</v>
      </c>
      <c r="E1616" t="s">
        <v>23</v>
      </c>
      <c r="F1616" t="s">
        <v>18</v>
      </c>
      <c r="G1616">
        <v>1</v>
      </c>
      <c r="H1616">
        <v>2</v>
      </c>
      <c r="I1616">
        <f t="shared" si="151"/>
        <v>3</v>
      </c>
      <c r="J1616" s="1">
        <v>711.5</v>
      </c>
      <c r="K1616" s="1">
        <v>533.63</v>
      </c>
      <c r="L1616" s="1">
        <v>597.66</v>
      </c>
      <c r="M1616" s="1">
        <v>853.8</v>
      </c>
      <c r="N1616" s="1">
        <v>711.5</v>
      </c>
      <c r="O1616" s="1">
        <v>732.85</v>
      </c>
      <c r="P1616" s="1">
        <v>439.42</v>
      </c>
      <c r="Q1616" s="1">
        <v>347.14</v>
      </c>
      <c r="R1616" s="1">
        <v>402.68</v>
      </c>
      <c r="S1616" s="1">
        <v>418.79</v>
      </c>
      <c r="T1616" s="1">
        <v>464.86</v>
      </c>
      <c r="U1616" s="1">
        <v>469.51</v>
      </c>
      <c r="V1616" s="1">
        <f t="shared" si="152"/>
        <v>690.15666666666675</v>
      </c>
      <c r="W1616" s="1">
        <f t="shared" si="153"/>
        <v>4140.9400000000005</v>
      </c>
      <c r="X1616" s="1">
        <f t="shared" si="154"/>
        <v>2542.3999999999996</v>
      </c>
      <c r="Y1616" s="1">
        <f t="shared" si="155"/>
        <v>1598.5400000000009</v>
      </c>
      <c r="Z1616" s="44">
        <f t="shared" si="156"/>
        <v>2642.3163199999995</v>
      </c>
    </row>
    <row r="1617" spans="1:26" x14ac:dyDescent="0.3">
      <c r="A1617" s="2">
        <v>5484</v>
      </c>
      <c r="B1617" t="s">
        <v>6</v>
      </c>
      <c r="C1617" t="s">
        <v>9</v>
      </c>
      <c r="D1617" t="s">
        <v>12</v>
      </c>
      <c r="E1617" t="s">
        <v>23</v>
      </c>
      <c r="F1617" t="s">
        <v>56</v>
      </c>
      <c r="G1617">
        <v>2</v>
      </c>
      <c r="H1617">
        <v>1</v>
      </c>
      <c r="I1617">
        <f t="shared" si="151"/>
        <v>3</v>
      </c>
      <c r="J1617" s="1">
        <v>3025.4500000000003</v>
      </c>
      <c r="K1617" s="1">
        <v>2964.94</v>
      </c>
      <c r="L1617" s="1">
        <v>3418.76</v>
      </c>
      <c r="M1617" s="1">
        <v>2753.16</v>
      </c>
      <c r="N1617" s="1">
        <v>2511.12</v>
      </c>
      <c r="O1617" s="1">
        <v>2420.36</v>
      </c>
      <c r="P1617" s="1">
        <v>2772.63</v>
      </c>
      <c r="Q1617" s="1">
        <v>2301.2800000000002</v>
      </c>
      <c r="R1617" s="1">
        <v>2554.42</v>
      </c>
      <c r="S1617" s="1">
        <v>2656.6</v>
      </c>
      <c r="T1617" s="1">
        <v>2975.39</v>
      </c>
      <c r="U1617" s="1">
        <v>3510.96</v>
      </c>
      <c r="V1617" s="1">
        <f t="shared" si="152"/>
        <v>2848.9650000000001</v>
      </c>
      <c r="W1617" s="1">
        <f t="shared" si="153"/>
        <v>17093.79</v>
      </c>
      <c r="X1617" s="1">
        <f t="shared" si="154"/>
        <v>16771.28</v>
      </c>
      <c r="Y1617" s="1">
        <f t="shared" si="155"/>
        <v>322.51000000000204</v>
      </c>
      <c r="Z1617" s="44">
        <f t="shared" si="156"/>
        <v>17430.391303999997</v>
      </c>
    </row>
    <row r="1618" spans="1:26" x14ac:dyDescent="0.3">
      <c r="A1618" s="2">
        <v>5485</v>
      </c>
      <c r="B1618" t="s">
        <v>4</v>
      </c>
      <c r="C1618" t="s">
        <v>42</v>
      </c>
      <c r="D1618" t="s">
        <v>11</v>
      </c>
      <c r="E1618" t="s">
        <v>24</v>
      </c>
      <c r="F1618" t="s">
        <v>56</v>
      </c>
      <c r="G1618">
        <v>1</v>
      </c>
      <c r="H1618">
        <v>3</v>
      </c>
      <c r="I1618">
        <f t="shared" si="151"/>
        <v>4</v>
      </c>
      <c r="J1618" s="1">
        <v>2663.1</v>
      </c>
      <c r="K1618" s="1">
        <v>2689.73</v>
      </c>
      <c r="L1618" s="1">
        <v>2689.73</v>
      </c>
      <c r="M1618" s="1">
        <v>2689.73</v>
      </c>
      <c r="N1618" s="1">
        <v>2689.73</v>
      </c>
      <c r="O1618" s="1">
        <v>2663.1</v>
      </c>
      <c r="P1618" s="1">
        <v>2189.64</v>
      </c>
      <c r="Q1618" s="1">
        <v>1817.4</v>
      </c>
      <c r="R1618" s="1">
        <v>1835.57</v>
      </c>
      <c r="S1618" s="1">
        <v>1596.95</v>
      </c>
      <c r="T1618" s="1">
        <v>1485.16</v>
      </c>
      <c r="U1618" s="1">
        <v>1559.42</v>
      </c>
      <c r="V1618" s="1">
        <f t="shared" si="152"/>
        <v>2680.853333333333</v>
      </c>
      <c r="W1618" s="1">
        <f t="shared" si="153"/>
        <v>16085.119999999999</v>
      </c>
      <c r="X1618" s="1">
        <f t="shared" si="154"/>
        <v>10484.14</v>
      </c>
      <c r="Y1618" s="1">
        <f t="shared" si="155"/>
        <v>5600.98</v>
      </c>
      <c r="Z1618" s="44">
        <f t="shared" si="156"/>
        <v>10896.166701999999</v>
      </c>
    </row>
    <row r="1619" spans="1:26" x14ac:dyDescent="0.3">
      <c r="A1619" s="2">
        <v>5486</v>
      </c>
      <c r="B1619" t="s">
        <v>6</v>
      </c>
      <c r="C1619" t="s">
        <v>9</v>
      </c>
      <c r="D1619" t="s">
        <v>11</v>
      </c>
      <c r="E1619" t="s">
        <v>24</v>
      </c>
      <c r="F1619" t="s">
        <v>21</v>
      </c>
      <c r="G1619">
        <v>1</v>
      </c>
      <c r="H1619">
        <v>1</v>
      </c>
      <c r="I1619">
        <f t="shared" si="151"/>
        <v>2</v>
      </c>
      <c r="J1619" s="1">
        <v>1400.1499999999999</v>
      </c>
      <c r="K1619" s="1">
        <v>1526.16</v>
      </c>
      <c r="L1619" s="1">
        <v>1302.1400000000001</v>
      </c>
      <c r="M1619" s="1">
        <v>1120.1199999999999</v>
      </c>
      <c r="N1619" s="1">
        <v>1176.1300000000001</v>
      </c>
      <c r="O1619" s="1">
        <v>1596.17</v>
      </c>
      <c r="P1619" s="1">
        <v>879.43</v>
      </c>
      <c r="Q1619" s="1">
        <v>967.37</v>
      </c>
      <c r="R1619" s="1">
        <v>1054.43</v>
      </c>
      <c r="S1619" s="1">
        <v>1233.68</v>
      </c>
      <c r="T1619" s="1">
        <v>1357.05</v>
      </c>
      <c r="U1619" s="1">
        <v>1289.2</v>
      </c>
      <c r="V1619" s="1">
        <f t="shared" si="152"/>
        <v>1353.4783333333332</v>
      </c>
      <c r="W1619" s="1">
        <f t="shared" si="153"/>
        <v>8120.87</v>
      </c>
      <c r="X1619" s="1">
        <f t="shared" si="154"/>
        <v>6781.16</v>
      </c>
      <c r="Y1619" s="1">
        <f t="shared" si="155"/>
        <v>1339.71</v>
      </c>
      <c r="Z1619" s="44">
        <f t="shared" si="156"/>
        <v>7047.6595879999995</v>
      </c>
    </row>
    <row r="1620" spans="1:26" x14ac:dyDescent="0.3">
      <c r="A1620" s="2">
        <v>5490</v>
      </c>
      <c r="B1620" t="s">
        <v>4</v>
      </c>
      <c r="C1620" t="s">
        <v>10</v>
      </c>
      <c r="D1620" t="s">
        <v>11</v>
      </c>
      <c r="E1620" t="s">
        <v>23</v>
      </c>
      <c r="F1620" t="s">
        <v>56</v>
      </c>
      <c r="G1620">
        <v>2</v>
      </c>
      <c r="H1620">
        <v>3</v>
      </c>
      <c r="I1620">
        <f t="shared" si="151"/>
        <v>5</v>
      </c>
      <c r="J1620" s="1">
        <v>5652.75</v>
      </c>
      <c r="K1620" s="1">
        <v>7009.41</v>
      </c>
      <c r="L1620" s="1">
        <v>4239.5600000000004</v>
      </c>
      <c r="M1620" s="1">
        <v>4409.1499999999996</v>
      </c>
      <c r="N1620" s="1">
        <v>4409.1499999999996</v>
      </c>
      <c r="O1620" s="1">
        <v>5935.39</v>
      </c>
      <c r="P1620" s="1">
        <v>2797.53</v>
      </c>
      <c r="Q1620" s="1">
        <v>2769.55</v>
      </c>
      <c r="R1620" s="1">
        <v>2714.16</v>
      </c>
      <c r="S1620" s="1">
        <v>2958.43</v>
      </c>
      <c r="T1620" s="1">
        <v>3490.95</v>
      </c>
      <c r="U1620" s="1">
        <v>3595.68</v>
      </c>
      <c r="V1620" s="1">
        <f t="shared" si="152"/>
        <v>5275.9016666666676</v>
      </c>
      <c r="W1620" s="1">
        <f t="shared" si="153"/>
        <v>31655.410000000003</v>
      </c>
      <c r="X1620" s="1">
        <f t="shared" si="154"/>
        <v>18326.3</v>
      </c>
      <c r="Y1620" s="1">
        <f t="shared" si="155"/>
        <v>13329.110000000004</v>
      </c>
      <c r="Z1620" s="44">
        <f t="shared" si="156"/>
        <v>19046.523590000001</v>
      </c>
    </row>
    <row r="1621" spans="1:26" x14ac:dyDescent="0.3">
      <c r="A1621" s="2">
        <v>5493</v>
      </c>
      <c r="B1621" t="s">
        <v>6</v>
      </c>
      <c r="C1621" t="s">
        <v>9</v>
      </c>
      <c r="D1621" t="s">
        <v>11</v>
      </c>
      <c r="E1621" t="s">
        <v>23</v>
      </c>
      <c r="F1621" t="s">
        <v>56</v>
      </c>
      <c r="G1621">
        <v>2</v>
      </c>
      <c r="H1621">
        <v>1</v>
      </c>
      <c r="I1621">
        <f t="shared" si="151"/>
        <v>3</v>
      </c>
      <c r="J1621" s="1">
        <v>1299.71</v>
      </c>
      <c r="K1621" s="1">
        <v>1598.64</v>
      </c>
      <c r="L1621" s="1">
        <v>1091.76</v>
      </c>
      <c r="M1621" s="1">
        <v>1585.65</v>
      </c>
      <c r="N1621" s="1">
        <v>1234.72</v>
      </c>
      <c r="O1621" s="1">
        <v>1195.73</v>
      </c>
      <c r="P1621" s="1">
        <v>1811.5</v>
      </c>
      <c r="Q1621" s="1">
        <v>1539.78</v>
      </c>
      <c r="R1621" s="1">
        <v>1786.14</v>
      </c>
      <c r="S1621" s="1">
        <v>1946.89</v>
      </c>
      <c r="T1621" s="1">
        <v>1966.36</v>
      </c>
      <c r="U1621" s="1">
        <v>1691.07</v>
      </c>
      <c r="V1621" s="1">
        <f t="shared" si="152"/>
        <v>1334.3683333333336</v>
      </c>
      <c r="W1621" s="1">
        <f t="shared" si="153"/>
        <v>8006.2100000000009</v>
      </c>
      <c r="X1621" s="1">
        <f t="shared" si="154"/>
        <v>10741.74</v>
      </c>
      <c r="Y1621" s="1">
        <f t="shared" si="155"/>
        <v>-2735.5299999999988</v>
      </c>
      <c r="Z1621" s="44">
        <f t="shared" si="156"/>
        <v>11163.890382</v>
      </c>
    </row>
    <row r="1622" spans="1:26" x14ac:dyDescent="0.3">
      <c r="A1622" s="2">
        <v>5500</v>
      </c>
      <c r="B1622" t="s">
        <v>4</v>
      </c>
      <c r="C1622" t="s">
        <v>7</v>
      </c>
      <c r="D1622" t="s">
        <v>12</v>
      </c>
      <c r="E1622" t="s">
        <v>23</v>
      </c>
      <c r="F1622" t="s">
        <v>16</v>
      </c>
      <c r="G1622">
        <v>3</v>
      </c>
      <c r="H1622">
        <v>1</v>
      </c>
      <c r="I1622">
        <f t="shared" si="151"/>
        <v>4</v>
      </c>
      <c r="J1622" s="1">
        <v>4639.6499999999996</v>
      </c>
      <c r="K1622" s="1">
        <v>4732.4399999999996</v>
      </c>
      <c r="L1622" s="1">
        <v>5521.18</v>
      </c>
      <c r="M1622" s="1">
        <v>4129.29</v>
      </c>
      <c r="N1622" s="1">
        <v>4407.67</v>
      </c>
      <c r="O1622" s="1">
        <v>4500.46</v>
      </c>
      <c r="P1622" s="1">
        <v>3263.7</v>
      </c>
      <c r="Q1622" s="1">
        <v>2513.0500000000002</v>
      </c>
      <c r="R1622" s="1">
        <v>2688.96</v>
      </c>
      <c r="S1622" s="1">
        <v>2285.62</v>
      </c>
      <c r="T1622" s="1">
        <v>2217.0500000000002</v>
      </c>
      <c r="U1622" s="1">
        <v>2061.86</v>
      </c>
      <c r="V1622" s="1">
        <f t="shared" si="152"/>
        <v>4655.1150000000007</v>
      </c>
      <c r="W1622" s="1">
        <f t="shared" si="153"/>
        <v>27930.690000000002</v>
      </c>
      <c r="X1622" s="1">
        <f t="shared" si="154"/>
        <v>15030.239999999998</v>
      </c>
      <c r="Y1622" s="1">
        <f t="shared" si="155"/>
        <v>12900.450000000004</v>
      </c>
      <c r="Z1622" s="44">
        <f t="shared" si="156"/>
        <v>15620.928431999997</v>
      </c>
    </row>
    <row r="1623" spans="1:26" x14ac:dyDescent="0.3">
      <c r="A1623" s="2">
        <v>5506</v>
      </c>
      <c r="B1623" t="s">
        <v>6</v>
      </c>
      <c r="C1623" t="s">
        <v>9</v>
      </c>
      <c r="D1623" t="s">
        <v>12</v>
      </c>
      <c r="E1623" t="s">
        <v>23</v>
      </c>
      <c r="F1623" t="s">
        <v>20</v>
      </c>
      <c r="G1623">
        <v>2</v>
      </c>
      <c r="H1623">
        <v>1</v>
      </c>
      <c r="I1623">
        <f t="shared" si="151"/>
        <v>3</v>
      </c>
      <c r="J1623" s="1">
        <v>3026.6325000000002</v>
      </c>
      <c r="K1623" s="1">
        <v>2814.77</v>
      </c>
      <c r="L1623" s="1">
        <v>2481.84</v>
      </c>
      <c r="M1623" s="1">
        <v>2996.37</v>
      </c>
      <c r="N1623" s="1">
        <v>3268.76</v>
      </c>
      <c r="O1623" s="1">
        <v>3389.83</v>
      </c>
      <c r="P1623" s="1">
        <v>3807</v>
      </c>
      <c r="Q1623" s="1">
        <v>3464.37</v>
      </c>
      <c r="R1623" s="1">
        <v>4018.67</v>
      </c>
      <c r="S1623" s="1">
        <v>3737.36</v>
      </c>
      <c r="T1623" s="1">
        <v>3513.12</v>
      </c>
      <c r="U1623" s="1">
        <v>4215.74</v>
      </c>
      <c r="V1623" s="1">
        <f t="shared" si="152"/>
        <v>2996.3670833333331</v>
      </c>
      <c r="W1623" s="1">
        <f t="shared" si="153"/>
        <v>17978.202499999999</v>
      </c>
      <c r="X1623" s="1">
        <f t="shared" si="154"/>
        <v>22756.260000000002</v>
      </c>
      <c r="Y1623" s="1">
        <f t="shared" si="155"/>
        <v>-4778.0575000000026</v>
      </c>
      <c r="Z1623" s="44">
        <f t="shared" si="156"/>
        <v>23650.581018000001</v>
      </c>
    </row>
    <row r="1624" spans="1:26" x14ac:dyDescent="0.3">
      <c r="A1624" s="2">
        <v>5512</v>
      </c>
      <c r="B1624" t="s">
        <v>6</v>
      </c>
      <c r="C1624" t="s">
        <v>9</v>
      </c>
      <c r="D1624" t="s">
        <v>11</v>
      </c>
      <c r="E1624" t="s">
        <v>23</v>
      </c>
      <c r="F1624" t="s">
        <v>56</v>
      </c>
      <c r="G1624">
        <v>1</v>
      </c>
      <c r="H1624">
        <v>1</v>
      </c>
      <c r="I1624">
        <f t="shared" si="151"/>
        <v>2</v>
      </c>
      <c r="J1624" s="1">
        <v>1741.25</v>
      </c>
      <c r="K1624" s="1">
        <v>1793.49</v>
      </c>
      <c r="L1624" s="1">
        <v>2089.5</v>
      </c>
      <c r="M1624" s="1">
        <v>1445.24</v>
      </c>
      <c r="N1624" s="1">
        <v>1549.71</v>
      </c>
      <c r="O1624" s="1">
        <v>1305.94</v>
      </c>
      <c r="P1624" s="1">
        <v>1403.46</v>
      </c>
      <c r="Q1624" s="1">
        <v>1052.5999999999999</v>
      </c>
      <c r="R1624" s="1">
        <v>1231.54</v>
      </c>
      <c r="S1624" s="1">
        <v>1280.8</v>
      </c>
      <c r="T1624" s="1">
        <v>1536.96</v>
      </c>
      <c r="U1624" s="1">
        <v>1429.37</v>
      </c>
      <c r="V1624" s="1">
        <f t="shared" si="152"/>
        <v>1654.1883333333333</v>
      </c>
      <c r="W1624" s="1">
        <f t="shared" si="153"/>
        <v>9925.1299999999992</v>
      </c>
      <c r="X1624" s="1">
        <f t="shared" si="154"/>
        <v>7934.73</v>
      </c>
      <c r="Y1624" s="1">
        <f t="shared" si="155"/>
        <v>1990.3999999999996</v>
      </c>
      <c r="Z1624" s="44">
        <f t="shared" si="156"/>
        <v>8246.5648889999993</v>
      </c>
    </row>
    <row r="1625" spans="1:26" x14ac:dyDescent="0.3">
      <c r="A1625" s="2">
        <v>5514</v>
      </c>
      <c r="B1625" t="s">
        <v>4</v>
      </c>
      <c r="C1625" t="s">
        <v>42</v>
      </c>
      <c r="D1625" t="s">
        <v>11</v>
      </c>
      <c r="E1625" t="s">
        <v>24</v>
      </c>
      <c r="F1625" t="s">
        <v>18</v>
      </c>
      <c r="G1625">
        <v>1</v>
      </c>
      <c r="H1625">
        <v>2</v>
      </c>
      <c r="I1625">
        <f t="shared" si="151"/>
        <v>3</v>
      </c>
      <c r="J1625" s="1">
        <v>2137.56</v>
      </c>
      <c r="K1625" s="1">
        <v>2158.94</v>
      </c>
      <c r="L1625" s="1">
        <v>2158.94</v>
      </c>
      <c r="M1625" s="1">
        <v>2158.94</v>
      </c>
      <c r="N1625" s="1">
        <v>2158.94</v>
      </c>
      <c r="O1625" s="1">
        <v>2137.56</v>
      </c>
      <c r="P1625" s="1">
        <v>2155.21</v>
      </c>
      <c r="Q1625" s="1">
        <v>1853.48</v>
      </c>
      <c r="R1625" s="1">
        <v>1816.41</v>
      </c>
      <c r="S1625" s="1">
        <v>2052.54</v>
      </c>
      <c r="T1625" s="1">
        <v>2073.0700000000002</v>
      </c>
      <c r="U1625" s="1">
        <v>2280.38</v>
      </c>
      <c r="V1625" s="1">
        <f t="shared" si="152"/>
        <v>2151.8133333333335</v>
      </c>
      <c r="W1625" s="1">
        <f t="shared" si="153"/>
        <v>12910.880000000001</v>
      </c>
      <c r="X1625" s="1">
        <f t="shared" si="154"/>
        <v>12231.09</v>
      </c>
      <c r="Y1625" s="1">
        <f t="shared" si="155"/>
        <v>679.79000000000087</v>
      </c>
      <c r="Z1625" s="44">
        <f t="shared" si="156"/>
        <v>12711.771837</v>
      </c>
    </row>
    <row r="1626" spans="1:26" x14ac:dyDescent="0.3">
      <c r="A1626" s="2">
        <v>5517</v>
      </c>
      <c r="B1626" t="s">
        <v>6</v>
      </c>
      <c r="C1626" t="s">
        <v>10</v>
      </c>
      <c r="D1626" t="s">
        <v>12</v>
      </c>
      <c r="E1626" t="s">
        <v>23</v>
      </c>
      <c r="F1626" t="s">
        <v>56</v>
      </c>
      <c r="G1626">
        <v>3</v>
      </c>
      <c r="H1626">
        <v>1</v>
      </c>
      <c r="I1626">
        <f t="shared" si="151"/>
        <v>4</v>
      </c>
      <c r="J1626" s="1">
        <v>2297.1999999999998</v>
      </c>
      <c r="K1626" s="1">
        <v>2021.54</v>
      </c>
      <c r="L1626" s="1">
        <v>1768.84</v>
      </c>
      <c r="M1626" s="1">
        <v>2113.42</v>
      </c>
      <c r="N1626" s="1">
        <v>2343.14</v>
      </c>
      <c r="O1626" s="1">
        <v>2802.58</v>
      </c>
      <c r="P1626" s="1">
        <v>3267.31</v>
      </c>
      <c r="Q1626" s="1">
        <v>2907.91</v>
      </c>
      <c r="R1626" s="1">
        <v>2500.8000000000002</v>
      </c>
      <c r="S1626" s="1">
        <v>2925.94</v>
      </c>
      <c r="T1626" s="1">
        <v>3072.24</v>
      </c>
      <c r="U1626" s="1">
        <v>2734.29</v>
      </c>
      <c r="V1626" s="1">
        <f t="shared" si="152"/>
        <v>2224.4533333333334</v>
      </c>
      <c r="W1626" s="1">
        <f t="shared" si="153"/>
        <v>13346.72</v>
      </c>
      <c r="X1626" s="1">
        <f t="shared" si="154"/>
        <v>17408.490000000002</v>
      </c>
      <c r="Y1626" s="1">
        <f t="shared" si="155"/>
        <v>-4061.7700000000023</v>
      </c>
      <c r="Z1626" s="44">
        <f t="shared" si="156"/>
        <v>18092.643657000001</v>
      </c>
    </row>
    <row r="1627" spans="1:26" x14ac:dyDescent="0.3">
      <c r="A1627" s="2">
        <v>5522</v>
      </c>
      <c r="B1627" t="s">
        <v>6</v>
      </c>
      <c r="C1627" t="s">
        <v>9</v>
      </c>
      <c r="D1627" t="s">
        <v>11</v>
      </c>
      <c r="E1627" t="s">
        <v>24</v>
      </c>
      <c r="F1627" t="s">
        <v>19</v>
      </c>
      <c r="G1627">
        <v>1</v>
      </c>
      <c r="H1627">
        <v>1</v>
      </c>
      <c r="I1627">
        <f t="shared" si="151"/>
        <v>2</v>
      </c>
      <c r="J1627" s="1">
        <v>208.5</v>
      </c>
      <c r="K1627" s="1">
        <v>216.84</v>
      </c>
      <c r="L1627" s="1">
        <v>216.84</v>
      </c>
      <c r="M1627" s="1">
        <v>179.31</v>
      </c>
      <c r="N1627" s="1">
        <v>221.01</v>
      </c>
      <c r="O1627" s="1">
        <v>189.74</v>
      </c>
      <c r="P1627" s="1">
        <v>1526.82</v>
      </c>
      <c r="Q1627" s="1">
        <v>1511.55</v>
      </c>
      <c r="R1627" s="1">
        <v>1299.93</v>
      </c>
      <c r="S1627" s="1">
        <v>1481.92</v>
      </c>
      <c r="T1627" s="1">
        <v>1259.6300000000001</v>
      </c>
      <c r="U1627" s="1">
        <v>1385.59</v>
      </c>
      <c r="V1627" s="1">
        <f t="shared" si="152"/>
        <v>205.37333333333333</v>
      </c>
      <c r="W1627" s="1">
        <f t="shared" si="153"/>
        <v>1232.24</v>
      </c>
      <c r="X1627" s="1">
        <f t="shared" si="154"/>
        <v>8465.44</v>
      </c>
      <c r="Y1627" s="1">
        <f t="shared" si="155"/>
        <v>-7233.2000000000007</v>
      </c>
      <c r="Z1627" s="44">
        <f t="shared" si="156"/>
        <v>8798.1317920000001</v>
      </c>
    </row>
    <row r="1628" spans="1:26" x14ac:dyDescent="0.3">
      <c r="A1628" s="2">
        <v>5524</v>
      </c>
      <c r="B1628" t="s">
        <v>5</v>
      </c>
      <c r="C1628" t="s">
        <v>42</v>
      </c>
      <c r="D1628" t="s">
        <v>12</v>
      </c>
      <c r="E1628" t="s">
        <v>23</v>
      </c>
      <c r="F1628" t="s">
        <v>17</v>
      </c>
      <c r="G1628">
        <v>1</v>
      </c>
      <c r="H1628">
        <v>1</v>
      </c>
      <c r="I1628">
        <f t="shared" si="151"/>
        <v>2</v>
      </c>
      <c r="J1628" s="1">
        <v>2984.5499999999997</v>
      </c>
      <c r="K1628" s="1">
        <v>3700.84</v>
      </c>
      <c r="L1628" s="1">
        <v>2626.4</v>
      </c>
      <c r="M1628" s="1">
        <v>2298.1</v>
      </c>
      <c r="N1628" s="1">
        <v>3432.23</v>
      </c>
      <c r="O1628" s="1">
        <v>2626.4</v>
      </c>
      <c r="P1628" s="1">
        <v>1268.45</v>
      </c>
      <c r="Q1628" s="1">
        <v>1293.82</v>
      </c>
      <c r="R1628" s="1">
        <v>1306.76</v>
      </c>
      <c r="S1628" s="1">
        <v>1555.04</v>
      </c>
      <c r="T1628" s="1">
        <v>1679.44</v>
      </c>
      <c r="U1628" s="1">
        <v>1914.56</v>
      </c>
      <c r="V1628" s="1">
        <f t="shared" si="152"/>
        <v>2944.7533333333336</v>
      </c>
      <c r="W1628" s="1">
        <f t="shared" si="153"/>
        <v>17668.52</v>
      </c>
      <c r="X1628" s="1">
        <f t="shared" si="154"/>
        <v>9018.07</v>
      </c>
      <c r="Y1628" s="1">
        <f t="shared" si="155"/>
        <v>8650.4500000000007</v>
      </c>
      <c r="Z1628" s="44">
        <f t="shared" si="156"/>
        <v>9372.4801509999998</v>
      </c>
    </row>
    <row r="1629" spans="1:26" x14ac:dyDescent="0.3">
      <c r="A1629" s="2">
        <v>5526</v>
      </c>
      <c r="B1629" t="s">
        <v>4</v>
      </c>
      <c r="C1629" t="s">
        <v>7</v>
      </c>
      <c r="D1629" t="s">
        <v>12</v>
      </c>
      <c r="E1629" t="s">
        <v>23</v>
      </c>
      <c r="F1629" t="s">
        <v>14</v>
      </c>
      <c r="G1629">
        <v>4</v>
      </c>
      <c r="H1629">
        <v>1</v>
      </c>
      <c r="I1629">
        <f t="shared" si="151"/>
        <v>5</v>
      </c>
      <c r="J1629" s="1">
        <v>4370.5</v>
      </c>
      <c r="K1629" s="1">
        <v>3846.04</v>
      </c>
      <c r="L1629" s="1">
        <v>5026.08</v>
      </c>
      <c r="M1629" s="1">
        <v>4414.21</v>
      </c>
      <c r="N1629" s="1">
        <v>4676.4399999999996</v>
      </c>
      <c r="O1629" s="1">
        <v>3671.22</v>
      </c>
      <c r="P1629" s="1">
        <v>2609.3200000000002</v>
      </c>
      <c r="Q1629" s="1">
        <v>2191.83</v>
      </c>
      <c r="R1629" s="1">
        <v>2323.34</v>
      </c>
      <c r="S1629" s="1">
        <v>2695.07</v>
      </c>
      <c r="T1629" s="1">
        <v>2668.12</v>
      </c>
      <c r="U1629" s="1">
        <v>2961.61</v>
      </c>
      <c r="V1629" s="1">
        <f t="shared" si="152"/>
        <v>4334.0816666666669</v>
      </c>
      <c r="W1629" s="1">
        <f t="shared" si="153"/>
        <v>26004.49</v>
      </c>
      <c r="X1629" s="1">
        <f t="shared" si="154"/>
        <v>15449.29</v>
      </c>
      <c r="Y1629" s="1">
        <f t="shared" si="155"/>
        <v>10555.2</v>
      </c>
      <c r="Z1629" s="44">
        <f t="shared" si="156"/>
        <v>16056.447097</v>
      </c>
    </row>
    <row r="1630" spans="1:26" x14ac:dyDescent="0.3">
      <c r="A1630" s="2">
        <v>5534</v>
      </c>
      <c r="B1630" t="s">
        <v>4</v>
      </c>
      <c r="C1630" t="s">
        <v>10</v>
      </c>
      <c r="D1630" t="s">
        <v>11</v>
      </c>
      <c r="E1630" t="s">
        <v>24</v>
      </c>
      <c r="F1630" t="s">
        <v>19</v>
      </c>
      <c r="G1630">
        <v>1</v>
      </c>
      <c r="H1630">
        <v>1</v>
      </c>
      <c r="I1630">
        <f t="shared" si="151"/>
        <v>2</v>
      </c>
      <c r="J1630" s="1">
        <v>2317.0249999999996</v>
      </c>
      <c r="K1630" s="1">
        <v>2340.1999999999998</v>
      </c>
      <c r="L1630" s="1">
        <v>2340.1999999999998</v>
      </c>
      <c r="M1630" s="1">
        <v>2317.0300000000002</v>
      </c>
      <c r="N1630" s="1">
        <v>2340.1999999999998</v>
      </c>
      <c r="O1630" s="1">
        <v>2340.1999999999998</v>
      </c>
      <c r="P1630" s="1">
        <v>1699.83</v>
      </c>
      <c r="Q1630" s="1">
        <v>1869.81</v>
      </c>
      <c r="R1630" s="1">
        <v>1944.6</v>
      </c>
      <c r="S1630" s="1">
        <v>2314.0700000000002</v>
      </c>
      <c r="T1630" s="1">
        <v>2661.18</v>
      </c>
      <c r="U1630" s="1">
        <v>2448.29</v>
      </c>
      <c r="V1630" s="1">
        <f t="shared" si="152"/>
        <v>2332.4758333333334</v>
      </c>
      <c r="W1630" s="1">
        <f t="shared" si="153"/>
        <v>13994.855</v>
      </c>
      <c r="X1630" s="1">
        <f t="shared" si="154"/>
        <v>12937.779999999999</v>
      </c>
      <c r="Y1630" s="1">
        <f t="shared" si="155"/>
        <v>1057.0750000000007</v>
      </c>
      <c r="Z1630" s="44">
        <f t="shared" si="156"/>
        <v>13446.234753999999</v>
      </c>
    </row>
    <row r="1631" spans="1:26" x14ac:dyDescent="0.3">
      <c r="A1631" s="2">
        <v>5536</v>
      </c>
      <c r="B1631" t="s">
        <v>4</v>
      </c>
      <c r="C1631" t="s">
        <v>10</v>
      </c>
      <c r="D1631" t="s">
        <v>12</v>
      </c>
      <c r="E1631" t="s">
        <v>23</v>
      </c>
      <c r="F1631" t="s">
        <v>14</v>
      </c>
      <c r="G1631">
        <v>2</v>
      </c>
      <c r="H1631">
        <v>1</v>
      </c>
      <c r="I1631">
        <f t="shared" si="151"/>
        <v>3</v>
      </c>
      <c r="J1631" s="1">
        <v>5924.95</v>
      </c>
      <c r="K1631" s="1">
        <v>6221.2</v>
      </c>
      <c r="L1631" s="1">
        <v>6161.95</v>
      </c>
      <c r="M1631" s="1">
        <v>5510.2</v>
      </c>
      <c r="N1631" s="1">
        <v>6161.95</v>
      </c>
      <c r="O1631" s="1">
        <v>6517.45</v>
      </c>
      <c r="P1631" s="1">
        <v>3333.39</v>
      </c>
      <c r="Q1631" s="1">
        <v>3400.06</v>
      </c>
      <c r="R1631" s="1">
        <v>3026.05</v>
      </c>
      <c r="S1631" s="1">
        <v>3570.74</v>
      </c>
      <c r="T1631" s="1">
        <v>4034.94</v>
      </c>
      <c r="U1631" s="1">
        <v>3671.8</v>
      </c>
      <c r="V1631" s="1">
        <f t="shared" si="152"/>
        <v>6082.95</v>
      </c>
      <c r="W1631" s="1">
        <f t="shared" si="153"/>
        <v>36497.699999999997</v>
      </c>
      <c r="X1631" s="1">
        <f t="shared" si="154"/>
        <v>21036.98</v>
      </c>
      <c r="Y1631" s="1">
        <f t="shared" si="155"/>
        <v>15460.719999999998</v>
      </c>
      <c r="Z1631" s="44">
        <f t="shared" si="156"/>
        <v>21863.733314000001</v>
      </c>
    </row>
    <row r="1632" spans="1:26" x14ac:dyDescent="0.3">
      <c r="A1632" s="2">
        <v>5537</v>
      </c>
      <c r="B1632" t="s">
        <v>37</v>
      </c>
      <c r="C1632" t="s">
        <v>42</v>
      </c>
      <c r="D1632" t="s">
        <v>11</v>
      </c>
      <c r="E1632" t="s">
        <v>24</v>
      </c>
      <c r="F1632" t="s">
        <v>13</v>
      </c>
      <c r="G1632">
        <v>2</v>
      </c>
      <c r="H1632">
        <v>2</v>
      </c>
      <c r="I1632">
        <f t="shared" si="151"/>
        <v>4</v>
      </c>
      <c r="J1632" s="1">
        <v>893.9</v>
      </c>
      <c r="K1632" s="1">
        <v>1010.11</v>
      </c>
      <c r="L1632" s="1">
        <v>938.6</v>
      </c>
      <c r="M1632" s="1">
        <v>1090.56</v>
      </c>
      <c r="N1632" s="1">
        <v>1063.74</v>
      </c>
      <c r="O1632" s="1">
        <v>911.78</v>
      </c>
      <c r="P1632" s="1">
        <v>1127.73</v>
      </c>
      <c r="Q1632" s="1">
        <v>857.07</v>
      </c>
      <c r="R1632" s="1">
        <v>994.2</v>
      </c>
      <c r="S1632" s="1">
        <v>994.2</v>
      </c>
      <c r="T1632" s="1">
        <v>1024.03</v>
      </c>
      <c r="U1632" s="1">
        <v>1136.67</v>
      </c>
      <c r="V1632" s="1">
        <f t="shared" si="152"/>
        <v>984.78166666666664</v>
      </c>
      <c r="W1632" s="1">
        <f t="shared" si="153"/>
        <v>5908.69</v>
      </c>
      <c r="X1632" s="1">
        <f t="shared" si="154"/>
        <v>6133.9</v>
      </c>
      <c r="Y1632" s="1">
        <f t="shared" si="155"/>
        <v>-225.21000000000004</v>
      </c>
      <c r="Z1632" s="44">
        <f t="shared" si="156"/>
        <v>6374.96227</v>
      </c>
    </row>
    <row r="1633" spans="1:26" x14ac:dyDescent="0.3">
      <c r="A1633" s="2">
        <v>5543</v>
      </c>
      <c r="B1633" t="s">
        <v>6</v>
      </c>
      <c r="C1633" t="s">
        <v>10</v>
      </c>
      <c r="D1633" t="s">
        <v>12</v>
      </c>
      <c r="E1633" t="s">
        <v>23</v>
      </c>
      <c r="F1633" t="s">
        <v>19</v>
      </c>
      <c r="G1633">
        <v>2</v>
      </c>
      <c r="H1633">
        <v>1</v>
      </c>
      <c r="I1633">
        <f t="shared" si="151"/>
        <v>3</v>
      </c>
      <c r="J1633" s="1">
        <v>1972.1125000000002</v>
      </c>
      <c r="K1633" s="1">
        <v>1498.81</v>
      </c>
      <c r="L1633" s="1">
        <v>2090.44</v>
      </c>
      <c r="M1633" s="1">
        <v>1498.81</v>
      </c>
      <c r="N1633" s="1">
        <v>2267.9299999999998</v>
      </c>
      <c r="O1633" s="1">
        <v>2090.44</v>
      </c>
      <c r="P1633" s="1">
        <v>2303.2199999999998</v>
      </c>
      <c r="Q1633" s="1">
        <v>1980.77</v>
      </c>
      <c r="R1633" s="1">
        <v>1782.69</v>
      </c>
      <c r="S1633" s="1">
        <v>1907.48</v>
      </c>
      <c r="T1633" s="1">
        <v>2079.15</v>
      </c>
      <c r="U1633" s="1">
        <v>2120.73</v>
      </c>
      <c r="V1633" s="1">
        <f t="shared" si="152"/>
        <v>1903.0904166666669</v>
      </c>
      <c r="W1633" s="1">
        <f t="shared" si="153"/>
        <v>11418.542500000001</v>
      </c>
      <c r="X1633" s="1">
        <f t="shared" si="154"/>
        <v>12174.039999999999</v>
      </c>
      <c r="Y1633" s="1">
        <f t="shared" si="155"/>
        <v>-755.49749999999767</v>
      </c>
      <c r="Z1633" s="44">
        <f t="shared" si="156"/>
        <v>12652.479771999999</v>
      </c>
    </row>
    <row r="1634" spans="1:26" x14ac:dyDescent="0.3">
      <c r="A1634" s="2">
        <v>5544</v>
      </c>
      <c r="B1634" t="s">
        <v>4</v>
      </c>
      <c r="C1634" t="s">
        <v>10</v>
      </c>
      <c r="D1634" t="s">
        <v>12</v>
      </c>
      <c r="E1634" t="s">
        <v>23</v>
      </c>
      <c r="F1634" t="s">
        <v>18</v>
      </c>
      <c r="G1634">
        <v>2</v>
      </c>
      <c r="H1634">
        <v>1</v>
      </c>
      <c r="I1634">
        <f t="shared" si="151"/>
        <v>3</v>
      </c>
      <c r="J1634" s="1">
        <v>5924.95</v>
      </c>
      <c r="K1634" s="1">
        <v>4502.96</v>
      </c>
      <c r="L1634" s="1">
        <v>5273.21</v>
      </c>
      <c r="M1634" s="1">
        <v>6221.2</v>
      </c>
      <c r="N1634" s="1">
        <v>5510.2</v>
      </c>
      <c r="O1634" s="1">
        <v>7406.19</v>
      </c>
      <c r="P1634" s="1">
        <v>5875</v>
      </c>
      <c r="Q1634" s="1">
        <v>5522.5</v>
      </c>
      <c r="R1634" s="1">
        <v>6129.98</v>
      </c>
      <c r="S1634" s="1">
        <v>6559.08</v>
      </c>
      <c r="T1634" s="1">
        <v>5575.22</v>
      </c>
      <c r="U1634" s="1">
        <v>5742.48</v>
      </c>
      <c r="V1634" s="1">
        <f t="shared" si="152"/>
        <v>5806.4516666666668</v>
      </c>
      <c r="W1634" s="1">
        <f t="shared" si="153"/>
        <v>34838.71</v>
      </c>
      <c r="X1634" s="1">
        <f t="shared" si="154"/>
        <v>35404.259999999995</v>
      </c>
      <c r="Y1634" s="1">
        <f t="shared" si="155"/>
        <v>-565.54999999999563</v>
      </c>
      <c r="Z1634" s="44">
        <f t="shared" si="156"/>
        <v>36795.647417999993</v>
      </c>
    </row>
    <row r="1635" spans="1:26" x14ac:dyDescent="0.3">
      <c r="A1635" s="2">
        <v>5545</v>
      </c>
      <c r="B1635" t="s">
        <v>4</v>
      </c>
      <c r="C1635" t="s">
        <v>10</v>
      </c>
      <c r="D1635" t="s">
        <v>12</v>
      </c>
      <c r="E1635" t="s">
        <v>24</v>
      </c>
      <c r="F1635" t="s">
        <v>56</v>
      </c>
      <c r="G1635">
        <v>2</v>
      </c>
      <c r="H1635">
        <v>1</v>
      </c>
      <c r="I1635">
        <f t="shared" si="151"/>
        <v>3</v>
      </c>
      <c r="J1635" s="1">
        <v>3509.1000000000004</v>
      </c>
      <c r="K1635" s="1">
        <v>3509.1</v>
      </c>
      <c r="L1635" s="1">
        <v>3509.1</v>
      </c>
      <c r="M1635" s="1">
        <v>3544.19</v>
      </c>
      <c r="N1635" s="1">
        <v>3544.19</v>
      </c>
      <c r="O1635" s="1">
        <v>3509.1</v>
      </c>
      <c r="P1635" s="1">
        <v>2333.65</v>
      </c>
      <c r="Q1635" s="1">
        <v>2520.34</v>
      </c>
      <c r="R1635" s="1">
        <v>3024.41</v>
      </c>
      <c r="S1635" s="1">
        <v>3024.41</v>
      </c>
      <c r="T1635" s="1">
        <v>3417.58</v>
      </c>
      <c r="U1635" s="1">
        <v>3896.04</v>
      </c>
      <c r="V1635" s="1">
        <f t="shared" si="152"/>
        <v>3520.7966666666666</v>
      </c>
      <c r="W1635" s="1">
        <f t="shared" si="153"/>
        <v>21124.78</v>
      </c>
      <c r="X1635" s="1">
        <f t="shared" si="154"/>
        <v>18216.43</v>
      </c>
      <c r="Y1635" s="1">
        <f t="shared" si="155"/>
        <v>2908.3499999999985</v>
      </c>
      <c r="Z1635" s="44">
        <f t="shared" si="156"/>
        <v>18932.335698999999</v>
      </c>
    </row>
    <row r="1636" spans="1:26" x14ac:dyDescent="0.3">
      <c r="A1636" s="2">
        <v>5548</v>
      </c>
      <c r="B1636" t="s">
        <v>4</v>
      </c>
      <c r="C1636" t="s">
        <v>10</v>
      </c>
      <c r="D1636" t="s">
        <v>11</v>
      </c>
      <c r="E1636" t="s">
        <v>23</v>
      </c>
      <c r="F1636" t="s">
        <v>16</v>
      </c>
      <c r="G1636">
        <v>2</v>
      </c>
      <c r="H1636">
        <v>1</v>
      </c>
      <c r="I1636">
        <f t="shared" si="151"/>
        <v>3</v>
      </c>
      <c r="J1636" s="1">
        <v>3944.15</v>
      </c>
      <c r="K1636" s="1">
        <v>3944.15</v>
      </c>
      <c r="L1636" s="1">
        <v>3944.15</v>
      </c>
      <c r="M1636" s="1">
        <v>3983.59</v>
      </c>
      <c r="N1636" s="1">
        <v>3944.15</v>
      </c>
      <c r="O1636" s="1">
        <v>3983.59</v>
      </c>
      <c r="P1636" s="1">
        <v>2334.91</v>
      </c>
      <c r="Q1636" s="1">
        <v>2264.86</v>
      </c>
      <c r="R1636" s="1">
        <v>2581.94</v>
      </c>
      <c r="S1636" s="1">
        <v>2891.77</v>
      </c>
      <c r="T1636" s="1">
        <v>3441.21</v>
      </c>
      <c r="U1636" s="1">
        <v>3131.5</v>
      </c>
      <c r="V1636" s="1">
        <f t="shared" si="152"/>
        <v>3957.2966666666671</v>
      </c>
      <c r="W1636" s="1">
        <f t="shared" si="153"/>
        <v>23743.780000000002</v>
      </c>
      <c r="X1636" s="1">
        <f t="shared" si="154"/>
        <v>16646.190000000002</v>
      </c>
      <c r="Y1636" s="1">
        <f t="shared" si="155"/>
        <v>7097.59</v>
      </c>
      <c r="Z1636" s="44">
        <f t="shared" si="156"/>
        <v>17300.385267000001</v>
      </c>
    </row>
    <row r="1637" spans="1:26" x14ac:dyDescent="0.3">
      <c r="A1637" s="2">
        <v>5554</v>
      </c>
      <c r="B1637" t="s">
        <v>6</v>
      </c>
      <c r="C1637" t="s">
        <v>9</v>
      </c>
      <c r="D1637" t="s">
        <v>12</v>
      </c>
      <c r="E1637" t="s">
        <v>23</v>
      </c>
      <c r="F1637" t="s">
        <v>56</v>
      </c>
      <c r="G1637">
        <v>2</v>
      </c>
      <c r="H1637">
        <v>1</v>
      </c>
      <c r="I1637">
        <f t="shared" si="151"/>
        <v>3</v>
      </c>
      <c r="J1637" s="1">
        <v>5018.5700000000006</v>
      </c>
      <c r="K1637" s="1">
        <v>3763.93</v>
      </c>
      <c r="L1637" s="1">
        <v>5871.73</v>
      </c>
      <c r="M1637" s="1">
        <v>4416.34</v>
      </c>
      <c r="N1637" s="1">
        <v>3763.93</v>
      </c>
      <c r="O1637" s="1">
        <v>4717.46</v>
      </c>
      <c r="P1637" s="1">
        <v>1198.47</v>
      </c>
      <c r="Q1637" s="1">
        <v>1030.68</v>
      </c>
      <c r="R1637" s="1">
        <v>989.45</v>
      </c>
      <c r="S1637" s="1">
        <v>1009.24</v>
      </c>
      <c r="T1637" s="1">
        <v>1079.8900000000001</v>
      </c>
      <c r="U1637" s="1">
        <v>1101.49</v>
      </c>
      <c r="V1637" s="1">
        <f t="shared" si="152"/>
        <v>4591.9933333333329</v>
      </c>
      <c r="W1637" s="1">
        <f t="shared" si="153"/>
        <v>27551.96</v>
      </c>
      <c r="X1637" s="1">
        <f t="shared" si="154"/>
        <v>6409.22</v>
      </c>
      <c r="Y1637" s="1">
        <f t="shared" si="155"/>
        <v>21142.739999999998</v>
      </c>
      <c r="Z1637" s="44">
        <f t="shared" si="156"/>
        <v>6661.1023460000006</v>
      </c>
    </row>
    <row r="1638" spans="1:26" x14ac:dyDescent="0.3">
      <c r="A1638" s="2">
        <v>5555</v>
      </c>
      <c r="B1638" t="s">
        <v>6</v>
      </c>
      <c r="C1638" t="s">
        <v>9</v>
      </c>
      <c r="D1638" t="s">
        <v>12</v>
      </c>
      <c r="E1638" t="s">
        <v>23</v>
      </c>
      <c r="F1638" t="s">
        <v>17</v>
      </c>
      <c r="G1638">
        <v>2</v>
      </c>
      <c r="H1638">
        <v>1</v>
      </c>
      <c r="I1638">
        <f t="shared" si="151"/>
        <v>3</v>
      </c>
      <c r="J1638" s="1">
        <v>1023.9</v>
      </c>
      <c r="K1638" s="1">
        <v>1054.6199999999999</v>
      </c>
      <c r="L1638" s="1">
        <v>1218.44</v>
      </c>
      <c r="M1638" s="1">
        <v>941.99</v>
      </c>
      <c r="N1638" s="1">
        <v>1105.81</v>
      </c>
      <c r="O1638" s="1">
        <v>1044.3800000000001</v>
      </c>
      <c r="P1638" s="1">
        <v>715.11</v>
      </c>
      <c r="Q1638" s="1">
        <v>765.17</v>
      </c>
      <c r="R1638" s="1">
        <v>918.2</v>
      </c>
      <c r="S1638" s="1">
        <v>890.65</v>
      </c>
      <c r="T1638" s="1">
        <v>855.02</v>
      </c>
      <c r="U1638" s="1">
        <v>726.77</v>
      </c>
      <c r="V1638" s="1">
        <f t="shared" si="152"/>
        <v>1064.8566666666668</v>
      </c>
      <c r="W1638" s="1">
        <f t="shared" si="153"/>
        <v>6389.14</v>
      </c>
      <c r="X1638" s="1">
        <f t="shared" si="154"/>
        <v>4870.92</v>
      </c>
      <c r="Y1638" s="1">
        <f t="shared" si="155"/>
        <v>1518.2200000000003</v>
      </c>
      <c r="Z1638" s="44">
        <f t="shared" si="156"/>
        <v>5062.3471559999998</v>
      </c>
    </row>
    <row r="1639" spans="1:26" x14ac:dyDescent="0.3">
      <c r="A1639" s="2">
        <v>5557</v>
      </c>
      <c r="B1639" t="s">
        <v>4</v>
      </c>
      <c r="C1639" t="s">
        <v>10</v>
      </c>
      <c r="D1639" t="s">
        <v>12</v>
      </c>
      <c r="E1639" t="s">
        <v>23</v>
      </c>
      <c r="F1639" t="s">
        <v>16</v>
      </c>
      <c r="G1639">
        <v>2</v>
      </c>
      <c r="H1639">
        <v>3</v>
      </c>
      <c r="I1639">
        <f t="shared" si="151"/>
        <v>5</v>
      </c>
      <c r="J1639" s="1">
        <v>5924.95</v>
      </c>
      <c r="K1639" s="1">
        <v>5095.46</v>
      </c>
      <c r="L1639" s="1">
        <v>6043.45</v>
      </c>
      <c r="M1639" s="1">
        <v>5273.21</v>
      </c>
      <c r="N1639" s="1">
        <v>5865.7</v>
      </c>
      <c r="O1639" s="1">
        <v>5924.95</v>
      </c>
      <c r="P1639" s="1">
        <v>5352.76</v>
      </c>
      <c r="Q1639" s="1">
        <v>4710.43</v>
      </c>
      <c r="R1639" s="1">
        <v>5322.79</v>
      </c>
      <c r="S1639" s="1">
        <v>6280.89</v>
      </c>
      <c r="T1639" s="1">
        <v>6343.7</v>
      </c>
      <c r="U1639" s="1">
        <v>5709.33</v>
      </c>
      <c r="V1639" s="1">
        <f t="shared" si="152"/>
        <v>5687.9533333333338</v>
      </c>
      <c r="W1639" s="1">
        <f t="shared" si="153"/>
        <v>34127.72</v>
      </c>
      <c r="X1639" s="1">
        <f t="shared" si="154"/>
        <v>33719.9</v>
      </c>
      <c r="Y1639" s="1">
        <f t="shared" si="155"/>
        <v>407.81999999999971</v>
      </c>
      <c r="Z1639" s="44">
        <f t="shared" si="156"/>
        <v>35045.092069999999</v>
      </c>
    </row>
    <row r="1640" spans="1:26" x14ac:dyDescent="0.3">
      <c r="A1640" s="2">
        <v>5561</v>
      </c>
      <c r="B1640" t="s">
        <v>6</v>
      </c>
      <c r="C1640" t="s">
        <v>9</v>
      </c>
      <c r="D1640" t="s">
        <v>12</v>
      </c>
      <c r="E1640" t="s">
        <v>24</v>
      </c>
      <c r="F1640" t="s">
        <v>17</v>
      </c>
      <c r="G1640">
        <v>1</v>
      </c>
      <c r="H1640">
        <v>1</v>
      </c>
      <c r="I1640">
        <f t="shared" si="151"/>
        <v>2</v>
      </c>
      <c r="J1640" s="1">
        <v>3217.2350000000001</v>
      </c>
      <c r="K1640" s="1">
        <v>3925.03</v>
      </c>
      <c r="L1640" s="1">
        <v>2927.68</v>
      </c>
      <c r="M1640" s="1">
        <v>3860.68</v>
      </c>
      <c r="N1640" s="1">
        <v>2702.48</v>
      </c>
      <c r="O1640" s="1">
        <v>2959.86</v>
      </c>
      <c r="P1640" s="1">
        <v>2719.4</v>
      </c>
      <c r="Q1640" s="1">
        <v>2529.04</v>
      </c>
      <c r="R1640" s="1">
        <v>2933.69</v>
      </c>
      <c r="S1640" s="1">
        <v>2581.65</v>
      </c>
      <c r="T1640" s="1">
        <v>2271.85</v>
      </c>
      <c r="U1640" s="1">
        <v>2453.6</v>
      </c>
      <c r="V1640" s="1">
        <f t="shared" si="152"/>
        <v>3265.4941666666668</v>
      </c>
      <c r="W1640" s="1">
        <f t="shared" si="153"/>
        <v>19592.965</v>
      </c>
      <c r="X1640" s="1">
        <f t="shared" si="154"/>
        <v>15489.230000000001</v>
      </c>
      <c r="Y1640" s="1">
        <f t="shared" si="155"/>
        <v>4103.7349999999988</v>
      </c>
      <c r="Z1640" s="44">
        <f t="shared" si="156"/>
        <v>16097.956739000001</v>
      </c>
    </row>
    <row r="1641" spans="1:26" x14ac:dyDescent="0.3">
      <c r="A1641" s="2">
        <v>5567</v>
      </c>
      <c r="B1641" t="s">
        <v>5</v>
      </c>
      <c r="C1641" t="s">
        <v>7</v>
      </c>
      <c r="D1641" t="s">
        <v>12</v>
      </c>
      <c r="E1641" t="s">
        <v>23</v>
      </c>
      <c r="F1641" t="s">
        <v>56</v>
      </c>
      <c r="G1641">
        <v>1</v>
      </c>
      <c r="H1641">
        <v>1</v>
      </c>
      <c r="I1641">
        <f t="shared" si="151"/>
        <v>2</v>
      </c>
      <c r="J1641" s="1">
        <v>3835.2974999999997</v>
      </c>
      <c r="K1641" s="1">
        <v>4218.83</v>
      </c>
      <c r="L1641" s="1">
        <v>4564</v>
      </c>
      <c r="M1641" s="1">
        <v>4295.53</v>
      </c>
      <c r="N1641" s="1">
        <v>4295.53</v>
      </c>
      <c r="O1641" s="1">
        <v>4372.24</v>
      </c>
      <c r="P1641" s="1">
        <v>3340.6</v>
      </c>
      <c r="Q1641" s="1">
        <v>3374.01</v>
      </c>
      <c r="R1641" s="1">
        <v>3576.45</v>
      </c>
      <c r="S1641" s="1">
        <v>3469.16</v>
      </c>
      <c r="T1641" s="1">
        <v>3434.47</v>
      </c>
      <c r="U1641" s="1">
        <v>3915.3</v>
      </c>
      <c r="V1641" s="1">
        <f t="shared" si="152"/>
        <v>4263.57125</v>
      </c>
      <c r="W1641" s="1">
        <f t="shared" si="153"/>
        <v>25581.427499999998</v>
      </c>
      <c r="X1641" s="1">
        <f t="shared" si="154"/>
        <v>21109.99</v>
      </c>
      <c r="Y1641" s="1">
        <f t="shared" si="155"/>
        <v>4471.4374999999964</v>
      </c>
      <c r="Z1641" s="44">
        <f t="shared" si="156"/>
        <v>21939.612607000003</v>
      </c>
    </row>
    <row r="1642" spans="1:26" x14ac:dyDescent="0.3">
      <c r="A1642" s="2">
        <v>5568</v>
      </c>
      <c r="B1642" t="s">
        <v>6</v>
      </c>
      <c r="C1642" t="s">
        <v>7</v>
      </c>
      <c r="D1642" t="s">
        <v>11</v>
      </c>
      <c r="E1642" t="s">
        <v>23</v>
      </c>
      <c r="F1642" t="s">
        <v>14</v>
      </c>
      <c r="G1642">
        <v>2</v>
      </c>
      <c r="H1642">
        <v>1</v>
      </c>
      <c r="I1642">
        <f t="shared" si="151"/>
        <v>3</v>
      </c>
      <c r="J1642" s="1">
        <v>515</v>
      </c>
      <c r="K1642" s="1">
        <v>525.29999999999995</v>
      </c>
      <c r="L1642" s="1">
        <v>561.35</v>
      </c>
      <c r="M1642" s="1">
        <v>628.29999999999995</v>
      </c>
      <c r="N1642" s="1">
        <v>437.75</v>
      </c>
      <c r="O1642" s="1">
        <v>432.6</v>
      </c>
      <c r="P1642" s="1">
        <v>744.28</v>
      </c>
      <c r="Q1642" s="1">
        <v>736.84</v>
      </c>
      <c r="R1642" s="1">
        <v>758.95</v>
      </c>
      <c r="S1642" s="1">
        <v>796.9</v>
      </c>
      <c r="T1642" s="1">
        <v>940.34</v>
      </c>
      <c r="U1642" s="1">
        <v>959.15</v>
      </c>
      <c r="V1642" s="1">
        <f t="shared" si="152"/>
        <v>516.71666666666658</v>
      </c>
      <c r="W1642" s="1">
        <f t="shared" si="153"/>
        <v>3100.2999999999997</v>
      </c>
      <c r="X1642" s="1">
        <f t="shared" si="154"/>
        <v>4936.46</v>
      </c>
      <c r="Y1642" s="1">
        <f t="shared" si="155"/>
        <v>-1836.1600000000003</v>
      </c>
      <c r="Z1642" s="44">
        <f t="shared" si="156"/>
        <v>5130.4628780000003</v>
      </c>
    </row>
    <row r="1643" spans="1:26" x14ac:dyDescent="0.3">
      <c r="A1643" s="2">
        <v>5569</v>
      </c>
      <c r="B1643" t="s">
        <v>5</v>
      </c>
      <c r="C1643" t="s">
        <v>42</v>
      </c>
      <c r="D1643" t="s">
        <v>12</v>
      </c>
      <c r="E1643" t="s">
        <v>24</v>
      </c>
      <c r="F1643" t="s">
        <v>19</v>
      </c>
      <c r="G1643">
        <v>2</v>
      </c>
      <c r="H1643">
        <v>2</v>
      </c>
      <c r="I1643">
        <f t="shared" si="151"/>
        <v>4</v>
      </c>
      <c r="J1643" s="1">
        <v>2778.2</v>
      </c>
      <c r="K1643" s="1">
        <v>2778.2</v>
      </c>
      <c r="L1643" s="1">
        <v>2250.34</v>
      </c>
      <c r="M1643" s="1">
        <v>2472.6</v>
      </c>
      <c r="N1643" s="1">
        <v>3167.15</v>
      </c>
      <c r="O1643" s="1">
        <v>2111.4299999999998</v>
      </c>
      <c r="P1643" s="1">
        <v>1972.55</v>
      </c>
      <c r="Q1643" s="1">
        <v>1755.57</v>
      </c>
      <c r="R1643" s="1">
        <v>1948.68</v>
      </c>
      <c r="S1643" s="1">
        <v>1929.19</v>
      </c>
      <c r="T1643" s="1">
        <v>1755.56</v>
      </c>
      <c r="U1643" s="1">
        <v>2018.89</v>
      </c>
      <c r="V1643" s="1">
        <f t="shared" si="152"/>
        <v>2592.9866666666667</v>
      </c>
      <c r="W1643" s="1">
        <f t="shared" si="153"/>
        <v>15557.92</v>
      </c>
      <c r="X1643" s="1">
        <f t="shared" si="154"/>
        <v>11380.439999999999</v>
      </c>
      <c r="Y1643" s="1">
        <f t="shared" si="155"/>
        <v>4177.4800000000014</v>
      </c>
      <c r="Z1643" s="44">
        <f t="shared" si="156"/>
        <v>11827.691292</v>
      </c>
    </row>
    <row r="1644" spans="1:26" x14ac:dyDescent="0.3">
      <c r="A1644" s="2">
        <v>5576</v>
      </c>
      <c r="B1644" t="s">
        <v>4</v>
      </c>
      <c r="C1644" t="s">
        <v>10</v>
      </c>
      <c r="D1644" t="s">
        <v>12</v>
      </c>
      <c r="E1644" t="s">
        <v>23</v>
      </c>
      <c r="F1644" t="s">
        <v>18</v>
      </c>
      <c r="G1644">
        <v>4</v>
      </c>
      <c r="H1644">
        <v>3</v>
      </c>
      <c r="I1644">
        <f t="shared" si="151"/>
        <v>7</v>
      </c>
      <c r="J1644" s="1">
        <v>5924.95</v>
      </c>
      <c r="K1644" s="1">
        <v>5628.7</v>
      </c>
      <c r="L1644" s="1">
        <v>4443.71</v>
      </c>
      <c r="M1644" s="1">
        <v>5984.2</v>
      </c>
      <c r="N1644" s="1">
        <v>4917.71</v>
      </c>
      <c r="O1644" s="1">
        <v>5924.95</v>
      </c>
      <c r="P1644" s="1">
        <v>5456.61</v>
      </c>
      <c r="Q1644" s="1">
        <v>5347.48</v>
      </c>
      <c r="R1644" s="1">
        <v>5721.8</v>
      </c>
      <c r="S1644" s="1">
        <v>6866.16</v>
      </c>
      <c r="T1644" s="1">
        <v>7140.81</v>
      </c>
      <c r="U1644" s="1">
        <v>8283.34</v>
      </c>
      <c r="V1644" s="1">
        <f t="shared" si="152"/>
        <v>5470.7033333333338</v>
      </c>
      <c r="W1644" s="1">
        <f t="shared" si="153"/>
        <v>32824.22</v>
      </c>
      <c r="X1644" s="1">
        <f t="shared" si="154"/>
        <v>38816.199999999997</v>
      </c>
      <c r="Y1644" s="1">
        <f t="shared" si="155"/>
        <v>-5991.9799999999959</v>
      </c>
      <c r="Z1644" s="44">
        <f t="shared" si="156"/>
        <v>40341.676659999997</v>
      </c>
    </row>
    <row r="1645" spans="1:26" x14ac:dyDescent="0.3">
      <c r="A1645" s="2">
        <v>5579</v>
      </c>
      <c r="B1645" t="s">
        <v>5</v>
      </c>
      <c r="C1645" t="s">
        <v>10</v>
      </c>
      <c r="D1645" t="s">
        <v>12</v>
      </c>
      <c r="E1645" t="s">
        <v>23</v>
      </c>
      <c r="F1645" t="s">
        <v>21</v>
      </c>
      <c r="G1645">
        <v>2</v>
      </c>
      <c r="H1645">
        <v>1</v>
      </c>
      <c r="I1645">
        <f t="shared" si="151"/>
        <v>3</v>
      </c>
      <c r="J1645" s="1">
        <v>5596.9624999999996</v>
      </c>
      <c r="K1645" s="1">
        <v>5429.05</v>
      </c>
      <c r="L1645" s="1">
        <v>5708.9</v>
      </c>
      <c r="M1645" s="1">
        <v>5093.24</v>
      </c>
      <c r="N1645" s="1">
        <v>5988.75</v>
      </c>
      <c r="O1645" s="1">
        <v>4365.63</v>
      </c>
      <c r="P1645" s="1">
        <v>2688.12</v>
      </c>
      <c r="Q1645" s="1">
        <v>2930.05</v>
      </c>
      <c r="R1645" s="1">
        <v>3486.76</v>
      </c>
      <c r="S1645" s="1">
        <v>3451.89</v>
      </c>
      <c r="T1645" s="1">
        <v>3244.78</v>
      </c>
      <c r="U1645" s="1">
        <v>3731.5</v>
      </c>
      <c r="V1645" s="1">
        <f t="shared" si="152"/>
        <v>5363.755416666666</v>
      </c>
      <c r="W1645" s="1">
        <f t="shared" si="153"/>
        <v>32182.532499999998</v>
      </c>
      <c r="X1645" s="1">
        <f t="shared" si="154"/>
        <v>19533.099999999999</v>
      </c>
      <c r="Y1645" s="1">
        <f t="shared" si="155"/>
        <v>12649.432499999999</v>
      </c>
      <c r="Z1645" s="44">
        <f t="shared" si="156"/>
        <v>20300.750829999997</v>
      </c>
    </row>
    <row r="1646" spans="1:26" x14ac:dyDescent="0.3">
      <c r="A1646" s="2">
        <v>5584</v>
      </c>
      <c r="B1646" t="s">
        <v>6</v>
      </c>
      <c r="C1646" t="s">
        <v>9</v>
      </c>
      <c r="D1646" t="s">
        <v>12</v>
      </c>
      <c r="E1646" t="s">
        <v>23</v>
      </c>
      <c r="F1646" t="s">
        <v>19</v>
      </c>
      <c r="G1646">
        <v>2</v>
      </c>
      <c r="H1646">
        <v>1</v>
      </c>
      <c r="I1646">
        <f t="shared" si="151"/>
        <v>3</v>
      </c>
      <c r="J1646" s="1">
        <v>1326.85</v>
      </c>
      <c r="K1646" s="1">
        <v>1353.39</v>
      </c>
      <c r="L1646" s="1">
        <v>1008.41</v>
      </c>
      <c r="M1646" s="1">
        <v>1486.07</v>
      </c>
      <c r="N1646" s="1">
        <v>1486.07</v>
      </c>
      <c r="O1646" s="1">
        <v>1088.02</v>
      </c>
      <c r="P1646" s="1">
        <v>2050.56</v>
      </c>
      <c r="Q1646" s="1">
        <v>1907.02</v>
      </c>
      <c r="R1646" s="1">
        <v>2021.44</v>
      </c>
      <c r="S1646" s="1">
        <v>1981.01</v>
      </c>
      <c r="T1646" s="1">
        <v>2258.35</v>
      </c>
      <c r="U1646" s="1">
        <v>2326.1</v>
      </c>
      <c r="V1646" s="1">
        <f t="shared" si="152"/>
        <v>1291.4683333333332</v>
      </c>
      <c r="W1646" s="1">
        <f t="shared" si="153"/>
        <v>7748.8099999999995</v>
      </c>
      <c r="X1646" s="1">
        <f t="shared" si="154"/>
        <v>12544.480000000001</v>
      </c>
      <c r="Y1646" s="1">
        <f t="shared" si="155"/>
        <v>-4795.6700000000019</v>
      </c>
      <c r="Z1646" s="44">
        <f t="shared" si="156"/>
        <v>13037.478064000001</v>
      </c>
    </row>
    <row r="1647" spans="1:26" x14ac:dyDescent="0.3">
      <c r="A1647" s="2">
        <v>5587</v>
      </c>
      <c r="B1647" t="s">
        <v>4</v>
      </c>
      <c r="C1647" t="s">
        <v>42</v>
      </c>
      <c r="D1647" t="s">
        <v>12</v>
      </c>
      <c r="E1647" t="s">
        <v>24</v>
      </c>
      <c r="F1647" t="s">
        <v>19</v>
      </c>
      <c r="G1647">
        <v>1</v>
      </c>
      <c r="H1647">
        <v>1</v>
      </c>
      <c r="I1647">
        <f t="shared" si="151"/>
        <v>2</v>
      </c>
      <c r="J1647" s="1">
        <v>2532.6499999999996</v>
      </c>
      <c r="K1647" s="1">
        <v>2557.98</v>
      </c>
      <c r="L1647" s="1">
        <v>2557.98</v>
      </c>
      <c r="M1647" s="1">
        <v>2532.65</v>
      </c>
      <c r="N1647" s="1">
        <v>2532.65</v>
      </c>
      <c r="O1647" s="1">
        <v>2532.65</v>
      </c>
      <c r="P1647" s="1">
        <v>1474.79</v>
      </c>
      <c r="Q1647" s="1">
        <v>1430.55</v>
      </c>
      <c r="R1647" s="1">
        <v>1330.41</v>
      </c>
      <c r="S1647" s="1">
        <v>1596.49</v>
      </c>
      <c r="T1647" s="1">
        <v>1676.31</v>
      </c>
      <c r="U1647" s="1">
        <v>1491.92</v>
      </c>
      <c r="V1647" s="1">
        <f t="shared" si="152"/>
        <v>2541.0933333333328</v>
      </c>
      <c r="W1647" s="1">
        <f t="shared" si="153"/>
        <v>15246.559999999998</v>
      </c>
      <c r="X1647" s="1">
        <f t="shared" si="154"/>
        <v>9000.4699999999993</v>
      </c>
      <c r="Y1647" s="1">
        <f t="shared" si="155"/>
        <v>6246.0899999999983</v>
      </c>
      <c r="Z1647" s="44">
        <f t="shared" si="156"/>
        <v>9354.1884709999995</v>
      </c>
    </row>
    <row r="1648" spans="1:26" x14ac:dyDescent="0.3">
      <c r="A1648" s="2">
        <v>5589</v>
      </c>
      <c r="B1648" t="s">
        <v>37</v>
      </c>
      <c r="C1648" t="s">
        <v>42</v>
      </c>
      <c r="D1648" t="s">
        <v>11</v>
      </c>
      <c r="E1648" t="s">
        <v>24</v>
      </c>
      <c r="F1648" t="s">
        <v>56</v>
      </c>
      <c r="G1648">
        <v>2</v>
      </c>
      <c r="H1648">
        <v>3</v>
      </c>
      <c r="I1648">
        <f t="shared" si="151"/>
        <v>5</v>
      </c>
      <c r="J1648" s="1">
        <v>3487.5</v>
      </c>
      <c r="K1648" s="1">
        <v>3034.13</v>
      </c>
      <c r="L1648" s="1">
        <v>4324.5</v>
      </c>
      <c r="M1648" s="1">
        <v>2894.63</v>
      </c>
      <c r="N1648" s="1">
        <v>3417.75</v>
      </c>
      <c r="O1648" s="1">
        <v>4185</v>
      </c>
      <c r="P1648" s="1">
        <v>2476.19</v>
      </c>
      <c r="Q1648" s="1">
        <v>1931.43</v>
      </c>
      <c r="R1648" s="1">
        <v>1854.17</v>
      </c>
      <c r="S1648" s="1">
        <v>1631.67</v>
      </c>
      <c r="T1648" s="1">
        <v>1452.19</v>
      </c>
      <c r="U1648" s="1">
        <v>1611.93</v>
      </c>
      <c r="V1648" s="1">
        <f t="shared" si="152"/>
        <v>3557.251666666667</v>
      </c>
      <c r="W1648" s="1">
        <f t="shared" si="153"/>
        <v>21343.510000000002</v>
      </c>
      <c r="X1648" s="1">
        <f t="shared" si="154"/>
        <v>10957.58</v>
      </c>
      <c r="Y1648" s="1">
        <f t="shared" si="155"/>
        <v>10385.930000000002</v>
      </c>
      <c r="Z1648" s="44">
        <f t="shared" si="156"/>
        <v>11388.212894</v>
      </c>
    </row>
    <row r="1649" spans="1:26" x14ac:dyDescent="0.3">
      <c r="A1649" s="2">
        <v>5598</v>
      </c>
      <c r="B1649" t="s">
        <v>5</v>
      </c>
      <c r="C1649" t="s">
        <v>7</v>
      </c>
      <c r="D1649" t="s">
        <v>11</v>
      </c>
      <c r="E1649" t="s">
        <v>24</v>
      </c>
      <c r="F1649" t="s">
        <v>56</v>
      </c>
      <c r="G1649">
        <v>1</v>
      </c>
      <c r="H1649">
        <v>2</v>
      </c>
      <c r="I1649">
        <f t="shared" si="151"/>
        <v>3</v>
      </c>
      <c r="J1649" s="1">
        <v>738.5</v>
      </c>
      <c r="K1649" s="1">
        <v>590.79999999999995</v>
      </c>
      <c r="L1649" s="1">
        <v>797.58</v>
      </c>
      <c r="M1649" s="1">
        <v>915.74</v>
      </c>
      <c r="N1649" s="1">
        <v>694.19</v>
      </c>
      <c r="O1649" s="1">
        <v>768.04</v>
      </c>
      <c r="P1649" s="1">
        <v>740.27</v>
      </c>
      <c r="Q1649" s="1">
        <v>806.89</v>
      </c>
      <c r="R1649" s="1">
        <v>693.93</v>
      </c>
      <c r="S1649" s="1">
        <v>673.11</v>
      </c>
      <c r="T1649" s="1">
        <v>700.03</v>
      </c>
      <c r="U1649" s="1">
        <v>791.03</v>
      </c>
      <c r="V1649" s="1">
        <f t="shared" si="152"/>
        <v>750.80833333333339</v>
      </c>
      <c r="W1649" s="1">
        <f t="shared" si="153"/>
        <v>4504.8500000000004</v>
      </c>
      <c r="X1649" s="1">
        <f t="shared" si="154"/>
        <v>4405.2599999999993</v>
      </c>
      <c r="Y1649" s="1">
        <f t="shared" si="155"/>
        <v>99.590000000001055</v>
      </c>
      <c r="Z1649" s="44">
        <f t="shared" si="156"/>
        <v>4578.3867179999997</v>
      </c>
    </row>
    <row r="1650" spans="1:26" x14ac:dyDescent="0.3">
      <c r="A1650" s="2">
        <v>5602</v>
      </c>
      <c r="B1650" t="s">
        <v>5</v>
      </c>
      <c r="C1650" t="s">
        <v>7</v>
      </c>
      <c r="D1650" t="s">
        <v>11</v>
      </c>
      <c r="E1650" t="s">
        <v>24</v>
      </c>
      <c r="F1650" t="s">
        <v>17</v>
      </c>
      <c r="G1650">
        <v>1</v>
      </c>
      <c r="H1650">
        <v>3</v>
      </c>
      <c r="I1650">
        <f t="shared" si="151"/>
        <v>4</v>
      </c>
      <c r="J1650" s="1">
        <v>1473.85</v>
      </c>
      <c r="K1650" s="1">
        <v>1694.93</v>
      </c>
      <c r="L1650" s="1">
        <v>1459.11</v>
      </c>
      <c r="M1650" s="1">
        <v>1385.42</v>
      </c>
      <c r="N1650" s="1">
        <v>1400.16</v>
      </c>
      <c r="O1650" s="1">
        <v>1621.24</v>
      </c>
      <c r="P1650" s="1">
        <v>530.66999999999996</v>
      </c>
      <c r="Q1650" s="1">
        <v>557.20000000000005</v>
      </c>
      <c r="R1650" s="1">
        <v>551.63</v>
      </c>
      <c r="S1650" s="1">
        <v>562.66</v>
      </c>
      <c r="T1650" s="1">
        <v>540.15</v>
      </c>
      <c r="U1650" s="1">
        <v>631.98</v>
      </c>
      <c r="V1650" s="1">
        <f t="shared" si="152"/>
        <v>1505.7849999999999</v>
      </c>
      <c r="W1650" s="1">
        <f t="shared" si="153"/>
        <v>9034.7099999999991</v>
      </c>
      <c r="X1650" s="1">
        <f t="shared" si="154"/>
        <v>3374.29</v>
      </c>
      <c r="Y1650" s="1">
        <f t="shared" si="155"/>
        <v>5660.4199999999992</v>
      </c>
      <c r="Z1650" s="44">
        <f t="shared" si="156"/>
        <v>3506.8995970000001</v>
      </c>
    </row>
    <row r="1651" spans="1:26" x14ac:dyDescent="0.3">
      <c r="A1651" s="2">
        <v>5603</v>
      </c>
      <c r="B1651" t="s">
        <v>5</v>
      </c>
      <c r="C1651" t="s">
        <v>7</v>
      </c>
      <c r="D1651" t="s">
        <v>12</v>
      </c>
      <c r="E1651" t="s">
        <v>23</v>
      </c>
      <c r="F1651" t="s">
        <v>16</v>
      </c>
      <c r="G1651">
        <v>1</v>
      </c>
      <c r="H1651">
        <v>1</v>
      </c>
      <c r="I1651">
        <f t="shared" si="151"/>
        <v>2</v>
      </c>
      <c r="J1651" s="1">
        <v>1387.8975</v>
      </c>
      <c r="K1651" s="1">
        <v>1443.41</v>
      </c>
      <c r="L1651" s="1">
        <v>1332.38</v>
      </c>
      <c r="M1651" s="1">
        <v>1415.66</v>
      </c>
      <c r="N1651" s="1">
        <v>1596.08</v>
      </c>
      <c r="O1651" s="1">
        <v>1360.14</v>
      </c>
      <c r="P1651" s="1">
        <v>465.43</v>
      </c>
      <c r="Q1651" s="1">
        <v>423.54</v>
      </c>
      <c r="R1651" s="1">
        <v>364.24</v>
      </c>
      <c r="S1651" s="1">
        <v>422.52</v>
      </c>
      <c r="T1651" s="1">
        <v>456.32</v>
      </c>
      <c r="U1651" s="1">
        <v>506.52</v>
      </c>
      <c r="V1651" s="1">
        <f t="shared" si="152"/>
        <v>1422.5945833333333</v>
      </c>
      <c r="W1651" s="1">
        <f t="shared" si="153"/>
        <v>8535.5674999999992</v>
      </c>
      <c r="X1651" s="1">
        <f t="shared" si="154"/>
        <v>2638.57</v>
      </c>
      <c r="Y1651" s="1">
        <f t="shared" si="155"/>
        <v>5896.9974999999995</v>
      </c>
      <c r="Z1651" s="44">
        <f t="shared" si="156"/>
        <v>2742.265801</v>
      </c>
    </row>
    <row r="1652" spans="1:26" x14ac:dyDescent="0.3">
      <c r="A1652" s="2">
        <v>5604</v>
      </c>
      <c r="B1652" t="s">
        <v>4</v>
      </c>
      <c r="C1652" t="s">
        <v>7</v>
      </c>
      <c r="D1652" t="s">
        <v>12</v>
      </c>
      <c r="E1652" t="s">
        <v>23</v>
      </c>
      <c r="F1652" t="s">
        <v>15</v>
      </c>
      <c r="G1652">
        <v>2</v>
      </c>
      <c r="H1652">
        <v>3</v>
      </c>
      <c r="I1652">
        <f t="shared" si="151"/>
        <v>5</v>
      </c>
      <c r="J1652" s="1">
        <v>5107.05</v>
      </c>
      <c r="K1652" s="1">
        <v>4851.7</v>
      </c>
      <c r="L1652" s="1">
        <v>5822.04</v>
      </c>
      <c r="M1652" s="1">
        <v>3830.29</v>
      </c>
      <c r="N1652" s="1">
        <v>5770.97</v>
      </c>
      <c r="O1652" s="1">
        <v>4851.7</v>
      </c>
      <c r="P1652" s="1">
        <v>2127.1999999999998</v>
      </c>
      <c r="Q1652" s="1">
        <v>1680.49</v>
      </c>
      <c r="R1652" s="1">
        <v>1814.93</v>
      </c>
      <c r="S1652" s="1">
        <v>1941.98</v>
      </c>
      <c r="T1652" s="1">
        <v>1961.4</v>
      </c>
      <c r="U1652" s="1">
        <v>2216.38</v>
      </c>
      <c r="V1652" s="1">
        <f t="shared" si="152"/>
        <v>5038.9583333333339</v>
      </c>
      <c r="W1652" s="1">
        <f t="shared" si="153"/>
        <v>30233.750000000004</v>
      </c>
      <c r="X1652" s="1">
        <f t="shared" si="154"/>
        <v>11742.380000000001</v>
      </c>
      <c r="Y1652" s="1">
        <f t="shared" si="155"/>
        <v>18491.370000000003</v>
      </c>
      <c r="Z1652" s="44">
        <f t="shared" si="156"/>
        <v>12203.855534</v>
      </c>
    </row>
    <row r="1653" spans="1:26" x14ac:dyDescent="0.3">
      <c r="A1653" s="2">
        <v>5606</v>
      </c>
      <c r="B1653" t="s">
        <v>6</v>
      </c>
      <c r="C1653" t="s">
        <v>10</v>
      </c>
      <c r="D1653" t="s">
        <v>12</v>
      </c>
      <c r="E1653" t="s">
        <v>23</v>
      </c>
      <c r="F1653" t="s">
        <v>21</v>
      </c>
      <c r="G1653">
        <v>2</v>
      </c>
      <c r="H1653">
        <v>1</v>
      </c>
      <c r="I1653">
        <f t="shared" si="151"/>
        <v>3</v>
      </c>
      <c r="J1653" s="1">
        <v>5652.7599999999993</v>
      </c>
      <c r="K1653" s="1">
        <v>5596.23</v>
      </c>
      <c r="L1653" s="1">
        <v>4804.8500000000004</v>
      </c>
      <c r="M1653" s="1">
        <v>4409.1499999999996</v>
      </c>
      <c r="N1653" s="1">
        <v>5200.54</v>
      </c>
      <c r="O1653" s="1">
        <v>5765.82</v>
      </c>
      <c r="P1653" s="1">
        <v>4712.63</v>
      </c>
      <c r="Q1653" s="1">
        <v>4335.62</v>
      </c>
      <c r="R1653" s="1">
        <v>4118.84</v>
      </c>
      <c r="S1653" s="1">
        <v>4777.8500000000004</v>
      </c>
      <c r="T1653" s="1">
        <v>5255.64</v>
      </c>
      <c r="U1653" s="1">
        <v>5991.43</v>
      </c>
      <c r="V1653" s="1">
        <f t="shared" si="152"/>
        <v>5238.2249999999995</v>
      </c>
      <c r="W1653" s="1">
        <f t="shared" si="153"/>
        <v>31429.35</v>
      </c>
      <c r="X1653" s="1">
        <f t="shared" si="154"/>
        <v>29192.010000000002</v>
      </c>
      <c r="Y1653" s="1">
        <f t="shared" si="155"/>
        <v>2237.3399999999965</v>
      </c>
      <c r="Z1653" s="44">
        <f t="shared" si="156"/>
        <v>30339.255993000002</v>
      </c>
    </row>
    <row r="1654" spans="1:26" x14ac:dyDescent="0.3">
      <c r="A1654" s="2">
        <v>5608</v>
      </c>
      <c r="B1654" t="s">
        <v>4</v>
      </c>
      <c r="C1654" t="s">
        <v>7</v>
      </c>
      <c r="D1654" t="s">
        <v>11</v>
      </c>
      <c r="E1654" t="s">
        <v>23</v>
      </c>
      <c r="F1654" t="s">
        <v>13</v>
      </c>
      <c r="G1654">
        <v>2</v>
      </c>
      <c r="H1654">
        <v>1</v>
      </c>
      <c r="I1654">
        <f t="shared" si="151"/>
        <v>3</v>
      </c>
      <c r="J1654" s="1">
        <v>340.82500000000005</v>
      </c>
      <c r="K1654" s="1">
        <v>344.23</v>
      </c>
      <c r="L1654" s="1">
        <v>340.83</v>
      </c>
      <c r="M1654" s="1">
        <v>340.83</v>
      </c>
      <c r="N1654" s="1">
        <v>344.23</v>
      </c>
      <c r="O1654" s="1">
        <v>340.83</v>
      </c>
      <c r="P1654" s="1">
        <v>1373.32</v>
      </c>
      <c r="Q1654" s="1">
        <v>1469.45</v>
      </c>
      <c r="R1654" s="1">
        <v>1542.92</v>
      </c>
      <c r="S1654" s="1">
        <v>1558.35</v>
      </c>
      <c r="T1654" s="1">
        <v>1667.43</v>
      </c>
      <c r="U1654" s="1">
        <v>1900.87</v>
      </c>
      <c r="V1654" s="1">
        <f t="shared" si="152"/>
        <v>341.96250000000003</v>
      </c>
      <c r="W1654" s="1">
        <f t="shared" si="153"/>
        <v>2051.7750000000001</v>
      </c>
      <c r="X1654" s="1">
        <f t="shared" si="154"/>
        <v>9512.34</v>
      </c>
      <c r="Y1654" s="1">
        <f t="shared" si="155"/>
        <v>-7460.5650000000005</v>
      </c>
      <c r="Z1654" s="44">
        <f t="shared" si="156"/>
        <v>9886.174962000001</v>
      </c>
    </row>
    <row r="1655" spans="1:26" x14ac:dyDescent="0.3">
      <c r="A1655" s="2">
        <v>5612</v>
      </c>
      <c r="B1655" t="s">
        <v>4</v>
      </c>
      <c r="C1655" t="s">
        <v>10</v>
      </c>
      <c r="D1655" t="s">
        <v>12</v>
      </c>
      <c r="E1655" t="s">
        <v>23</v>
      </c>
      <c r="F1655" t="s">
        <v>21</v>
      </c>
      <c r="G1655">
        <v>2</v>
      </c>
      <c r="H1655">
        <v>3</v>
      </c>
      <c r="I1655">
        <f t="shared" si="151"/>
        <v>5</v>
      </c>
      <c r="J1655" s="1">
        <v>5924.95</v>
      </c>
      <c r="K1655" s="1">
        <v>5687.95</v>
      </c>
      <c r="L1655" s="1">
        <v>6872.94</v>
      </c>
      <c r="M1655" s="1">
        <v>5332.46</v>
      </c>
      <c r="N1655" s="1">
        <v>7169.19</v>
      </c>
      <c r="O1655" s="1">
        <v>6517.45</v>
      </c>
      <c r="P1655" s="1">
        <v>5875</v>
      </c>
      <c r="Q1655" s="1">
        <v>5581.25</v>
      </c>
      <c r="R1655" s="1">
        <v>6083.56</v>
      </c>
      <c r="S1655" s="1">
        <v>6326.9</v>
      </c>
      <c r="T1655" s="1">
        <v>7086.13</v>
      </c>
      <c r="U1655" s="1">
        <v>7369.58</v>
      </c>
      <c r="V1655" s="1">
        <f t="shared" si="152"/>
        <v>6250.8233333333328</v>
      </c>
      <c r="W1655" s="1">
        <f t="shared" si="153"/>
        <v>37504.939999999995</v>
      </c>
      <c r="X1655" s="1">
        <f t="shared" si="154"/>
        <v>38322.42</v>
      </c>
      <c r="Y1655" s="1">
        <f t="shared" si="155"/>
        <v>-817.4800000000032</v>
      </c>
      <c r="Z1655" s="44">
        <f t="shared" si="156"/>
        <v>39828.491106000001</v>
      </c>
    </row>
    <row r="1656" spans="1:26" x14ac:dyDescent="0.3">
      <c r="A1656" s="2">
        <v>5617</v>
      </c>
      <c r="B1656" t="s">
        <v>4</v>
      </c>
      <c r="C1656" t="s">
        <v>10</v>
      </c>
      <c r="D1656" t="s">
        <v>12</v>
      </c>
      <c r="E1656" t="s">
        <v>23</v>
      </c>
      <c r="F1656" t="s">
        <v>56</v>
      </c>
      <c r="G1656">
        <v>2</v>
      </c>
      <c r="H1656">
        <v>1</v>
      </c>
      <c r="I1656">
        <f t="shared" si="151"/>
        <v>3</v>
      </c>
      <c r="J1656" s="1">
        <v>2851.45</v>
      </c>
      <c r="K1656" s="1">
        <v>2879.96</v>
      </c>
      <c r="L1656" s="1">
        <v>2879.96</v>
      </c>
      <c r="M1656" s="1">
        <v>2879.96</v>
      </c>
      <c r="N1656" s="1">
        <v>2879.96</v>
      </c>
      <c r="O1656" s="1">
        <v>2851.45</v>
      </c>
      <c r="P1656" s="1">
        <v>3080.8</v>
      </c>
      <c r="Q1656" s="1">
        <v>2587.87</v>
      </c>
      <c r="R1656" s="1">
        <v>3105.44</v>
      </c>
      <c r="S1656" s="1">
        <v>2732.79</v>
      </c>
      <c r="T1656" s="1">
        <v>2896.76</v>
      </c>
      <c r="U1656" s="1">
        <v>3476.11</v>
      </c>
      <c r="V1656" s="1">
        <f t="shared" si="152"/>
        <v>2870.4566666666665</v>
      </c>
      <c r="W1656" s="1">
        <f t="shared" si="153"/>
        <v>17222.739999999998</v>
      </c>
      <c r="X1656" s="1">
        <f t="shared" si="154"/>
        <v>17879.77</v>
      </c>
      <c r="Y1656" s="1">
        <f t="shared" si="155"/>
        <v>-657.03000000000247</v>
      </c>
      <c r="Z1656" s="44">
        <f t="shared" si="156"/>
        <v>18582.444961000001</v>
      </c>
    </row>
    <row r="1657" spans="1:26" x14ac:dyDescent="0.3">
      <c r="A1657" s="2">
        <v>5620</v>
      </c>
      <c r="B1657" t="s">
        <v>4</v>
      </c>
      <c r="C1657" t="s">
        <v>7</v>
      </c>
      <c r="D1657" t="s">
        <v>11</v>
      </c>
      <c r="E1657" t="s">
        <v>23</v>
      </c>
      <c r="F1657" t="s">
        <v>16</v>
      </c>
      <c r="G1657">
        <v>3</v>
      </c>
      <c r="H1657">
        <v>1</v>
      </c>
      <c r="I1657">
        <f t="shared" si="151"/>
        <v>4</v>
      </c>
      <c r="J1657" s="1">
        <v>4685.6000000000004</v>
      </c>
      <c r="K1657" s="1">
        <v>5857</v>
      </c>
      <c r="L1657" s="1">
        <v>3748.48</v>
      </c>
      <c r="M1657" s="1">
        <v>4357.6099999999997</v>
      </c>
      <c r="N1657" s="1">
        <v>4732.46</v>
      </c>
      <c r="O1657" s="1">
        <v>5294.73</v>
      </c>
      <c r="P1657" s="1">
        <v>2590.9899999999998</v>
      </c>
      <c r="Q1657" s="1">
        <v>1943.24</v>
      </c>
      <c r="R1657" s="1">
        <v>2312.46</v>
      </c>
      <c r="S1657" s="1">
        <v>2058.09</v>
      </c>
      <c r="T1657" s="1">
        <v>2449.13</v>
      </c>
      <c r="U1657" s="1">
        <v>2571.59</v>
      </c>
      <c r="V1657" s="1">
        <f t="shared" si="152"/>
        <v>4779.3133333333326</v>
      </c>
      <c r="W1657" s="1">
        <f t="shared" si="153"/>
        <v>28675.879999999997</v>
      </c>
      <c r="X1657" s="1">
        <f t="shared" si="154"/>
        <v>13925.5</v>
      </c>
      <c r="Y1657" s="1">
        <f t="shared" si="155"/>
        <v>14750.379999999997</v>
      </c>
      <c r="Z1657" s="44">
        <f t="shared" si="156"/>
        <v>14472.772150000001</v>
      </c>
    </row>
    <row r="1658" spans="1:26" x14ac:dyDescent="0.3">
      <c r="A1658" s="2">
        <v>5623</v>
      </c>
      <c r="B1658" t="s">
        <v>6</v>
      </c>
      <c r="C1658" t="s">
        <v>10</v>
      </c>
      <c r="D1658" t="s">
        <v>12</v>
      </c>
      <c r="E1658" t="s">
        <v>23</v>
      </c>
      <c r="F1658" t="s">
        <v>17</v>
      </c>
      <c r="G1658">
        <v>1</v>
      </c>
      <c r="H1658">
        <v>1</v>
      </c>
      <c r="I1658">
        <f t="shared" si="151"/>
        <v>2</v>
      </c>
      <c r="J1658" s="1">
        <v>5924.95</v>
      </c>
      <c r="K1658" s="1">
        <v>5154.71</v>
      </c>
      <c r="L1658" s="1">
        <v>5924.95</v>
      </c>
      <c r="M1658" s="1">
        <v>4621.46</v>
      </c>
      <c r="N1658" s="1">
        <v>6102.7</v>
      </c>
      <c r="O1658" s="1">
        <v>6398.95</v>
      </c>
      <c r="P1658" s="1">
        <v>1829.7</v>
      </c>
      <c r="Q1658" s="1">
        <v>1976.08</v>
      </c>
      <c r="R1658" s="1">
        <v>1679.67</v>
      </c>
      <c r="S1658" s="1">
        <v>1528.5</v>
      </c>
      <c r="T1658" s="1">
        <v>1650.78</v>
      </c>
      <c r="U1658" s="1">
        <v>1667.29</v>
      </c>
      <c r="V1658" s="1">
        <f t="shared" si="152"/>
        <v>5687.9533333333338</v>
      </c>
      <c r="W1658" s="1">
        <f t="shared" si="153"/>
        <v>34127.72</v>
      </c>
      <c r="X1658" s="1">
        <f t="shared" si="154"/>
        <v>10332.02</v>
      </c>
      <c r="Y1658" s="1">
        <f t="shared" si="155"/>
        <v>23795.7</v>
      </c>
      <c r="Z1658" s="44">
        <f t="shared" si="156"/>
        <v>10738.068386000001</v>
      </c>
    </row>
    <row r="1659" spans="1:26" x14ac:dyDescent="0.3">
      <c r="A1659" s="2">
        <v>5624</v>
      </c>
      <c r="B1659" t="s">
        <v>6</v>
      </c>
      <c r="C1659" t="s">
        <v>7</v>
      </c>
      <c r="D1659" t="s">
        <v>11</v>
      </c>
      <c r="E1659" t="s">
        <v>23</v>
      </c>
      <c r="F1659" t="s">
        <v>19</v>
      </c>
      <c r="G1659">
        <v>1</v>
      </c>
      <c r="H1659">
        <v>1</v>
      </c>
      <c r="I1659">
        <f t="shared" si="151"/>
        <v>2</v>
      </c>
      <c r="J1659" s="1">
        <v>963.39749999999992</v>
      </c>
      <c r="K1659" s="1">
        <v>1021.2</v>
      </c>
      <c r="L1659" s="1">
        <v>857.42</v>
      </c>
      <c r="M1659" s="1">
        <v>992.3</v>
      </c>
      <c r="N1659" s="1">
        <v>895.96</v>
      </c>
      <c r="O1659" s="1">
        <v>1175.3399999999999</v>
      </c>
      <c r="P1659" s="1">
        <v>425.23</v>
      </c>
      <c r="Q1659" s="1">
        <v>403.97</v>
      </c>
      <c r="R1659" s="1">
        <v>436.29</v>
      </c>
      <c r="S1659" s="1">
        <v>379.57</v>
      </c>
      <c r="T1659" s="1">
        <v>375.77</v>
      </c>
      <c r="U1659" s="1">
        <v>420.86</v>
      </c>
      <c r="V1659" s="1">
        <f t="shared" si="152"/>
        <v>984.26958333333334</v>
      </c>
      <c r="W1659" s="1">
        <f t="shared" si="153"/>
        <v>5905.6175000000003</v>
      </c>
      <c r="X1659" s="1">
        <f t="shared" si="154"/>
        <v>2441.69</v>
      </c>
      <c r="Y1659" s="1">
        <f t="shared" si="155"/>
        <v>3463.9275000000002</v>
      </c>
      <c r="Z1659" s="44">
        <f t="shared" si="156"/>
        <v>2537.6484169999999</v>
      </c>
    </row>
    <row r="1660" spans="1:26" x14ac:dyDescent="0.3">
      <c r="A1660" s="2">
        <v>5625</v>
      </c>
      <c r="B1660" t="s">
        <v>4</v>
      </c>
      <c r="C1660" t="s">
        <v>10</v>
      </c>
      <c r="D1660" t="s">
        <v>12</v>
      </c>
      <c r="E1660" t="s">
        <v>23</v>
      </c>
      <c r="F1660" t="s">
        <v>56</v>
      </c>
      <c r="G1660">
        <v>3</v>
      </c>
      <c r="H1660">
        <v>1</v>
      </c>
      <c r="I1660">
        <f t="shared" si="151"/>
        <v>4</v>
      </c>
      <c r="J1660" s="1">
        <v>5713.35</v>
      </c>
      <c r="K1660" s="1">
        <v>5713.35</v>
      </c>
      <c r="L1660" s="1">
        <v>5941.88</v>
      </c>
      <c r="M1660" s="1">
        <v>4970.6099999999997</v>
      </c>
      <c r="N1660" s="1">
        <v>7084.55</v>
      </c>
      <c r="O1660" s="1">
        <v>6056.15</v>
      </c>
      <c r="P1660" s="1">
        <v>4691.79</v>
      </c>
      <c r="Q1660" s="1">
        <v>3518.84</v>
      </c>
      <c r="R1660" s="1">
        <v>3307.71</v>
      </c>
      <c r="S1660" s="1">
        <v>3175.4</v>
      </c>
      <c r="T1660" s="1">
        <v>3016.63</v>
      </c>
      <c r="U1660" s="1">
        <v>2714.97</v>
      </c>
      <c r="V1660" s="1">
        <f t="shared" si="152"/>
        <v>5913.3149999999996</v>
      </c>
      <c r="W1660" s="1">
        <f t="shared" si="153"/>
        <v>35479.89</v>
      </c>
      <c r="X1660" s="1">
        <f t="shared" si="154"/>
        <v>20425.34</v>
      </c>
      <c r="Y1660" s="1">
        <f t="shared" si="155"/>
        <v>15054.55</v>
      </c>
      <c r="Z1660" s="44">
        <f t="shared" si="156"/>
        <v>21228.055862000001</v>
      </c>
    </row>
    <row r="1661" spans="1:26" x14ac:dyDescent="0.3">
      <c r="A1661" s="2">
        <v>5628</v>
      </c>
      <c r="B1661" t="s">
        <v>4</v>
      </c>
      <c r="C1661" t="s">
        <v>10</v>
      </c>
      <c r="D1661" t="s">
        <v>12</v>
      </c>
      <c r="E1661" t="s">
        <v>24</v>
      </c>
      <c r="F1661" t="s">
        <v>19</v>
      </c>
      <c r="G1661">
        <v>4</v>
      </c>
      <c r="H1661">
        <v>1</v>
      </c>
      <c r="I1661">
        <f t="shared" si="151"/>
        <v>5</v>
      </c>
      <c r="J1661" s="1">
        <v>5924.95</v>
      </c>
      <c r="K1661" s="1">
        <v>5569.45</v>
      </c>
      <c r="L1661" s="1">
        <v>4443.71</v>
      </c>
      <c r="M1661" s="1">
        <v>5213.96</v>
      </c>
      <c r="N1661" s="1">
        <v>7169.19</v>
      </c>
      <c r="O1661" s="1">
        <v>6754.44</v>
      </c>
      <c r="P1661" s="1">
        <v>5687.36</v>
      </c>
      <c r="Q1661" s="1">
        <v>4834.26</v>
      </c>
      <c r="R1661" s="1">
        <v>4109.12</v>
      </c>
      <c r="S1661" s="1">
        <v>4766.58</v>
      </c>
      <c r="T1661" s="1">
        <v>5290.9</v>
      </c>
      <c r="U1661" s="1">
        <v>5237.99</v>
      </c>
      <c r="V1661" s="1">
        <f t="shared" si="152"/>
        <v>5845.95</v>
      </c>
      <c r="W1661" s="1">
        <f t="shared" si="153"/>
        <v>35075.699999999997</v>
      </c>
      <c r="X1661" s="1">
        <f t="shared" si="154"/>
        <v>29926.21</v>
      </c>
      <c r="Y1661" s="1">
        <f t="shared" si="155"/>
        <v>5149.489999999998</v>
      </c>
      <c r="Z1661" s="44">
        <f t="shared" si="156"/>
        <v>31102.310053000001</v>
      </c>
    </row>
    <row r="1662" spans="1:26" x14ac:dyDescent="0.3">
      <c r="A1662" s="2">
        <v>5629</v>
      </c>
      <c r="B1662" t="s">
        <v>4</v>
      </c>
      <c r="C1662" t="s">
        <v>7</v>
      </c>
      <c r="D1662" t="s">
        <v>11</v>
      </c>
      <c r="E1662" t="s">
        <v>23</v>
      </c>
      <c r="F1662" t="s">
        <v>18</v>
      </c>
      <c r="G1662">
        <v>2</v>
      </c>
      <c r="H1662">
        <v>2</v>
      </c>
      <c r="I1662">
        <f t="shared" si="151"/>
        <v>4</v>
      </c>
      <c r="J1662" s="1">
        <v>3241.8</v>
      </c>
      <c r="K1662" s="1">
        <v>3241.8</v>
      </c>
      <c r="L1662" s="1">
        <v>3241.8</v>
      </c>
      <c r="M1662" s="1">
        <v>3274.22</v>
      </c>
      <c r="N1662" s="1">
        <v>3274.22</v>
      </c>
      <c r="O1662" s="1">
        <v>3274.22</v>
      </c>
      <c r="P1662" s="1">
        <v>3086.88</v>
      </c>
      <c r="Q1662" s="1">
        <v>3086.88</v>
      </c>
      <c r="R1662" s="1">
        <v>2809.06</v>
      </c>
      <c r="S1662" s="1">
        <v>2921.42</v>
      </c>
      <c r="T1662" s="1">
        <v>3301.2</v>
      </c>
      <c r="U1662" s="1">
        <v>3895.42</v>
      </c>
      <c r="V1662" s="1">
        <f t="shared" si="152"/>
        <v>3258.01</v>
      </c>
      <c r="W1662" s="1">
        <f t="shared" si="153"/>
        <v>19548.060000000001</v>
      </c>
      <c r="X1662" s="1">
        <f t="shared" si="154"/>
        <v>19100.86</v>
      </c>
      <c r="Y1662" s="1">
        <f t="shared" si="155"/>
        <v>447.20000000000073</v>
      </c>
      <c r="Z1662" s="44">
        <f t="shared" si="156"/>
        <v>19851.523798000002</v>
      </c>
    </row>
    <row r="1663" spans="1:26" x14ac:dyDescent="0.3">
      <c r="A1663" s="2">
        <v>5631</v>
      </c>
      <c r="B1663" t="s">
        <v>4</v>
      </c>
      <c r="C1663" t="s">
        <v>10</v>
      </c>
      <c r="D1663" t="s">
        <v>12</v>
      </c>
      <c r="E1663" t="s">
        <v>24</v>
      </c>
      <c r="F1663" t="s">
        <v>56</v>
      </c>
      <c r="G1663">
        <v>2</v>
      </c>
      <c r="H1663">
        <v>2</v>
      </c>
      <c r="I1663">
        <f t="shared" si="151"/>
        <v>4</v>
      </c>
      <c r="J1663" s="1">
        <v>5709.6</v>
      </c>
      <c r="K1663" s="1">
        <v>4282.2</v>
      </c>
      <c r="L1663" s="1">
        <v>5595.41</v>
      </c>
      <c r="M1663" s="1">
        <v>6223.46</v>
      </c>
      <c r="N1663" s="1">
        <v>4567.68</v>
      </c>
      <c r="O1663" s="1">
        <v>5823.79</v>
      </c>
      <c r="P1663" s="1">
        <v>4278.32</v>
      </c>
      <c r="Q1663" s="1">
        <v>4706.1499999999996</v>
      </c>
      <c r="R1663" s="1">
        <v>5270.89</v>
      </c>
      <c r="S1663" s="1">
        <v>4901.93</v>
      </c>
      <c r="T1663" s="1">
        <v>4264.68</v>
      </c>
      <c r="U1663" s="1">
        <v>4179.3900000000003</v>
      </c>
      <c r="V1663" s="1">
        <f t="shared" si="152"/>
        <v>5367.0233333333335</v>
      </c>
      <c r="W1663" s="1">
        <f t="shared" si="153"/>
        <v>32202.14</v>
      </c>
      <c r="X1663" s="1">
        <f t="shared" si="154"/>
        <v>27601.360000000001</v>
      </c>
      <c r="Y1663" s="1">
        <f t="shared" si="155"/>
        <v>4600.7799999999988</v>
      </c>
      <c r="Z1663" s="44">
        <f t="shared" si="156"/>
        <v>28686.093448</v>
      </c>
    </row>
    <row r="1664" spans="1:26" x14ac:dyDescent="0.3">
      <c r="A1664" s="2">
        <v>5633</v>
      </c>
      <c r="B1664" t="s">
        <v>6</v>
      </c>
      <c r="C1664" t="s">
        <v>42</v>
      </c>
      <c r="D1664" t="s">
        <v>11</v>
      </c>
      <c r="E1664" t="s">
        <v>24</v>
      </c>
      <c r="F1664" t="s">
        <v>14</v>
      </c>
      <c r="G1664">
        <v>2</v>
      </c>
      <c r="H1664">
        <v>2</v>
      </c>
      <c r="I1664">
        <f t="shared" si="151"/>
        <v>4</v>
      </c>
      <c r="J1664" s="1">
        <v>3093.85</v>
      </c>
      <c r="K1664" s="1">
        <v>3681.68</v>
      </c>
      <c r="L1664" s="1">
        <v>3186.67</v>
      </c>
      <c r="M1664" s="1">
        <v>3743.56</v>
      </c>
      <c r="N1664" s="1">
        <v>2351.33</v>
      </c>
      <c r="O1664" s="1">
        <v>3805.44</v>
      </c>
      <c r="P1664" s="1">
        <v>2388.27</v>
      </c>
      <c r="Q1664" s="1">
        <v>1815.09</v>
      </c>
      <c r="R1664" s="1">
        <v>2014.75</v>
      </c>
      <c r="S1664" s="1">
        <v>1934.16</v>
      </c>
      <c r="T1664" s="1">
        <v>1856.79</v>
      </c>
      <c r="U1664" s="1">
        <v>1708.25</v>
      </c>
      <c r="V1664" s="1">
        <f t="shared" si="152"/>
        <v>3310.4216666666666</v>
      </c>
      <c r="W1664" s="1">
        <f t="shared" si="153"/>
        <v>19862.53</v>
      </c>
      <c r="X1664" s="1">
        <f t="shared" si="154"/>
        <v>11717.31</v>
      </c>
      <c r="Y1664" s="1">
        <f t="shared" si="155"/>
        <v>8145.2199999999993</v>
      </c>
      <c r="Z1664" s="44">
        <f t="shared" si="156"/>
        <v>12177.800282999999</v>
      </c>
    </row>
    <row r="1665" spans="1:26" x14ac:dyDescent="0.3">
      <c r="A1665" s="2">
        <v>5634</v>
      </c>
      <c r="B1665" t="s">
        <v>4</v>
      </c>
      <c r="C1665" t="s">
        <v>7</v>
      </c>
      <c r="D1665" t="s">
        <v>11</v>
      </c>
      <c r="E1665" t="s">
        <v>24</v>
      </c>
      <c r="F1665" t="s">
        <v>19</v>
      </c>
      <c r="G1665">
        <v>2</v>
      </c>
      <c r="H1665">
        <v>1</v>
      </c>
      <c r="I1665">
        <f t="shared" si="151"/>
        <v>3</v>
      </c>
      <c r="J1665" s="1">
        <v>3797.9500000000003</v>
      </c>
      <c r="K1665" s="1">
        <v>3835.93</v>
      </c>
      <c r="L1665" s="1">
        <v>3797.95</v>
      </c>
      <c r="M1665" s="1">
        <v>3797.95</v>
      </c>
      <c r="N1665" s="1">
        <v>3797.95</v>
      </c>
      <c r="O1665" s="1">
        <v>3797.95</v>
      </c>
      <c r="P1665" s="1">
        <v>2695.12</v>
      </c>
      <c r="Q1665" s="1">
        <v>2398.66</v>
      </c>
      <c r="R1665" s="1">
        <v>2350.69</v>
      </c>
      <c r="S1665" s="1">
        <v>2726.8</v>
      </c>
      <c r="T1665" s="1">
        <v>2999.48</v>
      </c>
      <c r="U1665" s="1">
        <v>2699.53</v>
      </c>
      <c r="V1665" s="1">
        <f t="shared" si="152"/>
        <v>3804.28</v>
      </c>
      <c r="W1665" s="1">
        <f t="shared" si="153"/>
        <v>22825.68</v>
      </c>
      <c r="X1665" s="1">
        <f t="shared" si="154"/>
        <v>15870.28</v>
      </c>
      <c r="Y1665" s="1">
        <f t="shared" si="155"/>
        <v>6955.4</v>
      </c>
      <c r="Z1665" s="44">
        <f t="shared" si="156"/>
        <v>16493.982004000001</v>
      </c>
    </row>
    <row r="1666" spans="1:26" x14ac:dyDescent="0.3">
      <c r="A1666" s="2">
        <v>5637</v>
      </c>
      <c r="B1666" t="s">
        <v>4</v>
      </c>
      <c r="C1666" t="s">
        <v>10</v>
      </c>
      <c r="D1666" t="s">
        <v>11</v>
      </c>
      <c r="E1666" t="s">
        <v>23</v>
      </c>
      <c r="F1666" t="s">
        <v>17</v>
      </c>
      <c r="G1666">
        <v>2</v>
      </c>
      <c r="H1666">
        <v>1</v>
      </c>
      <c r="I1666">
        <f t="shared" si="151"/>
        <v>3</v>
      </c>
      <c r="J1666" s="1">
        <v>5924.95</v>
      </c>
      <c r="K1666" s="1">
        <v>6280.45</v>
      </c>
      <c r="L1666" s="1">
        <v>5450.95</v>
      </c>
      <c r="M1666" s="1">
        <v>6932.19</v>
      </c>
      <c r="N1666" s="1">
        <v>7050.69</v>
      </c>
      <c r="O1666" s="1">
        <v>5391.7</v>
      </c>
      <c r="P1666" s="1">
        <v>3231.4</v>
      </c>
      <c r="Q1666" s="1">
        <v>3489.91</v>
      </c>
      <c r="R1666" s="1">
        <v>2966.42</v>
      </c>
      <c r="S1666" s="1">
        <v>3352.05</v>
      </c>
      <c r="T1666" s="1">
        <v>3519.65</v>
      </c>
      <c r="U1666" s="1">
        <v>3343.67</v>
      </c>
      <c r="V1666" s="1">
        <f t="shared" si="152"/>
        <v>6171.8216666666658</v>
      </c>
      <c r="W1666" s="1">
        <f t="shared" si="153"/>
        <v>37030.929999999993</v>
      </c>
      <c r="X1666" s="1">
        <f t="shared" si="154"/>
        <v>19903.099999999999</v>
      </c>
      <c r="Y1666" s="1">
        <f t="shared" si="155"/>
        <v>17127.829999999994</v>
      </c>
      <c r="Z1666" s="44">
        <f t="shared" si="156"/>
        <v>20685.291829999998</v>
      </c>
    </row>
    <row r="1667" spans="1:26" x14ac:dyDescent="0.3">
      <c r="A1667" s="2">
        <v>5638</v>
      </c>
      <c r="B1667" t="s">
        <v>6</v>
      </c>
      <c r="C1667" t="s">
        <v>9</v>
      </c>
      <c r="D1667" t="s">
        <v>12</v>
      </c>
      <c r="E1667" t="s">
        <v>24</v>
      </c>
      <c r="F1667" t="s">
        <v>16</v>
      </c>
      <c r="G1667">
        <v>1</v>
      </c>
      <c r="H1667">
        <v>1</v>
      </c>
      <c r="I1667">
        <f t="shared" si="151"/>
        <v>2</v>
      </c>
      <c r="J1667" s="1">
        <v>1026.56</v>
      </c>
      <c r="K1667" s="1">
        <v>1016.29</v>
      </c>
      <c r="L1667" s="1">
        <v>1221.6099999999999</v>
      </c>
      <c r="M1667" s="1">
        <v>934.17</v>
      </c>
      <c r="N1667" s="1">
        <v>872.58</v>
      </c>
      <c r="O1667" s="1">
        <v>769.92</v>
      </c>
      <c r="P1667" s="1">
        <v>842.63</v>
      </c>
      <c r="Q1667" s="1">
        <v>876.34</v>
      </c>
      <c r="R1667" s="1">
        <v>876.34</v>
      </c>
      <c r="S1667" s="1">
        <v>1042.8399999999999</v>
      </c>
      <c r="T1667" s="1">
        <v>1094.98</v>
      </c>
      <c r="U1667" s="1">
        <v>1116.8800000000001</v>
      </c>
      <c r="V1667" s="1">
        <f t="shared" si="152"/>
        <v>973.52166666666665</v>
      </c>
      <c r="W1667" s="1">
        <f t="shared" si="153"/>
        <v>5841.13</v>
      </c>
      <c r="X1667" s="1">
        <f t="shared" si="154"/>
        <v>5850.0099999999993</v>
      </c>
      <c r="Y1667" s="1">
        <f t="shared" si="155"/>
        <v>-8.8799999999991996</v>
      </c>
      <c r="Z1667" s="44">
        <f t="shared" si="156"/>
        <v>6079.9153929999993</v>
      </c>
    </row>
    <row r="1668" spans="1:26" x14ac:dyDescent="0.3">
      <c r="A1668" s="2">
        <v>5639</v>
      </c>
      <c r="B1668" t="s">
        <v>4</v>
      </c>
      <c r="C1668" t="s">
        <v>10</v>
      </c>
      <c r="D1668" t="s">
        <v>12</v>
      </c>
      <c r="E1668" t="s">
        <v>23</v>
      </c>
      <c r="F1668" t="s">
        <v>15</v>
      </c>
      <c r="G1668">
        <v>2</v>
      </c>
      <c r="H1668">
        <v>1</v>
      </c>
      <c r="I1668">
        <f t="shared" si="151"/>
        <v>3</v>
      </c>
      <c r="J1668" s="1">
        <v>5924.95</v>
      </c>
      <c r="K1668" s="1">
        <v>5391.7</v>
      </c>
      <c r="L1668" s="1">
        <v>4858.46</v>
      </c>
      <c r="M1668" s="1">
        <v>5687.95</v>
      </c>
      <c r="N1668" s="1">
        <v>6398.95</v>
      </c>
      <c r="O1668" s="1">
        <v>6872.94</v>
      </c>
      <c r="P1668" s="1">
        <v>3108.73</v>
      </c>
      <c r="Q1668" s="1">
        <v>2362.63</v>
      </c>
      <c r="R1668" s="1">
        <v>2244.5</v>
      </c>
      <c r="S1668" s="1">
        <v>1907.83</v>
      </c>
      <c r="T1668" s="1">
        <v>1869.67</v>
      </c>
      <c r="U1668" s="1">
        <v>1813.58</v>
      </c>
      <c r="V1668" s="1">
        <f t="shared" si="152"/>
        <v>5855.8250000000007</v>
      </c>
      <c r="W1668" s="1">
        <f t="shared" si="153"/>
        <v>35134.950000000004</v>
      </c>
      <c r="X1668" s="1">
        <f t="shared" si="154"/>
        <v>13306.94</v>
      </c>
      <c r="Y1668" s="1">
        <f t="shared" si="155"/>
        <v>21828.010000000002</v>
      </c>
      <c r="Z1668" s="44">
        <f t="shared" si="156"/>
        <v>13829.902742</v>
      </c>
    </row>
    <row r="1669" spans="1:26" x14ac:dyDescent="0.3">
      <c r="A1669" s="2">
        <v>5640</v>
      </c>
      <c r="B1669" t="s">
        <v>4</v>
      </c>
      <c r="C1669" t="s">
        <v>10</v>
      </c>
      <c r="D1669" t="s">
        <v>12</v>
      </c>
      <c r="E1669" t="s">
        <v>24</v>
      </c>
      <c r="F1669" t="s">
        <v>18</v>
      </c>
      <c r="G1669">
        <v>3</v>
      </c>
      <c r="H1669">
        <v>2</v>
      </c>
      <c r="I1669">
        <f t="shared" si="151"/>
        <v>5</v>
      </c>
      <c r="J1669" s="1">
        <v>5924.95</v>
      </c>
      <c r="K1669" s="1">
        <v>5806.45</v>
      </c>
      <c r="L1669" s="1">
        <v>5273.21</v>
      </c>
      <c r="M1669" s="1">
        <v>7406.19</v>
      </c>
      <c r="N1669" s="1">
        <v>5569.45</v>
      </c>
      <c r="O1669" s="1">
        <v>5036.21</v>
      </c>
      <c r="P1669" s="1">
        <v>3365.72</v>
      </c>
      <c r="Q1669" s="1">
        <v>2557.9499999999998</v>
      </c>
      <c r="R1669" s="1">
        <v>2532.37</v>
      </c>
      <c r="S1669" s="1">
        <v>2709.64</v>
      </c>
      <c r="T1669" s="1">
        <v>2384.48</v>
      </c>
      <c r="U1669" s="1">
        <v>2503.6999999999998</v>
      </c>
      <c r="V1669" s="1">
        <f t="shared" si="152"/>
        <v>5836.0766666666668</v>
      </c>
      <c r="W1669" s="1">
        <f t="shared" si="153"/>
        <v>35016.46</v>
      </c>
      <c r="X1669" s="1">
        <f t="shared" si="154"/>
        <v>16053.86</v>
      </c>
      <c r="Y1669" s="1">
        <f t="shared" si="155"/>
        <v>18962.599999999999</v>
      </c>
      <c r="Z1669" s="44">
        <f t="shared" si="156"/>
        <v>16684.776698000001</v>
      </c>
    </row>
    <row r="1670" spans="1:26" x14ac:dyDescent="0.3">
      <c r="A1670" s="2">
        <v>5644</v>
      </c>
      <c r="B1670" t="s">
        <v>4</v>
      </c>
      <c r="C1670" t="s">
        <v>10</v>
      </c>
      <c r="D1670" t="s">
        <v>12</v>
      </c>
      <c r="E1670" t="s">
        <v>23</v>
      </c>
      <c r="F1670" t="s">
        <v>18</v>
      </c>
      <c r="G1670">
        <v>3</v>
      </c>
      <c r="H1670">
        <v>1</v>
      </c>
      <c r="I1670">
        <f t="shared" ref="I1670:I1733" si="157">H1670+G1670</f>
        <v>4</v>
      </c>
      <c r="J1670" s="1">
        <v>5924.95</v>
      </c>
      <c r="K1670" s="1">
        <v>4621.46</v>
      </c>
      <c r="L1670" s="1">
        <v>4799.21</v>
      </c>
      <c r="M1670" s="1">
        <v>5213.96</v>
      </c>
      <c r="N1670" s="1">
        <v>5391.7</v>
      </c>
      <c r="O1670" s="1">
        <v>5984.2</v>
      </c>
      <c r="P1670" s="1">
        <v>5875</v>
      </c>
      <c r="Q1670" s="1">
        <v>5405</v>
      </c>
      <c r="R1670" s="1">
        <v>6377.9</v>
      </c>
      <c r="S1670" s="1">
        <v>6314.12</v>
      </c>
      <c r="T1670" s="1">
        <v>5367</v>
      </c>
      <c r="U1670" s="1">
        <v>4615.62</v>
      </c>
      <c r="V1670" s="1">
        <f t="shared" ref="V1670:V1733" si="158">AVERAGE(J1670:O1670)</f>
        <v>5322.58</v>
      </c>
      <c r="W1670" s="1">
        <f t="shared" ref="W1670:W1733" si="159">SUM(J1670:O1670)</f>
        <v>31935.48</v>
      </c>
      <c r="X1670" s="1">
        <f t="shared" ref="X1670:X1733" si="160">SUM(P1670:U1670)</f>
        <v>33954.639999999999</v>
      </c>
      <c r="Y1670" s="1">
        <f t="shared" ref="Y1670:Y1733" si="161">W1670-X1670</f>
        <v>-2019.1599999999999</v>
      </c>
      <c r="Z1670" s="44">
        <f t="shared" ref="Z1670:Z1733" si="162">X1670*$Z$2+X1670</f>
        <v>35289.057351999996</v>
      </c>
    </row>
    <row r="1671" spans="1:26" x14ac:dyDescent="0.3">
      <c r="A1671" s="2">
        <v>5645</v>
      </c>
      <c r="B1671" t="s">
        <v>4</v>
      </c>
      <c r="C1671" t="s">
        <v>7</v>
      </c>
      <c r="D1671" t="s">
        <v>12</v>
      </c>
      <c r="E1671" t="s">
        <v>23</v>
      </c>
      <c r="F1671" t="s">
        <v>13</v>
      </c>
      <c r="G1671">
        <v>2</v>
      </c>
      <c r="H1671">
        <v>3</v>
      </c>
      <c r="I1671">
        <f t="shared" si="157"/>
        <v>5</v>
      </c>
      <c r="J1671" s="1">
        <v>5924.95</v>
      </c>
      <c r="K1671" s="1">
        <v>4443.71</v>
      </c>
      <c r="L1671" s="1">
        <v>5924.95</v>
      </c>
      <c r="M1671" s="1">
        <v>5510.2</v>
      </c>
      <c r="N1671" s="1">
        <v>5332.46</v>
      </c>
      <c r="O1671" s="1">
        <v>6576.69</v>
      </c>
      <c r="P1671" s="1">
        <v>1833.14</v>
      </c>
      <c r="Q1671" s="1">
        <v>1668.16</v>
      </c>
      <c r="R1671" s="1">
        <v>1868.34</v>
      </c>
      <c r="S1671" s="1">
        <v>2055.17</v>
      </c>
      <c r="T1671" s="1">
        <v>2178.48</v>
      </c>
      <c r="U1671" s="1">
        <v>2156.6999999999998</v>
      </c>
      <c r="V1671" s="1">
        <f t="shared" si="158"/>
        <v>5618.8266666666668</v>
      </c>
      <c r="W1671" s="1">
        <f t="shared" si="159"/>
        <v>33712.959999999999</v>
      </c>
      <c r="X1671" s="1">
        <f t="shared" si="160"/>
        <v>11759.990000000002</v>
      </c>
      <c r="Y1671" s="1">
        <f t="shared" si="161"/>
        <v>21952.969999999998</v>
      </c>
      <c r="Z1671" s="44">
        <f t="shared" si="162"/>
        <v>12222.157607000001</v>
      </c>
    </row>
    <row r="1672" spans="1:26" x14ac:dyDescent="0.3">
      <c r="A1672" s="2">
        <v>5649</v>
      </c>
      <c r="B1672" t="s">
        <v>6</v>
      </c>
      <c r="C1672" t="s">
        <v>9</v>
      </c>
      <c r="D1672" t="s">
        <v>12</v>
      </c>
      <c r="E1672" t="s">
        <v>24</v>
      </c>
      <c r="F1672" t="s">
        <v>21</v>
      </c>
      <c r="G1672">
        <v>1</v>
      </c>
      <c r="H1672">
        <v>1</v>
      </c>
      <c r="I1672">
        <f t="shared" si="157"/>
        <v>2</v>
      </c>
      <c r="J1672" s="1">
        <v>2445.56</v>
      </c>
      <c r="K1672" s="1">
        <v>2494.4699999999998</v>
      </c>
      <c r="L1672" s="1">
        <v>2274.37</v>
      </c>
      <c r="M1672" s="1">
        <v>1834.17</v>
      </c>
      <c r="N1672" s="1">
        <v>3032.49</v>
      </c>
      <c r="O1672" s="1">
        <v>2494.4699999999998</v>
      </c>
      <c r="P1672" s="1">
        <v>2321.3000000000002</v>
      </c>
      <c r="Q1672" s="1">
        <v>2390.94</v>
      </c>
      <c r="R1672" s="1">
        <v>2630.03</v>
      </c>
      <c r="S1672" s="1">
        <v>2814.13</v>
      </c>
      <c r="T1672" s="1">
        <v>2814.13</v>
      </c>
      <c r="U1672" s="1">
        <v>3067.4</v>
      </c>
      <c r="V1672" s="1">
        <f t="shared" si="158"/>
        <v>2429.2549999999997</v>
      </c>
      <c r="W1672" s="1">
        <f t="shared" si="159"/>
        <v>14575.529999999999</v>
      </c>
      <c r="X1672" s="1">
        <f t="shared" si="160"/>
        <v>16037.930000000002</v>
      </c>
      <c r="Y1672" s="1">
        <f t="shared" si="161"/>
        <v>-1462.4000000000033</v>
      </c>
      <c r="Z1672" s="44">
        <f t="shared" si="162"/>
        <v>16668.220649000003</v>
      </c>
    </row>
    <row r="1673" spans="1:26" x14ac:dyDescent="0.3">
      <c r="A1673" s="2">
        <v>5659</v>
      </c>
      <c r="B1673" t="s">
        <v>6</v>
      </c>
      <c r="C1673" t="s">
        <v>9</v>
      </c>
      <c r="D1673" t="s">
        <v>11</v>
      </c>
      <c r="E1673" t="s">
        <v>24</v>
      </c>
      <c r="F1673" t="s">
        <v>56</v>
      </c>
      <c r="G1673">
        <v>1</v>
      </c>
      <c r="H1673">
        <v>1</v>
      </c>
      <c r="I1673">
        <f t="shared" si="157"/>
        <v>2</v>
      </c>
      <c r="J1673" s="1">
        <v>923.36</v>
      </c>
      <c r="K1673" s="1">
        <v>1043.4000000000001</v>
      </c>
      <c r="L1673" s="1">
        <v>821.79</v>
      </c>
      <c r="M1673" s="1">
        <v>1144.97</v>
      </c>
      <c r="N1673" s="1">
        <v>914.13</v>
      </c>
      <c r="O1673" s="1">
        <v>738.69</v>
      </c>
      <c r="P1673" s="1">
        <v>770.25</v>
      </c>
      <c r="Q1673" s="1">
        <v>731.74</v>
      </c>
      <c r="R1673" s="1">
        <v>812.23</v>
      </c>
      <c r="S1673" s="1">
        <v>722.88</v>
      </c>
      <c r="T1673" s="1">
        <v>643.36</v>
      </c>
      <c r="U1673" s="1">
        <v>643.36</v>
      </c>
      <c r="V1673" s="1">
        <f t="shared" si="158"/>
        <v>931.05666666666673</v>
      </c>
      <c r="W1673" s="1">
        <f t="shared" si="159"/>
        <v>5586.34</v>
      </c>
      <c r="X1673" s="1">
        <f t="shared" si="160"/>
        <v>4323.8200000000006</v>
      </c>
      <c r="Y1673" s="1">
        <f t="shared" si="161"/>
        <v>1262.5199999999995</v>
      </c>
      <c r="Z1673" s="44">
        <f t="shared" si="162"/>
        <v>4493.7461260000009</v>
      </c>
    </row>
    <row r="1674" spans="1:26" x14ac:dyDescent="0.3">
      <c r="A1674" s="2">
        <v>5660</v>
      </c>
      <c r="B1674" t="s">
        <v>6</v>
      </c>
      <c r="C1674" t="s">
        <v>10</v>
      </c>
      <c r="D1674" t="s">
        <v>12</v>
      </c>
      <c r="E1674" t="s">
        <v>23</v>
      </c>
      <c r="F1674" t="s">
        <v>56</v>
      </c>
      <c r="G1674">
        <v>2</v>
      </c>
      <c r="H1674">
        <v>1</v>
      </c>
      <c r="I1674">
        <f t="shared" si="157"/>
        <v>3</v>
      </c>
      <c r="J1674" s="1">
        <v>4074.8374999999996</v>
      </c>
      <c r="K1674" s="1">
        <v>3096.88</v>
      </c>
      <c r="L1674" s="1">
        <v>4400.82</v>
      </c>
      <c r="M1674" s="1">
        <v>5093.55</v>
      </c>
      <c r="N1674" s="1">
        <v>4197.08</v>
      </c>
      <c r="O1674" s="1">
        <v>3056.13</v>
      </c>
      <c r="P1674" s="1">
        <v>5875</v>
      </c>
      <c r="Q1674" s="1">
        <v>4758.75</v>
      </c>
      <c r="R1674" s="1">
        <v>4901.51</v>
      </c>
      <c r="S1674" s="1">
        <v>4509.3900000000003</v>
      </c>
      <c r="T1674" s="1">
        <v>4464.3</v>
      </c>
      <c r="U1674" s="1">
        <v>4107.16</v>
      </c>
      <c r="V1674" s="1">
        <f t="shared" si="158"/>
        <v>3986.549583333333</v>
      </c>
      <c r="W1674" s="1">
        <f t="shared" si="159"/>
        <v>23919.297499999997</v>
      </c>
      <c r="X1674" s="1">
        <f t="shared" si="160"/>
        <v>28616.11</v>
      </c>
      <c r="Y1674" s="1">
        <f t="shared" si="161"/>
        <v>-4696.8125000000036</v>
      </c>
      <c r="Z1674" s="44">
        <f t="shared" si="162"/>
        <v>29740.723123</v>
      </c>
    </row>
    <row r="1675" spans="1:26" x14ac:dyDescent="0.3">
      <c r="A1675" s="2">
        <v>5661</v>
      </c>
      <c r="B1675" t="s">
        <v>6</v>
      </c>
      <c r="C1675" t="s">
        <v>9</v>
      </c>
      <c r="D1675" t="s">
        <v>12</v>
      </c>
      <c r="E1675" t="s">
        <v>24</v>
      </c>
      <c r="F1675" t="s">
        <v>15</v>
      </c>
      <c r="G1675">
        <v>2</v>
      </c>
      <c r="H1675">
        <v>1</v>
      </c>
      <c r="I1675">
        <f t="shared" si="157"/>
        <v>3</v>
      </c>
      <c r="J1675" s="1">
        <v>1275.71</v>
      </c>
      <c r="K1675" s="1">
        <v>1377.77</v>
      </c>
      <c r="L1675" s="1">
        <v>1237.44</v>
      </c>
      <c r="M1675" s="1">
        <v>1543.61</v>
      </c>
      <c r="N1675" s="1">
        <v>1148.1400000000001</v>
      </c>
      <c r="O1675" s="1">
        <v>1492.58</v>
      </c>
      <c r="P1675" s="1">
        <v>556.91</v>
      </c>
      <c r="Q1675" s="1">
        <v>490.08</v>
      </c>
      <c r="R1675" s="1">
        <v>470.48</v>
      </c>
      <c r="S1675" s="1">
        <v>489.3</v>
      </c>
      <c r="T1675" s="1">
        <v>484.41</v>
      </c>
      <c r="U1675" s="1">
        <v>581.29</v>
      </c>
      <c r="V1675" s="1">
        <f t="shared" si="158"/>
        <v>1345.875</v>
      </c>
      <c r="W1675" s="1">
        <f t="shared" si="159"/>
        <v>8075.25</v>
      </c>
      <c r="X1675" s="1">
        <f t="shared" si="160"/>
        <v>3072.47</v>
      </c>
      <c r="Y1675" s="1">
        <f t="shared" si="161"/>
        <v>5002.7800000000007</v>
      </c>
      <c r="Z1675" s="44">
        <f t="shared" si="162"/>
        <v>3193.2180709999998</v>
      </c>
    </row>
    <row r="1676" spans="1:26" x14ac:dyDescent="0.3">
      <c r="A1676" s="2">
        <v>5662</v>
      </c>
      <c r="B1676" t="s">
        <v>4</v>
      </c>
      <c r="C1676" t="s">
        <v>10</v>
      </c>
      <c r="D1676" t="s">
        <v>12</v>
      </c>
      <c r="E1676" t="s">
        <v>23</v>
      </c>
      <c r="F1676" t="s">
        <v>17</v>
      </c>
      <c r="G1676">
        <v>4</v>
      </c>
      <c r="H1676">
        <v>2</v>
      </c>
      <c r="I1676">
        <f t="shared" si="157"/>
        <v>6</v>
      </c>
      <c r="J1676" s="1">
        <v>5924.95</v>
      </c>
      <c r="K1676" s="1">
        <v>4621.46</v>
      </c>
      <c r="L1676" s="1">
        <v>7109.94</v>
      </c>
      <c r="M1676" s="1">
        <v>5273.21</v>
      </c>
      <c r="N1676" s="1">
        <v>5984.2</v>
      </c>
      <c r="O1676" s="1">
        <v>7109.94</v>
      </c>
      <c r="P1676" s="1">
        <v>5616.34</v>
      </c>
      <c r="Q1676" s="1">
        <v>5391.69</v>
      </c>
      <c r="R1676" s="1">
        <v>5068.1899999999996</v>
      </c>
      <c r="S1676" s="1">
        <v>5575.01</v>
      </c>
      <c r="T1676" s="1">
        <v>5129.01</v>
      </c>
      <c r="U1676" s="1">
        <v>5282.88</v>
      </c>
      <c r="V1676" s="1">
        <f t="shared" si="158"/>
        <v>6003.95</v>
      </c>
      <c r="W1676" s="1">
        <f t="shared" si="159"/>
        <v>36023.699999999997</v>
      </c>
      <c r="X1676" s="1">
        <f t="shared" si="160"/>
        <v>32063.119999999999</v>
      </c>
      <c r="Y1676" s="1">
        <f t="shared" si="161"/>
        <v>3960.5799999999981</v>
      </c>
      <c r="Z1676" s="44">
        <f t="shared" si="162"/>
        <v>33323.200616000002</v>
      </c>
    </row>
    <row r="1677" spans="1:26" x14ac:dyDescent="0.3">
      <c r="A1677" s="2">
        <v>5666</v>
      </c>
      <c r="B1677" t="s">
        <v>4</v>
      </c>
      <c r="C1677" t="s">
        <v>10</v>
      </c>
      <c r="D1677" t="s">
        <v>12</v>
      </c>
      <c r="E1677" t="s">
        <v>23</v>
      </c>
      <c r="F1677" t="s">
        <v>16</v>
      </c>
      <c r="G1677">
        <v>2</v>
      </c>
      <c r="H1677">
        <v>3</v>
      </c>
      <c r="I1677">
        <f t="shared" si="157"/>
        <v>5</v>
      </c>
      <c r="J1677" s="1">
        <v>4282.3500000000004</v>
      </c>
      <c r="K1677" s="1">
        <v>3340.23</v>
      </c>
      <c r="L1677" s="1">
        <v>4196.7</v>
      </c>
      <c r="M1677" s="1">
        <v>5181.6400000000003</v>
      </c>
      <c r="N1677" s="1">
        <v>3254.59</v>
      </c>
      <c r="O1677" s="1">
        <v>3939.76</v>
      </c>
      <c r="P1677" s="1">
        <v>3083.72</v>
      </c>
      <c r="Q1677" s="1">
        <v>2590.3200000000002</v>
      </c>
      <c r="R1677" s="1">
        <v>2771.64</v>
      </c>
      <c r="S1677" s="1">
        <v>2605.34</v>
      </c>
      <c r="T1677" s="1">
        <v>2709.55</v>
      </c>
      <c r="U1677" s="1">
        <v>3034.7</v>
      </c>
      <c r="V1677" s="1">
        <f t="shared" si="158"/>
        <v>4032.5449999999996</v>
      </c>
      <c r="W1677" s="1">
        <f t="shared" si="159"/>
        <v>24195.269999999997</v>
      </c>
      <c r="X1677" s="1">
        <f t="shared" si="160"/>
        <v>16795.27</v>
      </c>
      <c r="Y1677" s="1">
        <f t="shared" si="161"/>
        <v>7399.9999999999964</v>
      </c>
      <c r="Z1677" s="44">
        <f t="shared" si="162"/>
        <v>17455.324111000002</v>
      </c>
    </row>
    <row r="1678" spans="1:26" x14ac:dyDescent="0.3">
      <c r="A1678" s="2">
        <v>5672</v>
      </c>
      <c r="B1678" t="s">
        <v>6</v>
      </c>
      <c r="C1678" t="s">
        <v>9</v>
      </c>
      <c r="D1678" t="s">
        <v>11</v>
      </c>
      <c r="E1678" t="s">
        <v>24</v>
      </c>
      <c r="F1678" t="s">
        <v>21</v>
      </c>
      <c r="G1678">
        <v>1</v>
      </c>
      <c r="H1678">
        <v>1</v>
      </c>
      <c r="I1678">
        <f t="shared" si="157"/>
        <v>2</v>
      </c>
      <c r="J1678" s="1">
        <v>733.70999999999992</v>
      </c>
      <c r="K1678" s="1">
        <v>785.07</v>
      </c>
      <c r="L1678" s="1">
        <v>682.35</v>
      </c>
      <c r="M1678" s="1">
        <v>741.05</v>
      </c>
      <c r="N1678" s="1">
        <v>653</v>
      </c>
      <c r="O1678" s="1">
        <v>807.08</v>
      </c>
      <c r="P1678" s="1">
        <v>1078.3</v>
      </c>
      <c r="Q1678" s="1">
        <v>884.21</v>
      </c>
      <c r="R1678" s="1">
        <v>769.26</v>
      </c>
      <c r="S1678" s="1">
        <v>669.26</v>
      </c>
      <c r="T1678" s="1">
        <v>776.34</v>
      </c>
      <c r="U1678" s="1">
        <v>885.03</v>
      </c>
      <c r="V1678" s="1">
        <f t="shared" si="158"/>
        <v>733.71</v>
      </c>
      <c r="W1678" s="1">
        <f t="shared" si="159"/>
        <v>4402.26</v>
      </c>
      <c r="X1678" s="1">
        <f t="shared" si="160"/>
        <v>5062.3999999999996</v>
      </c>
      <c r="Y1678" s="1">
        <f t="shared" si="161"/>
        <v>-660.13999999999942</v>
      </c>
      <c r="Z1678" s="44">
        <f t="shared" si="162"/>
        <v>5261.35232</v>
      </c>
    </row>
    <row r="1679" spans="1:26" x14ac:dyDescent="0.3">
      <c r="A1679" s="2">
        <v>5677</v>
      </c>
      <c r="B1679" t="s">
        <v>4</v>
      </c>
      <c r="C1679" t="s">
        <v>10</v>
      </c>
      <c r="D1679" t="s">
        <v>12</v>
      </c>
      <c r="E1679" t="s">
        <v>23</v>
      </c>
      <c r="F1679" t="s">
        <v>17</v>
      </c>
      <c r="G1679">
        <v>2</v>
      </c>
      <c r="H1679">
        <v>2</v>
      </c>
      <c r="I1679">
        <f t="shared" si="157"/>
        <v>4</v>
      </c>
      <c r="J1679" s="1">
        <v>5924.95</v>
      </c>
      <c r="K1679" s="1">
        <v>5450.95</v>
      </c>
      <c r="L1679" s="1">
        <v>4799.21</v>
      </c>
      <c r="M1679" s="1">
        <v>4799.21</v>
      </c>
      <c r="N1679" s="1">
        <v>6102.7</v>
      </c>
      <c r="O1679" s="1">
        <v>6339.7</v>
      </c>
      <c r="P1679" s="1">
        <v>5875</v>
      </c>
      <c r="Q1679" s="1">
        <v>6168.75</v>
      </c>
      <c r="R1679" s="1">
        <v>5305.13</v>
      </c>
      <c r="S1679" s="1">
        <v>4827.67</v>
      </c>
      <c r="T1679" s="1">
        <v>4489.7299999999996</v>
      </c>
      <c r="U1679" s="1">
        <v>5118.29</v>
      </c>
      <c r="V1679" s="1">
        <f t="shared" si="158"/>
        <v>5569.4533333333338</v>
      </c>
      <c r="W1679" s="1">
        <f t="shared" si="159"/>
        <v>33416.720000000001</v>
      </c>
      <c r="X1679" s="1">
        <f t="shared" si="160"/>
        <v>31784.570000000003</v>
      </c>
      <c r="Y1679" s="1">
        <f t="shared" si="161"/>
        <v>1632.1499999999978</v>
      </c>
      <c r="Z1679" s="44">
        <f t="shared" si="162"/>
        <v>33033.703601000001</v>
      </c>
    </row>
    <row r="1680" spans="1:26" x14ac:dyDescent="0.3">
      <c r="A1680" s="2">
        <v>5678</v>
      </c>
      <c r="B1680" t="s">
        <v>6</v>
      </c>
      <c r="C1680" t="s">
        <v>9</v>
      </c>
      <c r="D1680" t="s">
        <v>12</v>
      </c>
      <c r="E1680" t="s">
        <v>24</v>
      </c>
      <c r="F1680" t="s">
        <v>17</v>
      </c>
      <c r="G1680">
        <v>1</v>
      </c>
      <c r="H1680">
        <v>1</v>
      </c>
      <c r="I1680">
        <f t="shared" si="157"/>
        <v>2</v>
      </c>
      <c r="J1680" s="1">
        <v>1525.25</v>
      </c>
      <c r="K1680" s="1">
        <v>1342.22</v>
      </c>
      <c r="L1680" s="1">
        <v>1784.54</v>
      </c>
      <c r="M1680" s="1">
        <v>1799.8</v>
      </c>
      <c r="N1680" s="1">
        <v>1891.31</v>
      </c>
      <c r="O1680" s="1">
        <v>1830.3</v>
      </c>
      <c r="P1680" s="1">
        <v>585.73</v>
      </c>
      <c r="Q1680" s="1">
        <v>486.16</v>
      </c>
      <c r="R1680" s="1">
        <v>583.39</v>
      </c>
      <c r="S1680" s="1">
        <v>513.38</v>
      </c>
      <c r="T1680" s="1">
        <v>539.04999999999995</v>
      </c>
      <c r="U1680" s="1">
        <v>646.86</v>
      </c>
      <c r="V1680" s="1">
        <f t="shared" si="158"/>
        <v>1695.57</v>
      </c>
      <c r="W1680" s="1">
        <f t="shared" si="159"/>
        <v>10173.42</v>
      </c>
      <c r="X1680" s="1">
        <f t="shared" si="160"/>
        <v>3354.57</v>
      </c>
      <c r="Y1680" s="1">
        <f t="shared" si="161"/>
        <v>6818.85</v>
      </c>
      <c r="Z1680" s="44">
        <f t="shared" si="162"/>
        <v>3486.4046010000002</v>
      </c>
    </row>
    <row r="1681" spans="1:26" x14ac:dyDescent="0.3">
      <c r="A1681" s="2">
        <v>5683</v>
      </c>
      <c r="B1681" t="s">
        <v>6</v>
      </c>
      <c r="C1681" t="s">
        <v>9</v>
      </c>
      <c r="D1681" t="s">
        <v>11</v>
      </c>
      <c r="E1681" t="s">
        <v>24</v>
      </c>
      <c r="F1681" t="s">
        <v>16</v>
      </c>
      <c r="G1681">
        <v>1</v>
      </c>
      <c r="H1681">
        <v>1</v>
      </c>
      <c r="I1681">
        <f t="shared" si="157"/>
        <v>2</v>
      </c>
      <c r="J1681" s="1">
        <v>999.75</v>
      </c>
      <c r="K1681" s="1">
        <v>1029.74</v>
      </c>
      <c r="L1681" s="1">
        <v>989.75</v>
      </c>
      <c r="M1681" s="1">
        <v>949.76</v>
      </c>
      <c r="N1681" s="1">
        <v>759.81</v>
      </c>
      <c r="O1681" s="1">
        <v>969.76</v>
      </c>
      <c r="P1681" s="1">
        <v>924.29</v>
      </c>
      <c r="Q1681" s="1">
        <v>905.8</v>
      </c>
      <c r="R1681" s="1">
        <v>1086.96</v>
      </c>
      <c r="S1681" s="1">
        <v>1271.74</v>
      </c>
      <c r="T1681" s="1">
        <v>1373.48</v>
      </c>
      <c r="U1681" s="1">
        <v>1318.54</v>
      </c>
      <c r="V1681" s="1">
        <f t="shared" si="158"/>
        <v>949.76166666666666</v>
      </c>
      <c r="W1681" s="1">
        <f t="shared" si="159"/>
        <v>5698.57</v>
      </c>
      <c r="X1681" s="1">
        <f t="shared" si="160"/>
        <v>6880.81</v>
      </c>
      <c r="Y1681" s="1">
        <f t="shared" si="161"/>
        <v>-1182.2400000000007</v>
      </c>
      <c r="Z1681" s="44">
        <f t="shared" si="162"/>
        <v>7151.2258330000004</v>
      </c>
    </row>
    <row r="1682" spans="1:26" x14ac:dyDescent="0.3">
      <c r="A1682" s="2">
        <v>5685</v>
      </c>
      <c r="B1682" t="s">
        <v>6</v>
      </c>
      <c r="C1682" t="s">
        <v>7</v>
      </c>
      <c r="D1682" t="s">
        <v>11</v>
      </c>
      <c r="E1682" t="s">
        <v>24</v>
      </c>
      <c r="F1682" t="s">
        <v>56</v>
      </c>
      <c r="G1682">
        <v>2</v>
      </c>
      <c r="H1682">
        <v>3</v>
      </c>
      <c r="I1682">
        <f t="shared" si="157"/>
        <v>5</v>
      </c>
      <c r="J1682" s="1">
        <v>2180</v>
      </c>
      <c r="K1682" s="1">
        <v>2485.1999999999998</v>
      </c>
      <c r="L1682" s="1">
        <v>1940.2</v>
      </c>
      <c r="M1682" s="1">
        <v>2245.4</v>
      </c>
      <c r="N1682" s="1">
        <v>2114.6</v>
      </c>
      <c r="O1682" s="1">
        <v>1787.6</v>
      </c>
      <c r="P1682" s="1">
        <v>1472.93</v>
      </c>
      <c r="Q1682" s="1">
        <v>1590.76</v>
      </c>
      <c r="R1682" s="1">
        <v>1352.15</v>
      </c>
      <c r="S1682" s="1">
        <v>1243.98</v>
      </c>
      <c r="T1682" s="1">
        <v>1318.62</v>
      </c>
      <c r="U1682" s="1">
        <v>1213.1300000000001</v>
      </c>
      <c r="V1682" s="1">
        <f t="shared" si="158"/>
        <v>2125.5</v>
      </c>
      <c r="W1682" s="1">
        <f t="shared" si="159"/>
        <v>12753</v>
      </c>
      <c r="X1682" s="1">
        <f t="shared" si="160"/>
        <v>8191.57</v>
      </c>
      <c r="Y1682" s="1">
        <f t="shared" si="161"/>
        <v>4561.43</v>
      </c>
      <c r="Z1682" s="44">
        <f t="shared" si="162"/>
        <v>8513.4987010000004</v>
      </c>
    </row>
    <row r="1683" spans="1:26" x14ac:dyDescent="0.3">
      <c r="A1683" s="2">
        <v>5687</v>
      </c>
      <c r="B1683" t="s">
        <v>6</v>
      </c>
      <c r="C1683" t="s">
        <v>7</v>
      </c>
      <c r="D1683" t="s">
        <v>11</v>
      </c>
      <c r="E1683" t="s">
        <v>24</v>
      </c>
      <c r="F1683" t="s">
        <v>56</v>
      </c>
      <c r="G1683">
        <v>1</v>
      </c>
      <c r="H1683">
        <v>2</v>
      </c>
      <c r="I1683">
        <f t="shared" si="157"/>
        <v>3</v>
      </c>
      <c r="J1683" s="1">
        <v>958</v>
      </c>
      <c r="K1683" s="1">
        <v>718.5</v>
      </c>
      <c r="L1683" s="1">
        <v>1187.92</v>
      </c>
      <c r="M1683" s="1">
        <v>1187.92</v>
      </c>
      <c r="N1683" s="1">
        <v>1053.8</v>
      </c>
      <c r="O1683" s="1">
        <v>996.32</v>
      </c>
      <c r="P1683" s="1">
        <v>1673.65</v>
      </c>
      <c r="Q1683" s="1">
        <v>1790.81</v>
      </c>
      <c r="R1683" s="1">
        <v>1844.53</v>
      </c>
      <c r="S1683" s="1">
        <v>2139.65</v>
      </c>
      <c r="T1683" s="1">
        <v>2096.86</v>
      </c>
      <c r="U1683" s="1">
        <v>2516.23</v>
      </c>
      <c r="V1683" s="1">
        <f t="shared" si="158"/>
        <v>1017.0766666666667</v>
      </c>
      <c r="W1683" s="1">
        <f t="shared" si="159"/>
        <v>6102.46</v>
      </c>
      <c r="X1683" s="1">
        <f t="shared" si="160"/>
        <v>12061.73</v>
      </c>
      <c r="Y1683" s="1">
        <f t="shared" si="161"/>
        <v>-5959.2699999999995</v>
      </c>
      <c r="Z1683" s="44">
        <f t="shared" si="162"/>
        <v>12535.755988999999</v>
      </c>
    </row>
    <row r="1684" spans="1:26" x14ac:dyDescent="0.3">
      <c r="A1684" s="2">
        <v>5691</v>
      </c>
      <c r="B1684" t="s">
        <v>6</v>
      </c>
      <c r="C1684" t="s">
        <v>9</v>
      </c>
      <c r="D1684" t="s">
        <v>12</v>
      </c>
      <c r="E1684" t="s">
        <v>23</v>
      </c>
      <c r="F1684" t="s">
        <v>14</v>
      </c>
      <c r="G1684">
        <v>2</v>
      </c>
      <c r="H1684">
        <v>1</v>
      </c>
      <c r="I1684">
        <f t="shared" si="157"/>
        <v>3</v>
      </c>
      <c r="J1684" s="1">
        <v>3240.3500000000004</v>
      </c>
      <c r="K1684" s="1">
        <v>3920.82</v>
      </c>
      <c r="L1684" s="1">
        <v>3856.02</v>
      </c>
      <c r="M1684" s="1">
        <v>2624.68</v>
      </c>
      <c r="N1684" s="1">
        <v>4050.44</v>
      </c>
      <c r="O1684" s="1">
        <v>3985.63</v>
      </c>
      <c r="P1684" s="1">
        <v>1670.27</v>
      </c>
      <c r="Q1684" s="1">
        <v>1620.16</v>
      </c>
      <c r="R1684" s="1">
        <v>1798.38</v>
      </c>
      <c r="S1684" s="1">
        <v>1546.61</v>
      </c>
      <c r="T1684" s="1">
        <v>1701.27</v>
      </c>
      <c r="U1684" s="1">
        <v>1803.35</v>
      </c>
      <c r="V1684" s="1">
        <f t="shared" si="158"/>
        <v>3612.9900000000002</v>
      </c>
      <c r="W1684" s="1">
        <f t="shared" si="159"/>
        <v>21677.940000000002</v>
      </c>
      <c r="X1684" s="1">
        <f t="shared" si="160"/>
        <v>10140.040000000001</v>
      </c>
      <c r="Y1684" s="1">
        <f t="shared" si="161"/>
        <v>11537.900000000001</v>
      </c>
      <c r="Z1684" s="44">
        <f t="shared" si="162"/>
        <v>10538.543572</v>
      </c>
    </row>
    <row r="1685" spans="1:26" x14ac:dyDescent="0.3">
      <c r="A1685" s="2">
        <v>5695</v>
      </c>
      <c r="B1685" t="s">
        <v>6</v>
      </c>
      <c r="C1685" t="s">
        <v>7</v>
      </c>
      <c r="D1685" t="s">
        <v>11</v>
      </c>
      <c r="E1685" t="s">
        <v>24</v>
      </c>
      <c r="F1685" t="s">
        <v>20</v>
      </c>
      <c r="G1685">
        <v>1</v>
      </c>
      <c r="H1685">
        <v>3</v>
      </c>
      <c r="I1685">
        <f t="shared" si="157"/>
        <v>4</v>
      </c>
      <c r="J1685" s="1">
        <v>1068.5</v>
      </c>
      <c r="K1685" s="1">
        <v>897.54</v>
      </c>
      <c r="L1685" s="1">
        <v>929.6</v>
      </c>
      <c r="M1685" s="1">
        <v>929.6</v>
      </c>
      <c r="N1685" s="1">
        <v>886.86</v>
      </c>
      <c r="O1685" s="1">
        <v>897.54</v>
      </c>
      <c r="P1685" s="1">
        <v>737.63</v>
      </c>
      <c r="Q1685" s="1">
        <v>678.62</v>
      </c>
      <c r="R1685" s="1">
        <v>746.48</v>
      </c>
      <c r="S1685" s="1">
        <v>679.3</v>
      </c>
      <c r="T1685" s="1">
        <v>794.78</v>
      </c>
      <c r="U1685" s="1">
        <v>675.56</v>
      </c>
      <c r="V1685" s="1">
        <f t="shared" si="158"/>
        <v>934.93999999999994</v>
      </c>
      <c r="W1685" s="1">
        <f t="shared" si="159"/>
        <v>5609.6399999999994</v>
      </c>
      <c r="X1685" s="1">
        <f t="shared" si="160"/>
        <v>4312.369999999999</v>
      </c>
      <c r="Y1685" s="1">
        <f t="shared" si="161"/>
        <v>1297.2700000000004</v>
      </c>
      <c r="Z1685" s="44">
        <f t="shared" si="162"/>
        <v>4481.8461409999991</v>
      </c>
    </row>
    <row r="1686" spans="1:26" x14ac:dyDescent="0.3">
      <c r="A1686" s="2">
        <v>5697</v>
      </c>
      <c r="B1686" t="s">
        <v>5</v>
      </c>
      <c r="C1686" t="s">
        <v>42</v>
      </c>
      <c r="D1686" t="s">
        <v>12</v>
      </c>
      <c r="E1686" t="s">
        <v>23</v>
      </c>
      <c r="F1686" t="s">
        <v>18</v>
      </c>
      <c r="G1686">
        <v>2</v>
      </c>
      <c r="H1686">
        <v>1</v>
      </c>
      <c r="I1686">
        <f t="shared" si="157"/>
        <v>3</v>
      </c>
      <c r="J1686" s="1">
        <v>4776.3249999999998</v>
      </c>
      <c r="K1686" s="1">
        <v>5301.72</v>
      </c>
      <c r="L1686" s="1">
        <v>5445.01</v>
      </c>
      <c r="M1686" s="1">
        <v>5970.41</v>
      </c>
      <c r="N1686" s="1">
        <v>5492.77</v>
      </c>
      <c r="O1686" s="1">
        <v>4919.6099999999997</v>
      </c>
      <c r="P1686" s="1">
        <v>2416.35</v>
      </c>
      <c r="Q1686" s="1">
        <v>2271.37</v>
      </c>
      <c r="R1686" s="1">
        <v>2657.5</v>
      </c>
      <c r="S1686" s="1">
        <v>3162.43</v>
      </c>
      <c r="T1686" s="1">
        <v>3067.56</v>
      </c>
      <c r="U1686" s="1">
        <v>3251.61</v>
      </c>
      <c r="V1686" s="1">
        <f t="shared" si="158"/>
        <v>5317.6408333333338</v>
      </c>
      <c r="W1686" s="1">
        <f t="shared" si="159"/>
        <v>31905.845000000001</v>
      </c>
      <c r="X1686" s="1">
        <f t="shared" si="160"/>
        <v>16826.82</v>
      </c>
      <c r="Y1686" s="1">
        <f t="shared" si="161"/>
        <v>15079.025000000001</v>
      </c>
      <c r="Z1686" s="44">
        <f t="shared" si="162"/>
        <v>17488.114025999999</v>
      </c>
    </row>
    <row r="1687" spans="1:26" x14ac:dyDescent="0.3">
      <c r="A1687" s="2">
        <v>5700</v>
      </c>
      <c r="B1687" t="s">
        <v>6</v>
      </c>
      <c r="C1687" t="s">
        <v>9</v>
      </c>
      <c r="D1687" t="s">
        <v>12</v>
      </c>
      <c r="E1687" t="s">
        <v>23</v>
      </c>
      <c r="F1687" t="s">
        <v>14</v>
      </c>
      <c r="G1687">
        <v>2</v>
      </c>
      <c r="H1687">
        <v>1</v>
      </c>
      <c r="I1687">
        <f t="shared" si="157"/>
        <v>3</v>
      </c>
      <c r="J1687" s="1">
        <v>1962.75</v>
      </c>
      <c r="K1687" s="1">
        <v>1923.5</v>
      </c>
      <c r="L1687" s="1">
        <v>1629.08</v>
      </c>
      <c r="M1687" s="1">
        <v>1609.46</v>
      </c>
      <c r="N1687" s="1">
        <v>2139.4</v>
      </c>
      <c r="O1687" s="1">
        <v>2374.9299999999998</v>
      </c>
      <c r="P1687" s="1">
        <v>863.33</v>
      </c>
      <c r="Q1687" s="1">
        <v>837.43</v>
      </c>
      <c r="R1687" s="1">
        <v>963.04</v>
      </c>
      <c r="S1687" s="1">
        <v>1049.71</v>
      </c>
      <c r="T1687" s="1">
        <v>1207.17</v>
      </c>
      <c r="U1687" s="1">
        <v>1255.46</v>
      </c>
      <c r="V1687" s="1">
        <f t="shared" si="158"/>
        <v>1939.8533333333335</v>
      </c>
      <c r="W1687" s="1">
        <f t="shared" si="159"/>
        <v>11639.12</v>
      </c>
      <c r="X1687" s="1">
        <f t="shared" si="160"/>
        <v>6176.14</v>
      </c>
      <c r="Y1687" s="1">
        <f t="shared" si="161"/>
        <v>5462.9800000000005</v>
      </c>
      <c r="Z1687" s="44">
        <f t="shared" si="162"/>
        <v>6418.8623020000005</v>
      </c>
    </row>
    <row r="1688" spans="1:26" x14ac:dyDescent="0.3">
      <c r="A1688" s="2">
        <v>5701</v>
      </c>
      <c r="B1688" t="s">
        <v>6</v>
      </c>
      <c r="C1688" t="s">
        <v>7</v>
      </c>
      <c r="D1688" t="s">
        <v>12</v>
      </c>
      <c r="E1688" t="s">
        <v>23</v>
      </c>
      <c r="F1688" t="s">
        <v>17</v>
      </c>
      <c r="G1688">
        <v>2</v>
      </c>
      <c r="H1688">
        <v>1</v>
      </c>
      <c r="I1688">
        <f t="shared" si="157"/>
        <v>3</v>
      </c>
      <c r="J1688" s="1">
        <v>562.75</v>
      </c>
      <c r="K1688" s="1">
        <v>512.1</v>
      </c>
      <c r="L1688" s="1">
        <v>664.05</v>
      </c>
      <c r="M1688" s="1">
        <v>478.34</v>
      </c>
      <c r="N1688" s="1">
        <v>619.03</v>
      </c>
      <c r="O1688" s="1">
        <v>472.71</v>
      </c>
      <c r="P1688" s="1">
        <v>1920.55</v>
      </c>
      <c r="Q1688" s="1">
        <v>1459.62</v>
      </c>
      <c r="R1688" s="1">
        <v>1328.25</v>
      </c>
      <c r="S1688" s="1">
        <v>1514.21</v>
      </c>
      <c r="T1688" s="1">
        <v>1756.48</v>
      </c>
      <c r="U1688" s="1">
        <v>1651.09</v>
      </c>
      <c r="V1688" s="1">
        <f t="shared" si="158"/>
        <v>551.49666666666656</v>
      </c>
      <c r="W1688" s="1">
        <f t="shared" si="159"/>
        <v>3308.9799999999996</v>
      </c>
      <c r="X1688" s="1">
        <f t="shared" si="160"/>
        <v>9630.2000000000007</v>
      </c>
      <c r="Y1688" s="1">
        <f t="shared" si="161"/>
        <v>-6321.2200000000012</v>
      </c>
      <c r="Z1688" s="44">
        <f t="shared" si="162"/>
        <v>10008.666860000001</v>
      </c>
    </row>
    <row r="1689" spans="1:26" x14ac:dyDescent="0.3">
      <c r="A1689" s="2">
        <v>5703</v>
      </c>
      <c r="B1689" t="s">
        <v>6</v>
      </c>
      <c r="C1689" t="s">
        <v>9</v>
      </c>
      <c r="D1689" t="s">
        <v>12</v>
      </c>
      <c r="E1689" t="s">
        <v>23</v>
      </c>
      <c r="F1689" t="s">
        <v>19</v>
      </c>
      <c r="G1689">
        <v>2</v>
      </c>
      <c r="H1689">
        <v>1</v>
      </c>
      <c r="I1689">
        <f t="shared" si="157"/>
        <v>3</v>
      </c>
      <c r="J1689" s="1">
        <v>4191.42</v>
      </c>
      <c r="K1689" s="1">
        <v>3143.57</v>
      </c>
      <c r="L1689" s="1">
        <v>4275.25</v>
      </c>
      <c r="M1689" s="1">
        <v>4526.7299999999996</v>
      </c>
      <c r="N1689" s="1">
        <v>4149.51</v>
      </c>
      <c r="O1689" s="1">
        <v>3604.62</v>
      </c>
      <c r="P1689" s="1">
        <v>2261.85</v>
      </c>
      <c r="Q1689" s="1">
        <v>2329.71</v>
      </c>
      <c r="R1689" s="1">
        <v>2725.76</v>
      </c>
      <c r="S1689" s="1">
        <v>2480.44</v>
      </c>
      <c r="T1689" s="1">
        <v>2406.0300000000002</v>
      </c>
      <c r="U1689" s="1">
        <v>2261.67</v>
      </c>
      <c r="V1689" s="1">
        <f t="shared" si="158"/>
        <v>3981.85</v>
      </c>
      <c r="W1689" s="1">
        <f t="shared" si="159"/>
        <v>23891.1</v>
      </c>
      <c r="X1689" s="1">
        <f t="shared" si="160"/>
        <v>14465.460000000001</v>
      </c>
      <c r="Y1689" s="1">
        <f t="shared" si="161"/>
        <v>9425.6399999999976</v>
      </c>
      <c r="Z1689" s="44">
        <f t="shared" si="162"/>
        <v>15033.952578</v>
      </c>
    </row>
    <row r="1690" spans="1:26" x14ac:dyDescent="0.3">
      <c r="A1690" s="2">
        <v>5707</v>
      </c>
      <c r="B1690" t="s">
        <v>6</v>
      </c>
      <c r="C1690" t="s">
        <v>9</v>
      </c>
      <c r="D1690" t="s">
        <v>11</v>
      </c>
      <c r="E1690" t="s">
        <v>23</v>
      </c>
      <c r="F1690" t="s">
        <v>21</v>
      </c>
      <c r="G1690">
        <v>1</v>
      </c>
      <c r="H1690">
        <v>1</v>
      </c>
      <c r="I1690">
        <f t="shared" si="157"/>
        <v>2</v>
      </c>
      <c r="J1690" s="1">
        <v>1464.65</v>
      </c>
      <c r="K1690" s="1">
        <v>1259.5999999999999</v>
      </c>
      <c r="L1690" s="1">
        <v>1801.52</v>
      </c>
      <c r="M1690" s="1">
        <v>1830.81</v>
      </c>
      <c r="N1690" s="1">
        <v>1259.5999999999999</v>
      </c>
      <c r="O1690" s="1">
        <v>1655.05</v>
      </c>
      <c r="P1690" s="1">
        <v>954.41</v>
      </c>
      <c r="Q1690" s="1">
        <v>983.04</v>
      </c>
      <c r="R1690" s="1">
        <v>1012.53</v>
      </c>
      <c r="S1690" s="1">
        <v>870.78</v>
      </c>
      <c r="T1690" s="1">
        <v>1001.4</v>
      </c>
      <c r="U1690" s="1">
        <v>1051.47</v>
      </c>
      <c r="V1690" s="1">
        <f t="shared" si="158"/>
        <v>1545.2049999999999</v>
      </c>
      <c r="W1690" s="1">
        <f t="shared" si="159"/>
        <v>9271.23</v>
      </c>
      <c r="X1690" s="1">
        <f t="shared" si="160"/>
        <v>5873.6299999999992</v>
      </c>
      <c r="Y1690" s="1">
        <f t="shared" si="161"/>
        <v>3397.6000000000004</v>
      </c>
      <c r="Z1690" s="44">
        <f t="shared" si="162"/>
        <v>6104.4636589999991</v>
      </c>
    </row>
    <row r="1691" spans="1:26" x14ac:dyDescent="0.3">
      <c r="A1691" s="2">
        <v>5708</v>
      </c>
      <c r="B1691" t="s">
        <v>4</v>
      </c>
      <c r="C1691" t="s">
        <v>42</v>
      </c>
      <c r="D1691" t="s">
        <v>12</v>
      </c>
      <c r="E1691" t="s">
        <v>24</v>
      </c>
      <c r="F1691" t="s">
        <v>21</v>
      </c>
      <c r="G1691">
        <v>2</v>
      </c>
      <c r="H1691">
        <v>1</v>
      </c>
      <c r="I1691">
        <f t="shared" si="157"/>
        <v>3</v>
      </c>
      <c r="J1691" s="1">
        <v>583.125</v>
      </c>
      <c r="K1691" s="1">
        <v>588.96</v>
      </c>
      <c r="L1691" s="1">
        <v>583.13</v>
      </c>
      <c r="M1691" s="1">
        <v>583.13</v>
      </c>
      <c r="N1691" s="1">
        <v>583.13</v>
      </c>
      <c r="O1691" s="1">
        <v>588.96</v>
      </c>
      <c r="P1691" s="1">
        <v>3676.06</v>
      </c>
      <c r="Q1691" s="1">
        <v>3198.17</v>
      </c>
      <c r="R1691" s="1">
        <v>2750.43</v>
      </c>
      <c r="S1691" s="1">
        <v>3273.01</v>
      </c>
      <c r="T1691" s="1">
        <v>3338.47</v>
      </c>
      <c r="U1691" s="1">
        <v>2971.24</v>
      </c>
      <c r="V1691" s="1">
        <f t="shared" si="158"/>
        <v>585.0725000000001</v>
      </c>
      <c r="W1691" s="1">
        <f t="shared" si="159"/>
        <v>3510.4350000000004</v>
      </c>
      <c r="X1691" s="1">
        <f t="shared" si="160"/>
        <v>19207.379999999997</v>
      </c>
      <c r="Y1691" s="1">
        <f t="shared" si="161"/>
        <v>-15696.944999999996</v>
      </c>
      <c r="Z1691" s="44">
        <f t="shared" si="162"/>
        <v>19962.230033999997</v>
      </c>
    </row>
    <row r="1692" spans="1:26" x14ac:dyDescent="0.3">
      <c r="A1692" s="2">
        <v>5715</v>
      </c>
      <c r="B1692" t="s">
        <v>37</v>
      </c>
      <c r="C1692" t="s">
        <v>7</v>
      </c>
      <c r="D1692" t="s">
        <v>11</v>
      </c>
      <c r="E1692" t="s">
        <v>23</v>
      </c>
      <c r="F1692" t="s">
        <v>16</v>
      </c>
      <c r="G1692">
        <v>2</v>
      </c>
      <c r="H1692">
        <v>3</v>
      </c>
      <c r="I1692">
        <f t="shared" si="157"/>
        <v>5</v>
      </c>
      <c r="J1692" s="1">
        <v>2872.7999999999997</v>
      </c>
      <c r="K1692" s="1">
        <v>2700.43</v>
      </c>
      <c r="L1692" s="1">
        <v>2183.33</v>
      </c>
      <c r="M1692" s="1">
        <v>3217.54</v>
      </c>
      <c r="N1692" s="1">
        <v>3447.36</v>
      </c>
      <c r="O1692" s="1">
        <v>2269.5100000000002</v>
      </c>
      <c r="P1692" s="1">
        <v>1519.68</v>
      </c>
      <c r="Q1692" s="1">
        <v>1550.07</v>
      </c>
      <c r="R1692" s="1">
        <v>1457.07</v>
      </c>
      <c r="S1692" s="1">
        <v>1704.77</v>
      </c>
      <c r="T1692" s="1">
        <v>1807.06</v>
      </c>
      <c r="U1692" s="1">
        <v>1951.62</v>
      </c>
      <c r="V1692" s="1">
        <f t="shared" si="158"/>
        <v>2781.8283333333334</v>
      </c>
      <c r="W1692" s="1">
        <f t="shared" si="159"/>
        <v>16690.97</v>
      </c>
      <c r="X1692" s="1">
        <f t="shared" si="160"/>
        <v>9990.27</v>
      </c>
      <c r="Y1692" s="1">
        <f t="shared" si="161"/>
        <v>6700.7000000000007</v>
      </c>
      <c r="Z1692" s="44">
        <f t="shared" si="162"/>
        <v>10382.887611</v>
      </c>
    </row>
    <row r="1693" spans="1:26" x14ac:dyDescent="0.3">
      <c r="A1693" s="2">
        <v>5716</v>
      </c>
      <c r="B1693" t="s">
        <v>6</v>
      </c>
      <c r="C1693" t="s">
        <v>9</v>
      </c>
      <c r="D1693" t="s">
        <v>12</v>
      </c>
      <c r="E1693" t="s">
        <v>24</v>
      </c>
      <c r="F1693" t="s">
        <v>56</v>
      </c>
      <c r="G1693">
        <v>3</v>
      </c>
      <c r="H1693">
        <v>1</v>
      </c>
      <c r="I1693">
        <f t="shared" si="157"/>
        <v>4</v>
      </c>
      <c r="J1693" s="1">
        <v>1771.42</v>
      </c>
      <c r="K1693" s="1">
        <v>1363.99</v>
      </c>
      <c r="L1693" s="1">
        <v>1771.42</v>
      </c>
      <c r="M1693" s="1">
        <v>1558.85</v>
      </c>
      <c r="N1693" s="1">
        <v>1983.99</v>
      </c>
      <c r="O1693" s="1">
        <v>2072.56</v>
      </c>
      <c r="P1693" s="1">
        <v>2161.5300000000002</v>
      </c>
      <c r="Q1693" s="1">
        <v>2204.7600000000002</v>
      </c>
      <c r="R1693" s="1">
        <v>2469.33</v>
      </c>
      <c r="S1693" s="1">
        <v>2716.26</v>
      </c>
      <c r="T1693" s="1">
        <v>2852.07</v>
      </c>
      <c r="U1693" s="1">
        <v>3080.24</v>
      </c>
      <c r="V1693" s="1">
        <f t="shared" si="158"/>
        <v>1753.7049999999999</v>
      </c>
      <c r="W1693" s="1">
        <f t="shared" si="159"/>
        <v>10522.23</v>
      </c>
      <c r="X1693" s="1">
        <f t="shared" si="160"/>
        <v>15484.19</v>
      </c>
      <c r="Y1693" s="1">
        <f t="shared" si="161"/>
        <v>-4961.9600000000009</v>
      </c>
      <c r="Z1693" s="44">
        <f t="shared" si="162"/>
        <v>16092.718667000001</v>
      </c>
    </row>
    <row r="1694" spans="1:26" x14ac:dyDescent="0.3">
      <c r="A1694" s="2">
        <v>5718</v>
      </c>
      <c r="B1694" t="s">
        <v>5</v>
      </c>
      <c r="C1694" t="s">
        <v>7</v>
      </c>
      <c r="D1694" t="s">
        <v>11</v>
      </c>
      <c r="E1694" t="s">
        <v>24</v>
      </c>
      <c r="F1694" t="s">
        <v>14</v>
      </c>
      <c r="G1694">
        <v>2</v>
      </c>
      <c r="H1694">
        <v>2</v>
      </c>
      <c r="I1694">
        <f t="shared" si="157"/>
        <v>4</v>
      </c>
      <c r="J1694" s="1">
        <v>2658.95</v>
      </c>
      <c r="K1694" s="1">
        <v>2446.23</v>
      </c>
      <c r="L1694" s="1">
        <v>2206.9299999999998</v>
      </c>
      <c r="M1694" s="1">
        <v>3004.61</v>
      </c>
      <c r="N1694" s="1">
        <v>2020.8</v>
      </c>
      <c r="O1694" s="1">
        <v>3190.74</v>
      </c>
      <c r="P1694" s="1">
        <v>2925.23</v>
      </c>
      <c r="Q1694" s="1">
        <v>2544.9499999999998</v>
      </c>
      <c r="R1694" s="1">
        <v>2392.25</v>
      </c>
      <c r="S1694" s="1">
        <v>2798.93</v>
      </c>
      <c r="T1694" s="1">
        <v>3246.76</v>
      </c>
      <c r="U1694" s="1">
        <v>3474.03</v>
      </c>
      <c r="V1694" s="1">
        <f t="shared" si="158"/>
        <v>2588.0433333333335</v>
      </c>
      <c r="W1694" s="1">
        <f t="shared" si="159"/>
        <v>15528.26</v>
      </c>
      <c r="X1694" s="1">
        <f t="shared" si="160"/>
        <v>17382.150000000001</v>
      </c>
      <c r="Y1694" s="1">
        <f t="shared" si="161"/>
        <v>-1853.8900000000012</v>
      </c>
      <c r="Z1694" s="44">
        <f t="shared" si="162"/>
        <v>18065.268495</v>
      </c>
    </row>
    <row r="1695" spans="1:26" x14ac:dyDescent="0.3">
      <c r="A1695" s="2">
        <v>5725</v>
      </c>
      <c r="B1695" t="s">
        <v>4</v>
      </c>
      <c r="C1695" t="s">
        <v>10</v>
      </c>
      <c r="D1695" t="s">
        <v>12</v>
      </c>
      <c r="E1695" t="s">
        <v>23</v>
      </c>
      <c r="F1695" t="s">
        <v>56</v>
      </c>
      <c r="G1695">
        <v>2</v>
      </c>
      <c r="H1695">
        <v>2</v>
      </c>
      <c r="I1695">
        <f t="shared" si="157"/>
        <v>4</v>
      </c>
      <c r="J1695" s="1">
        <v>5924.95</v>
      </c>
      <c r="K1695" s="1">
        <v>5154.71</v>
      </c>
      <c r="L1695" s="1">
        <v>7228.44</v>
      </c>
      <c r="M1695" s="1">
        <v>7050.69</v>
      </c>
      <c r="N1695" s="1">
        <v>7050.69</v>
      </c>
      <c r="O1695" s="1">
        <v>6043.45</v>
      </c>
      <c r="P1695" s="1">
        <v>2423.63</v>
      </c>
      <c r="Q1695" s="1">
        <v>2157.0300000000002</v>
      </c>
      <c r="R1695" s="1">
        <v>1984.47</v>
      </c>
      <c r="S1695" s="1">
        <v>1885.25</v>
      </c>
      <c r="T1695" s="1">
        <v>1885.25</v>
      </c>
      <c r="U1695" s="1">
        <v>2054.92</v>
      </c>
      <c r="V1695" s="1">
        <f t="shared" si="158"/>
        <v>6408.8216666666658</v>
      </c>
      <c r="W1695" s="1">
        <f t="shared" si="159"/>
        <v>38452.929999999993</v>
      </c>
      <c r="X1695" s="1">
        <f t="shared" si="160"/>
        <v>12390.550000000001</v>
      </c>
      <c r="Y1695" s="1">
        <f t="shared" si="161"/>
        <v>26062.37999999999</v>
      </c>
      <c r="Z1695" s="44">
        <f t="shared" si="162"/>
        <v>12877.498615</v>
      </c>
    </row>
    <row r="1696" spans="1:26" x14ac:dyDescent="0.3">
      <c r="A1696" s="2">
        <v>5726</v>
      </c>
      <c r="B1696" t="s">
        <v>4</v>
      </c>
      <c r="C1696" t="s">
        <v>10</v>
      </c>
      <c r="D1696" t="s">
        <v>12</v>
      </c>
      <c r="E1696" t="s">
        <v>23</v>
      </c>
      <c r="F1696" t="s">
        <v>15</v>
      </c>
      <c r="G1696">
        <v>1</v>
      </c>
      <c r="H1696">
        <v>3</v>
      </c>
      <c r="I1696">
        <f t="shared" si="157"/>
        <v>4</v>
      </c>
      <c r="J1696" s="1">
        <v>4373.4500000000007</v>
      </c>
      <c r="K1696" s="1">
        <v>4504.6499999999996</v>
      </c>
      <c r="L1696" s="1">
        <v>5073.2</v>
      </c>
      <c r="M1696" s="1">
        <v>3673.7</v>
      </c>
      <c r="N1696" s="1">
        <v>5423.08</v>
      </c>
      <c r="O1696" s="1">
        <v>3673.7</v>
      </c>
      <c r="P1696" s="1">
        <v>4031.32</v>
      </c>
      <c r="Q1696" s="1">
        <v>4152.26</v>
      </c>
      <c r="R1696" s="1">
        <v>4567.49</v>
      </c>
      <c r="S1696" s="1">
        <v>4704.51</v>
      </c>
      <c r="T1696" s="1">
        <v>4281.1000000000004</v>
      </c>
      <c r="U1696" s="1">
        <v>4666.3999999999996</v>
      </c>
      <c r="V1696" s="1">
        <f t="shared" si="158"/>
        <v>4453.63</v>
      </c>
      <c r="W1696" s="1">
        <f t="shared" si="159"/>
        <v>26721.780000000002</v>
      </c>
      <c r="X1696" s="1">
        <f t="shared" si="160"/>
        <v>26403.08</v>
      </c>
      <c r="Y1696" s="1">
        <f t="shared" si="161"/>
        <v>318.70000000000073</v>
      </c>
      <c r="Z1696" s="44">
        <f t="shared" si="162"/>
        <v>27440.721044000002</v>
      </c>
    </row>
    <row r="1697" spans="1:26" x14ac:dyDescent="0.3">
      <c r="A1697" s="2">
        <v>5731</v>
      </c>
      <c r="B1697" t="s">
        <v>4</v>
      </c>
      <c r="C1697" t="s">
        <v>10</v>
      </c>
      <c r="D1697" t="s">
        <v>11</v>
      </c>
      <c r="E1697" t="s">
        <v>23</v>
      </c>
      <c r="F1697" t="s">
        <v>19</v>
      </c>
      <c r="G1697">
        <v>2</v>
      </c>
      <c r="H1697">
        <v>2</v>
      </c>
      <c r="I1697">
        <f t="shared" si="157"/>
        <v>4</v>
      </c>
      <c r="J1697" s="1">
        <v>4591.3999999999996</v>
      </c>
      <c r="K1697" s="1">
        <v>4912.8</v>
      </c>
      <c r="L1697" s="1">
        <v>5693.34</v>
      </c>
      <c r="M1697" s="1">
        <v>3443.55</v>
      </c>
      <c r="N1697" s="1">
        <v>5004.63</v>
      </c>
      <c r="O1697" s="1">
        <v>3719.03</v>
      </c>
      <c r="P1697" s="1">
        <v>4395.63</v>
      </c>
      <c r="Q1697" s="1">
        <v>4219.8</v>
      </c>
      <c r="R1697" s="1">
        <v>3713.42</v>
      </c>
      <c r="S1697" s="1">
        <v>4121.8999999999996</v>
      </c>
      <c r="T1697" s="1">
        <v>3586.05</v>
      </c>
      <c r="U1697" s="1">
        <v>4303.26</v>
      </c>
      <c r="V1697" s="1">
        <f t="shared" si="158"/>
        <v>4560.791666666667</v>
      </c>
      <c r="W1697" s="1">
        <f t="shared" si="159"/>
        <v>27364.75</v>
      </c>
      <c r="X1697" s="1">
        <f t="shared" si="160"/>
        <v>24340.059999999998</v>
      </c>
      <c r="Y1697" s="1">
        <f t="shared" si="161"/>
        <v>3024.6900000000023</v>
      </c>
      <c r="Z1697" s="44">
        <f t="shared" si="162"/>
        <v>25296.624357999997</v>
      </c>
    </row>
    <row r="1698" spans="1:26" x14ac:dyDescent="0.3">
      <c r="A1698" s="2">
        <v>5735</v>
      </c>
      <c r="B1698" t="s">
        <v>4</v>
      </c>
      <c r="C1698" t="s">
        <v>42</v>
      </c>
      <c r="D1698" t="s">
        <v>12</v>
      </c>
      <c r="E1698" t="s">
        <v>24</v>
      </c>
      <c r="F1698" t="s">
        <v>13</v>
      </c>
      <c r="G1698">
        <v>1</v>
      </c>
      <c r="H1698">
        <v>1</v>
      </c>
      <c r="I1698">
        <f t="shared" si="157"/>
        <v>2</v>
      </c>
      <c r="J1698" s="1">
        <v>1695.6</v>
      </c>
      <c r="K1698" s="1">
        <v>1695.6</v>
      </c>
      <c r="L1698" s="1">
        <v>1712.56</v>
      </c>
      <c r="M1698" s="1">
        <v>1712.56</v>
      </c>
      <c r="N1698" s="1">
        <v>1712.56</v>
      </c>
      <c r="O1698" s="1">
        <v>1712.56</v>
      </c>
      <c r="P1698" s="1">
        <v>1589.19</v>
      </c>
      <c r="Q1698" s="1">
        <v>1557.41</v>
      </c>
      <c r="R1698" s="1">
        <v>1557.41</v>
      </c>
      <c r="S1698" s="1">
        <v>1759.87</v>
      </c>
      <c r="T1698" s="1">
        <v>1724.67</v>
      </c>
      <c r="U1698" s="1">
        <v>1759.16</v>
      </c>
      <c r="V1698" s="1">
        <f t="shared" si="158"/>
        <v>1706.9066666666665</v>
      </c>
      <c r="W1698" s="1">
        <f t="shared" si="159"/>
        <v>10241.439999999999</v>
      </c>
      <c r="X1698" s="1">
        <f t="shared" si="160"/>
        <v>9947.7100000000009</v>
      </c>
      <c r="Y1698" s="1">
        <f t="shared" si="161"/>
        <v>293.72999999999774</v>
      </c>
      <c r="Z1698" s="44">
        <f t="shared" si="162"/>
        <v>10338.655003000002</v>
      </c>
    </row>
    <row r="1699" spans="1:26" x14ac:dyDescent="0.3">
      <c r="A1699" s="2">
        <v>5743</v>
      </c>
      <c r="B1699" t="s">
        <v>6</v>
      </c>
      <c r="C1699" t="s">
        <v>9</v>
      </c>
      <c r="D1699" t="s">
        <v>11</v>
      </c>
      <c r="E1699" t="s">
        <v>24</v>
      </c>
      <c r="F1699" t="s">
        <v>14</v>
      </c>
      <c r="G1699">
        <v>1</v>
      </c>
      <c r="H1699">
        <v>1</v>
      </c>
      <c r="I1699">
        <f t="shared" si="157"/>
        <v>2</v>
      </c>
      <c r="J1699" s="1">
        <v>1028.26</v>
      </c>
      <c r="K1699" s="1">
        <v>781.48</v>
      </c>
      <c r="L1699" s="1">
        <v>1254.48</v>
      </c>
      <c r="M1699" s="1">
        <v>956.28</v>
      </c>
      <c r="N1699" s="1">
        <v>1079.67</v>
      </c>
      <c r="O1699" s="1">
        <v>1059.1099999999999</v>
      </c>
      <c r="P1699" s="1">
        <v>713.65</v>
      </c>
      <c r="Q1699" s="1">
        <v>535.24</v>
      </c>
      <c r="R1699" s="1">
        <v>578.05999999999995</v>
      </c>
      <c r="S1699" s="1">
        <v>497.13</v>
      </c>
      <c r="T1699" s="1">
        <v>556.79</v>
      </c>
      <c r="U1699" s="1">
        <v>506.68</v>
      </c>
      <c r="V1699" s="1">
        <f t="shared" si="158"/>
        <v>1026.5466666666666</v>
      </c>
      <c r="W1699" s="1">
        <f t="shared" si="159"/>
        <v>6159.28</v>
      </c>
      <c r="X1699" s="1">
        <f t="shared" si="160"/>
        <v>3387.5499999999997</v>
      </c>
      <c r="Y1699" s="1">
        <f t="shared" si="161"/>
        <v>2771.73</v>
      </c>
      <c r="Z1699" s="44">
        <f t="shared" si="162"/>
        <v>3520.6807149999995</v>
      </c>
    </row>
    <row r="1700" spans="1:26" x14ac:dyDescent="0.3">
      <c r="A1700" s="2">
        <v>5746</v>
      </c>
      <c r="B1700" t="s">
        <v>6</v>
      </c>
      <c r="C1700" t="s">
        <v>8</v>
      </c>
      <c r="D1700" t="s">
        <v>11</v>
      </c>
      <c r="E1700" t="s">
        <v>24</v>
      </c>
      <c r="F1700" t="s">
        <v>56</v>
      </c>
      <c r="G1700">
        <v>1</v>
      </c>
      <c r="H1700">
        <v>1</v>
      </c>
      <c r="I1700">
        <f t="shared" si="157"/>
        <v>2</v>
      </c>
      <c r="J1700" s="1">
        <v>1060.96</v>
      </c>
      <c r="K1700" s="1">
        <v>933.64</v>
      </c>
      <c r="L1700" s="1">
        <v>1220.0999999999999</v>
      </c>
      <c r="M1700" s="1">
        <v>1304.98</v>
      </c>
      <c r="N1700" s="1">
        <v>923.04</v>
      </c>
      <c r="O1700" s="1">
        <v>1103.4000000000001</v>
      </c>
      <c r="P1700" s="1">
        <v>472.93</v>
      </c>
      <c r="Q1700" s="1">
        <v>520.22</v>
      </c>
      <c r="R1700" s="1">
        <v>515.02</v>
      </c>
      <c r="S1700" s="1">
        <v>437.77</v>
      </c>
      <c r="T1700" s="1">
        <v>372.1</v>
      </c>
      <c r="U1700" s="1">
        <v>372.1</v>
      </c>
      <c r="V1700" s="1">
        <f t="shared" si="158"/>
        <v>1091.0200000000002</v>
      </c>
      <c r="W1700" s="1">
        <f t="shared" si="159"/>
        <v>6546.1200000000008</v>
      </c>
      <c r="X1700" s="1">
        <f t="shared" si="160"/>
        <v>2690.14</v>
      </c>
      <c r="Y1700" s="1">
        <f t="shared" si="161"/>
        <v>3855.9800000000009</v>
      </c>
      <c r="Z1700" s="44">
        <f t="shared" si="162"/>
        <v>2795.8625019999999</v>
      </c>
    </row>
    <row r="1701" spans="1:26" x14ac:dyDescent="0.3">
      <c r="A1701" s="2">
        <v>5749</v>
      </c>
      <c r="B1701" t="s">
        <v>5</v>
      </c>
      <c r="C1701" t="s">
        <v>42</v>
      </c>
      <c r="D1701" t="s">
        <v>12</v>
      </c>
      <c r="E1701" t="s">
        <v>24</v>
      </c>
      <c r="F1701" t="s">
        <v>56</v>
      </c>
      <c r="G1701">
        <v>1</v>
      </c>
      <c r="H1701">
        <v>2</v>
      </c>
      <c r="I1701">
        <f t="shared" si="157"/>
        <v>3</v>
      </c>
      <c r="J1701" s="1">
        <v>2463</v>
      </c>
      <c r="K1701" s="1">
        <v>2192.0700000000002</v>
      </c>
      <c r="L1701" s="1">
        <v>2955.6</v>
      </c>
      <c r="M1701" s="1">
        <v>2930.97</v>
      </c>
      <c r="N1701" s="1">
        <v>2807.82</v>
      </c>
      <c r="O1701" s="1">
        <v>3029.49</v>
      </c>
      <c r="P1701" s="1">
        <v>1374.2</v>
      </c>
      <c r="Q1701" s="1">
        <v>1168.07</v>
      </c>
      <c r="R1701" s="1">
        <v>1051.26</v>
      </c>
      <c r="S1701" s="1">
        <v>1145.8699999999999</v>
      </c>
      <c r="T1701" s="1">
        <v>1111.49</v>
      </c>
      <c r="U1701" s="1">
        <v>1333.79</v>
      </c>
      <c r="V1701" s="1">
        <f t="shared" si="158"/>
        <v>2729.8249999999998</v>
      </c>
      <c r="W1701" s="1">
        <f t="shared" si="159"/>
        <v>16378.949999999999</v>
      </c>
      <c r="X1701" s="1">
        <f t="shared" si="160"/>
        <v>7184.6799999999994</v>
      </c>
      <c r="Y1701" s="1">
        <f t="shared" si="161"/>
        <v>9194.27</v>
      </c>
      <c r="Z1701" s="44">
        <f t="shared" si="162"/>
        <v>7467.0379239999993</v>
      </c>
    </row>
    <row r="1702" spans="1:26" x14ac:dyDescent="0.3">
      <c r="A1702" s="2">
        <v>5752</v>
      </c>
      <c r="B1702" t="s">
        <v>5</v>
      </c>
      <c r="C1702" t="s">
        <v>42</v>
      </c>
      <c r="D1702" t="s">
        <v>12</v>
      </c>
      <c r="E1702" t="s">
        <v>23</v>
      </c>
      <c r="F1702" t="s">
        <v>20</v>
      </c>
      <c r="G1702">
        <v>1</v>
      </c>
      <c r="H1702">
        <v>1</v>
      </c>
      <c r="I1702">
        <f t="shared" si="157"/>
        <v>2</v>
      </c>
      <c r="J1702" s="1">
        <v>1734.51</v>
      </c>
      <c r="K1702" s="1">
        <v>1977.34</v>
      </c>
      <c r="L1702" s="1">
        <v>2046.72</v>
      </c>
      <c r="M1702" s="1">
        <v>1595.75</v>
      </c>
      <c r="N1702" s="1">
        <v>1682.47</v>
      </c>
      <c r="O1702" s="1">
        <v>2064.0700000000002</v>
      </c>
      <c r="P1702" s="1">
        <v>2418.2399999999998</v>
      </c>
      <c r="Q1702" s="1">
        <v>2297.33</v>
      </c>
      <c r="R1702" s="1">
        <v>2343.2800000000002</v>
      </c>
      <c r="S1702" s="1">
        <v>1991.79</v>
      </c>
      <c r="T1702" s="1">
        <v>1772.69</v>
      </c>
      <c r="U1702" s="1">
        <v>1577.69</v>
      </c>
      <c r="V1702" s="1">
        <f t="shared" si="158"/>
        <v>1850.1433333333332</v>
      </c>
      <c r="W1702" s="1">
        <f t="shared" si="159"/>
        <v>11100.859999999999</v>
      </c>
      <c r="X1702" s="1">
        <f t="shared" si="160"/>
        <v>12401.02</v>
      </c>
      <c r="Y1702" s="1">
        <f t="shared" si="161"/>
        <v>-1300.1600000000017</v>
      </c>
      <c r="Z1702" s="44">
        <f t="shared" si="162"/>
        <v>12888.380086000001</v>
      </c>
    </row>
    <row r="1703" spans="1:26" x14ac:dyDescent="0.3">
      <c r="A1703" s="2">
        <v>5753</v>
      </c>
      <c r="B1703" t="s">
        <v>4</v>
      </c>
      <c r="C1703" t="s">
        <v>10</v>
      </c>
      <c r="D1703" t="s">
        <v>12</v>
      </c>
      <c r="E1703" t="s">
        <v>23</v>
      </c>
      <c r="F1703" t="s">
        <v>14</v>
      </c>
      <c r="G1703">
        <v>2</v>
      </c>
      <c r="H1703">
        <v>3</v>
      </c>
      <c r="I1703">
        <f t="shared" si="157"/>
        <v>5</v>
      </c>
      <c r="J1703" s="1">
        <v>5924.95</v>
      </c>
      <c r="K1703" s="1">
        <v>5213.96</v>
      </c>
      <c r="L1703" s="1">
        <v>4799.21</v>
      </c>
      <c r="M1703" s="1">
        <v>4799.21</v>
      </c>
      <c r="N1703" s="1">
        <v>6398.95</v>
      </c>
      <c r="O1703" s="1">
        <v>7406.19</v>
      </c>
      <c r="P1703" s="1">
        <v>4085.1</v>
      </c>
      <c r="Q1703" s="1">
        <v>3349.78</v>
      </c>
      <c r="R1703" s="1">
        <v>3517.27</v>
      </c>
      <c r="S1703" s="1">
        <v>3833.82</v>
      </c>
      <c r="T1703" s="1">
        <v>4332.22</v>
      </c>
      <c r="U1703" s="1">
        <v>4505.51</v>
      </c>
      <c r="V1703" s="1">
        <f t="shared" si="158"/>
        <v>5757.0783333333338</v>
      </c>
      <c r="W1703" s="1">
        <f t="shared" si="159"/>
        <v>34542.47</v>
      </c>
      <c r="X1703" s="1">
        <f t="shared" si="160"/>
        <v>23623.699999999997</v>
      </c>
      <c r="Y1703" s="1">
        <f t="shared" si="161"/>
        <v>10918.770000000004</v>
      </c>
      <c r="Z1703" s="44">
        <f t="shared" si="162"/>
        <v>24552.111409999998</v>
      </c>
    </row>
    <row r="1704" spans="1:26" x14ac:dyDescent="0.3">
      <c r="A1704" s="2">
        <v>5754</v>
      </c>
      <c r="B1704" t="s">
        <v>6</v>
      </c>
      <c r="C1704" t="s">
        <v>9</v>
      </c>
      <c r="D1704" t="s">
        <v>11</v>
      </c>
      <c r="E1704" t="s">
        <v>24</v>
      </c>
      <c r="F1704" t="s">
        <v>20</v>
      </c>
      <c r="G1704">
        <v>1</v>
      </c>
      <c r="H1704">
        <v>1</v>
      </c>
      <c r="I1704">
        <f t="shared" si="157"/>
        <v>2</v>
      </c>
      <c r="J1704" s="1">
        <v>747.21</v>
      </c>
      <c r="K1704" s="1">
        <v>620.17999999999995</v>
      </c>
      <c r="L1704" s="1">
        <v>814.46</v>
      </c>
      <c r="M1704" s="1">
        <v>732.27</v>
      </c>
      <c r="N1704" s="1">
        <v>896.65</v>
      </c>
      <c r="O1704" s="1">
        <v>859.29</v>
      </c>
      <c r="P1704" s="1">
        <v>452.28</v>
      </c>
      <c r="Q1704" s="1">
        <v>492.99</v>
      </c>
      <c r="R1704" s="1">
        <v>438.76</v>
      </c>
      <c r="S1704" s="1">
        <v>456.31</v>
      </c>
      <c r="T1704" s="1">
        <v>497.38</v>
      </c>
      <c r="U1704" s="1">
        <v>467.54</v>
      </c>
      <c r="V1704" s="1">
        <f t="shared" si="158"/>
        <v>778.34333333333325</v>
      </c>
      <c r="W1704" s="1">
        <f t="shared" si="159"/>
        <v>4670.0599999999995</v>
      </c>
      <c r="X1704" s="1">
        <f t="shared" si="160"/>
        <v>2805.2599999999998</v>
      </c>
      <c r="Y1704" s="1">
        <f t="shared" si="161"/>
        <v>1864.7999999999997</v>
      </c>
      <c r="Z1704" s="44">
        <f t="shared" si="162"/>
        <v>2915.5067179999996</v>
      </c>
    </row>
    <row r="1705" spans="1:26" x14ac:dyDescent="0.3">
      <c r="A1705" s="2">
        <v>5755</v>
      </c>
      <c r="B1705" t="s">
        <v>4</v>
      </c>
      <c r="C1705" t="s">
        <v>7</v>
      </c>
      <c r="D1705" t="s">
        <v>12</v>
      </c>
      <c r="E1705" t="s">
        <v>23</v>
      </c>
      <c r="F1705" t="s">
        <v>21</v>
      </c>
      <c r="G1705">
        <v>2</v>
      </c>
      <c r="H1705">
        <v>3</v>
      </c>
      <c r="I1705">
        <f t="shared" si="157"/>
        <v>5</v>
      </c>
      <c r="J1705" s="1">
        <v>3986.3</v>
      </c>
      <c r="K1705" s="1">
        <v>3986.3</v>
      </c>
      <c r="L1705" s="1">
        <v>3986.3</v>
      </c>
      <c r="M1705" s="1">
        <v>3986.3</v>
      </c>
      <c r="N1705" s="1">
        <v>3986.3</v>
      </c>
      <c r="O1705" s="1">
        <v>4026.16</v>
      </c>
      <c r="P1705" s="1">
        <v>3179.01</v>
      </c>
      <c r="Q1705" s="1">
        <v>3369.75</v>
      </c>
      <c r="R1705" s="1">
        <v>3369.75</v>
      </c>
      <c r="S1705" s="1">
        <v>2931.68</v>
      </c>
      <c r="T1705" s="1">
        <v>2785.1</v>
      </c>
      <c r="U1705" s="1">
        <v>2534.44</v>
      </c>
      <c r="V1705" s="1">
        <f t="shared" si="158"/>
        <v>3992.9433333333332</v>
      </c>
      <c r="W1705" s="1">
        <f t="shared" si="159"/>
        <v>23957.66</v>
      </c>
      <c r="X1705" s="1">
        <f t="shared" si="160"/>
        <v>18169.73</v>
      </c>
      <c r="Y1705" s="1">
        <f t="shared" si="161"/>
        <v>5787.93</v>
      </c>
      <c r="Z1705" s="44">
        <f t="shared" si="162"/>
        <v>18883.800389</v>
      </c>
    </row>
    <row r="1706" spans="1:26" x14ac:dyDescent="0.3">
      <c r="A1706" s="2">
        <v>5758</v>
      </c>
      <c r="B1706" t="s">
        <v>6</v>
      </c>
      <c r="C1706" t="s">
        <v>9</v>
      </c>
      <c r="D1706" t="s">
        <v>12</v>
      </c>
      <c r="E1706" t="s">
        <v>23</v>
      </c>
      <c r="F1706" t="s">
        <v>14</v>
      </c>
      <c r="G1706">
        <v>2</v>
      </c>
      <c r="H1706">
        <v>1</v>
      </c>
      <c r="I1706">
        <f t="shared" si="157"/>
        <v>3</v>
      </c>
      <c r="J1706" s="1">
        <v>2879.1699999999996</v>
      </c>
      <c r="K1706" s="1">
        <v>2850.38</v>
      </c>
      <c r="L1706" s="1">
        <v>3368.63</v>
      </c>
      <c r="M1706" s="1">
        <v>3397.42</v>
      </c>
      <c r="N1706" s="1">
        <v>2188.17</v>
      </c>
      <c r="O1706" s="1">
        <v>3167.09</v>
      </c>
      <c r="P1706" s="1">
        <v>1280.02</v>
      </c>
      <c r="Q1706" s="1">
        <v>1280.02</v>
      </c>
      <c r="R1706" s="1">
        <v>1446.42</v>
      </c>
      <c r="S1706" s="1">
        <v>1547.67</v>
      </c>
      <c r="T1706" s="1">
        <v>1841.73</v>
      </c>
      <c r="U1706" s="1">
        <v>1694.39</v>
      </c>
      <c r="V1706" s="1">
        <f t="shared" si="158"/>
        <v>2975.1433333333334</v>
      </c>
      <c r="W1706" s="1">
        <f t="shared" si="159"/>
        <v>17850.86</v>
      </c>
      <c r="X1706" s="1">
        <f t="shared" si="160"/>
        <v>9090.25</v>
      </c>
      <c r="Y1706" s="1">
        <f t="shared" si="161"/>
        <v>8760.61</v>
      </c>
      <c r="Z1706" s="44">
        <f t="shared" si="162"/>
        <v>9447.4968250000002</v>
      </c>
    </row>
    <row r="1707" spans="1:26" x14ac:dyDescent="0.3">
      <c r="A1707" s="2">
        <v>5759</v>
      </c>
      <c r="B1707" t="s">
        <v>6</v>
      </c>
      <c r="C1707" t="s">
        <v>9</v>
      </c>
      <c r="D1707" t="s">
        <v>11</v>
      </c>
      <c r="E1707" t="s">
        <v>24</v>
      </c>
      <c r="F1707" t="s">
        <v>21</v>
      </c>
      <c r="G1707">
        <v>2</v>
      </c>
      <c r="H1707">
        <v>1</v>
      </c>
      <c r="I1707">
        <f t="shared" si="157"/>
        <v>3</v>
      </c>
      <c r="J1707" s="1">
        <v>1091.25</v>
      </c>
      <c r="K1707" s="1">
        <v>949.39</v>
      </c>
      <c r="L1707" s="1">
        <v>1287.68</v>
      </c>
      <c r="M1707" s="1">
        <v>1003.95</v>
      </c>
      <c r="N1707" s="1">
        <v>840.26</v>
      </c>
      <c r="O1707" s="1">
        <v>1342.24</v>
      </c>
      <c r="P1707" s="1">
        <v>963.7</v>
      </c>
      <c r="Q1707" s="1">
        <v>857.69</v>
      </c>
      <c r="R1707" s="1">
        <v>1020.65</v>
      </c>
      <c r="S1707" s="1">
        <v>1224.78</v>
      </c>
      <c r="T1707" s="1">
        <v>1065.56</v>
      </c>
      <c r="U1707" s="1">
        <v>1204.08</v>
      </c>
      <c r="V1707" s="1">
        <f t="shared" si="158"/>
        <v>1085.7949999999998</v>
      </c>
      <c r="W1707" s="1">
        <f t="shared" si="159"/>
        <v>6514.7699999999995</v>
      </c>
      <c r="X1707" s="1">
        <f t="shared" si="160"/>
        <v>6336.4599999999991</v>
      </c>
      <c r="Y1707" s="1">
        <f t="shared" si="161"/>
        <v>178.3100000000004</v>
      </c>
      <c r="Z1707" s="44">
        <f t="shared" si="162"/>
        <v>6585.4828779999989</v>
      </c>
    </row>
    <row r="1708" spans="1:26" x14ac:dyDescent="0.3">
      <c r="A1708" s="2">
        <v>5763</v>
      </c>
      <c r="B1708" t="s">
        <v>4</v>
      </c>
      <c r="C1708" t="s">
        <v>42</v>
      </c>
      <c r="D1708" t="s">
        <v>12</v>
      </c>
      <c r="E1708" t="s">
        <v>23</v>
      </c>
      <c r="F1708" t="s">
        <v>22</v>
      </c>
      <c r="G1708">
        <v>3</v>
      </c>
      <c r="H1708">
        <v>2</v>
      </c>
      <c r="I1708">
        <f t="shared" si="157"/>
        <v>5</v>
      </c>
      <c r="J1708" s="1">
        <v>4004.4250000000002</v>
      </c>
      <c r="K1708" s="1">
        <v>3764.16</v>
      </c>
      <c r="L1708" s="1">
        <v>3203.54</v>
      </c>
      <c r="M1708" s="1">
        <v>3203.54</v>
      </c>
      <c r="N1708" s="1">
        <v>3003.32</v>
      </c>
      <c r="O1708" s="1">
        <v>4845.3500000000004</v>
      </c>
      <c r="P1708" s="1">
        <v>5198.53</v>
      </c>
      <c r="Q1708" s="1">
        <v>4314.78</v>
      </c>
      <c r="R1708" s="1">
        <v>4357.93</v>
      </c>
      <c r="S1708" s="1">
        <v>3704.24</v>
      </c>
      <c r="T1708" s="1">
        <v>4371</v>
      </c>
      <c r="U1708" s="1">
        <v>4239.87</v>
      </c>
      <c r="V1708" s="1">
        <f t="shared" si="158"/>
        <v>3670.7224999999999</v>
      </c>
      <c r="W1708" s="1">
        <f t="shared" si="159"/>
        <v>22024.334999999999</v>
      </c>
      <c r="X1708" s="1">
        <f t="shared" si="160"/>
        <v>26186.35</v>
      </c>
      <c r="Y1708" s="1">
        <f t="shared" si="161"/>
        <v>-4162.0149999999994</v>
      </c>
      <c r="Z1708" s="44">
        <f t="shared" si="162"/>
        <v>27215.473554999997</v>
      </c>
    </row>
    <row r="1709" spans="1:26" x14ac:dyDescent="0.3">
      <c r="A1709" s="2">
        <v>5764</v>
      </c>
      <c r="B1709" t="s">
        <v>4</v>
      </c>
      <c r="C1709" t="s">
        <v>7</v>
      </c>
      <c r="D1709" t="s">
        <v>12</v>
      </c>
      <c r="E1709" t="s">
        <v>23</v>
      </c>
      <c r="F1709" t="s">
        <v>14</v>
      </c>
      <c r="G1709">
        <v>3</v>
      </c>
      <c r="H1709">
        <v>1</v>
      </c>
      <c r="I1709">
        <f t="shared" si="157"/>
        <v>4</v>
      </c>
      <c r="J1709" s="1">
        <v>2324</v>
      </c>
      <c r="K1709" s="1">
        <v>2324</v>
      </c>
      <c r="L1709" s="1">
        <v>2347.2399999999998</v>
      </c>
      <c r="M1709" s="1">
        <v>2324</v>
      </c>
      <c r="N1709" s="1">
        <v>2347.2399999999998</v>
      </c>
      <c r="O1709" s="1">
        <v>2324</v>
      </c>
      <c r="P1709" s="1">
        <v>2904.38</v>
      </c>
      <c r="Q1709" s="1">
        <v>2642.99</v>
      </c>
      <c r="R1709" s="1">
        <v>2801.57</v>
      </c>
      <c r="S1709" s="1">
        <v>3165.77</v>
      </c>
      <c r="T1709" s="1">
        <v>3070.8</v>
      </c>
      <c r="U1709" s="1">
        <v>3101.51</v>
      </c>
      <c r="V1709" s="1">
        <f t="shared" si="158"/>
        <v>2331.7466666666664</v>
      </c>
      <c r="W1709" s="1">
        <f t="shared" si="159"/>
        <v>13990.48</v>
      </c>
      <c r="X1709" s="1">
        <f t="shared" si="160"/>
        <v>17687.020000000004</v>
      </c>
      <c r="Y1709" s="1">
        <f t="shared" si="161"/>
        <v>-3696.5400000000045</v>
      </c>
      <c r="Z1709" s="44">
        <f t="shared" si="162"/>
        <v>18382.119886000004</v>
      </c>
    </row>
    <row r="1710" spans="1:26" x14ac:dyDescent="0.3">
      <c r="A1710" s="2">
        <v>5765</v>
      </c>
      <c r="B1710" t="s">
        <v>4</v>
      </c>
      <c r="C1710" t="s">
        <v>10</v>
      </c>
      <c r="D1710" t="s">
        <v>11</v>
      </c>
      <c r="E1710" t="s">
        <v>24</v>
      </c>
      <c r="F1710" t="s">
        <v>19</v>
      </c>
      <c r="G1710">
        <v>2</v>
      </c>
      <c r="H1710">
        <v>1</v>
      </c>
      <c r="I1710">
        <f t="shared" si="157"/>
        <v>3</v>
      </c>
      <c r="J1710" s="1">
        <v>3887.45</v>
      </c>
      <c r="K1710" s="1">
        <v>3926.32</v>
      </c>
      <c r="L1710" s="1">
        <v>3926.32</v>
      </c>
      <c r="M1710" s="1">
        <v>3926.32</v>
      </c>
      <c r="N1710" s="1">
        <v>3926.32</v>
      </c>
      <c r="O1710" s="1">
        <v>3887.45</v>
      </c>
      <c r="P1710" s="1">
        <v>5007.42</v>
      </c>
      <c r="Q1710" s="1">
        <v>4356.46</v>
      </c>
      <c r="R1710" s="1">
        <v>4617.8500000000004</v>
      </c>
      <c r="S1710" s="1">
        <v>5402.88</v>
      </c>
      <c r="T1710" s="1">
        <v>5835.11</v>
      </c>
      <c r="U1710" s="1">
        <v>6943.78</v>
      </c>
      <c r="V1710" s="1">
        <f t="shared" si="158"/>
        <v>3913.3633333333332</v>
      </c>
      <c r="W1710" s="1">
        <f t="shared" si="159"/>
        <v>23480.18</v>
      </c>
      <c r="X1710" s="1">
        <f t="shared" si="160"/>
        <v>32163.5</v>
      </c>
      <c r="Y1710" s="1">
        <f t="shared" si="161"/>
        <v>-8683.32</v>
      </c>
      <c r="Z1710" s="44">
        <f t="shared" si="162"/>
        <v>33427.525549999998</v>
      </c>
    </row>
    <row r="1711" spans="1:26" x14ac:dyDescent="0.3">
      <c r="A1711" s="2">
        <v>5766</v>
      </c>
      <c r="B1711" t="s">
        <v>4</v>
      </c>
      <c r="C1711" t="s">
        <v>10</v>
      </c>
      <c r="D1711" t="s">
        <v>12</v>
      </c>
      <c r="E1711" t="s">
        <v>23</v>
      </c>
      <c r="F1711" t="s">
        <v>20</v>
      </c>
      <c r="G1711">
        <v>1</v>
      </c>
      <c r="H1711">
        <v>1</v>
      </c>
      <c r="I1711">
        <f t="shared" si="157"/>
        <v>2</v>
      </c>
      <c r="J1711" s="1">
        <v>1892.45</v>
      </c>
      <c r="K1711" s="1">
        <v>1911.37</v>
      </c>
      <c r="L1711" s="1">
        <v>1892.45</v>
      </c>
      <c r="M1711" s="1">
        <v>1892.45</v>
      </c>
      <c r="N1711" s="1">
        <v>1892.45</v>
      </c>
      <c r="O1711" s="1">
        <v>1892.45</v>
      </c>
      <c r="P1711" s="1">
        <v>1731.39</v>
      </c>
      <c r="Q1711" s="1">
        <v>1696.76</v>
      </c>
      <c r="R1711" s="1">
        <v>1696.76</v>
      </c>
      <c r="S1711" s="1">
        <v>2036.11</v>
      </c>
      <c r="T1711" s="1">
        <v>2341.5300000000002</v>
      </c>
      <c r="U1711" s="1">
        <v>1990.3</v>
      </c>
      <c r="V1711" s="1">
        <f t="shared" si="158"/>
        <v>1895.6033333333335</v>
      </c>
      <c r="W1711" s="1">
        <f t="shared" si="159"/>
        <v>11373.62</v>
      </c>
      <c r="X1711" s="1">
        <f t="shared" si="160"/>
        <v>11492.849999999999</v>
      </c>
      <c r="Y1711" s="1">
        <f t="shared" si="161"/>
        <v>-119.22999999999774</v>
      </c>
      <c r="Z1711" s="44">
        <f t="shared" si="162"/>
        <v>11944.519004999998</v>
      </c>
    </row>
    <row r="1712" spans="1:26" x14ac:dyDescent="0.3">
      <c r="A1712" s="2">
        <v>5767</v>
      </c>
      <c r="B1712" t="s">
        <v>4</v>
      </c>
      <c r="C1712" t="s">
        <v>10</v>
      </c>
      <c r="D1712" t="s">
        <v>11</v>
      </c>
      <c r="E1712" t="s">
        <v>23</v>
      </c>
      <c r="F1712" t="s">
        <v>14</v>
      </c>
      <c r="G1712">
        <v>2</v>
      </c>
      <c r="H1712">
        <v>3</v>
      </c>
      <c r="I1712">
        <f t="shared" si="157"/>
        <v>5</v>
      </c>
      <c r="J1712" s="1">
        <v>3665.4500000000003</v>
      </c>
      <c r="K1712" s="1">
        <v>3665.45</v>
      </c>
      <c r="L1712" s="1">
        <v>3702.1</v>
      </c>
      <c r="M1712" s="1">
        <v>3665.45</v>
      </c>
      <c r="N1712" s="1">
        <v>3702.1</v>
      </c>
      <c r="O1712" s="1">
        <v>3702.1</v>
      </c>
      <c r="P1712" s="1">
        <v>2036</v>
      </c>
      <c r="Q1712" s="1">
        <v>2015.64</v>
      </c>
      <c r="R1712" s="1">
        <v>1995.48</v>
      </c>
      <c r="S1712" s="1">
        <v>2075.3000000000002</v>
      </c>
      <c r="T1712" s="1">
        <v>2158.31</v>
      </c>
      <c r="U1712" s="1">
        <v>2266.23</v>
      </c>
      <c r="V1712" s="1">
        <f t="shared" si="158"/>
        <v>3683.7749999999996</v>
      </c>
      <c r="W1712" s="1">
        <f t="shared" si="159"/>
        <v>22102.649999999998</v>
      </c>
      <c r="X1712" s="1">
        <f t="shared" si="160"/>
        <v>12546.960000000001</v>
      </c>
      <c r="Y1712" s="1">
        <f t="shared" si="161"/>
        <v>9555.6899999999969</v>
      </c>
      <c r="Z1712" s="44">
        <f t="shared" si="162"/>
        <v>13040.055528000001</v>
      </c>
    </row>
    <row r="1713" spans="1:26" x14ac:dyDescent="0.3">
      <c r="A1713" s="2">
        <v>5770</v>
      </c>
      <c r="B1713" t="s">
        <v>6</v>
      </c>
      <c r="C1713" t="s">
        <v>9</v>
      </c>
      <c r="D1713" t="s">
        <v>12</v>
      </c>
      <c r="E1713" t="s">
        <v>23</v>
      </c>
      <c r="F1713" t="s">
        <v>14</v>
      </c>
      <c r="G1713">
        <v>2</v>
      </c>
      <c r="H1713">
        <v>1</v>
      </c>
      <c r="I1713">
        <f t="shared" si="157"/>
        <v>3</v>
      </c>
      <c r="J1713" s="1">
        <v>2295.06</v>
      </c>
      <c r="K1713" s="1">
        <v>2065.5500000000002</v>
      </c>
      <c r="L1713" s="1">
        <v>2432.7600000000002</v>
      </c>
      <c r="M1713" s="1">
        <v>2570.4699999999998</v>
      </c>
      <c r="N1713" s="1">
        <v>2363.91</v>
      </c>
      <c r="O1713" s="1">
        <v>2226.21</v>
      </c>
      <c r="P1713" s="1">
        <v>1583.26</v>
      </c>
      <c r="Q1713" s="1">
        <v>1456.6</v>
      </c>
      <c r="R1713" s="1">
        <v>1558.56</v>
      </c>
      <c r="S1713" s="1">
        <v>1340.36</v>
      </c>
      <c r="T1713" s="1">
        <v>1353.76</v>
      </c>
      <c r="U1713" s="1">
        <v>1583.9</v>
      </c>
      <c r="V1713" s="1">
        <f t="shared" si="158"/>
        <v>2325.66</v>
      </c>
      <c r="W1713" s="1">
        <f t="shared" si="159"/>
        <v>13953.96</v>
      </c>
      <c r="X1713" s="1">
        <f t="shared" si="160"/>
        <v>8876.44</v>
      </c>
      <c r="Y1713" s="1">
        <f t="shared" si="161"/>
        <v>5077.5199999999986</v>
      </c>
      <c r="Z1713" s="44">
        <f t="shared" si="162"/>
        <v>9225.2840919999999</v>
      </c>
    </row>
    <row r="1714" spans="1:26" x14ac:dyDescent="0.3">
      <c r="A1714" s="2">
        <v>5772</v>
      </c>
      <c r="B1714" t="s">
        <v>6</v>
      </c>
      <c r="C1714" t="s">
        <v>9</v>
      </c>
      <c r="D1714" t="s">
        <v>12</v>
      </c>
      <c r="E1714" t="s">
        <v>24</v>
      </c>
      <c r="F1714" t="s">
        <v>13</v>
      </c>
      <c r="G1714">
        <v>2</v>
      </c>
      <c r="H1714">
        <v>1</v>
      </c>
      <c r="I1714">
        <f t="shared" si="157"/>
        <v>3</v>
      </c>
      <c r="J1714" s="1">
        <v>1235.31</v>
      </c>
      <c r="K1714" s="1">
        <v>963.54</v>
      </c>
      <c r="L1714" s="1">
        <v>1544.14</v>
      </c>
      <c r="M1714" s="1">
        <v>1087.07</v>
      </c>
      <c r="N1714" s="1">
        <v>975.89</v>
      </c>
      <c r="O1714" s="1">
        <v>1309.43</v>
      </c>
      <c r="P1714" s="1">
        <v>884.14</v>
      </c>
      <c r="Q1714" s="1">
        <v>795.73</v>
      </c>
      <c r="R1714" s="1">
        <v>843.47</v>
      </c>
      <c r="S1714" s="1">
        <v>784.43</v>
      </c>
      <c r="T1714" s="1">
        <v>917.78</v>
      </c>
      <c r="U1714" s="1">
        <v>972.85</v>
      </c>
      <c r="V1714" s="1">
        <f t="shared" si="158"/>
        <v>1185.8966666666668</v>
      </c>
      <c r="W1714" s="1">
        <f t="shared" si="159"/>
        <v>7115.38</v>
      </c>
      <c r="X1714" s="1">
        <f t="shared" si="160"/>
        <v>5198.4000000000005</v>
      </c>
      <c r="Y1714" s="1">
        <f t="shared" si="161"/>
        <v>1916.9799999999996</v>
      </c>
      <c r="Z1714" s="44">
        <f t="shared" si="162"/>
        <v>5402.6971200000007</v>
      </c>
    </row>
    <row r="1715" spans="1:26" x14ac:dyDescent="0.3">
      <c r="A1715" s="2">
        <v>5774</v>
      </c>
      <c r="B1715" t="s">
        <v>37</v>
      </c>
      <c r="C1715" t="s">
        <v>9</v>
      </c>
      <c r="D1715" t="s">
        <v>11</v>
      </c>
      <c r="E1715" t="s">
        <v>23</v>
      </c>
      <c r="F1715" t="s">
        <v>13</v>
      </c>
      <c r="G1715">
        <v>1</v>
      </c>
      <c r="H1715">
        <v>1</v>
      </c>
      <c r="I1715">
        <f t="shared" si="157"/>
        <v>2</v>
      </c>
      <c r="J1715" s="1">
        <v>355</v>
      </c>
      <c r="K1715" s="1">
        <v>433.1</v>
      </c>
      <c r="L1715" s="1">
        <v>397.6</v>
      </c>
      <c r="M1715" s="1">
        <v>284</v>
      </c>
      <c r="N1715" s="1">
        <v>429.55</v>
      </c>
      <c r="O1715" s="1">
        <v>418.9</v>
      </c>
      <c r="P1715" s="1">
        <v>355.58</v>
      </c>
      <c r="Q1715" s="1">
        <v>270.24</v>
      </c>
      <c r="R1715" s="1">
        <v>299.97000000000003</v>
      </c>
      <c r="S1715" s="1">
        <v>269.97000000000003</v>
      </c>
      <c r="T1715" s="1">
        <v>229.47</v>
      </c>
      <c r="U1715" s="1">
        <v>259.3</v>
      </c>
      <c r="V1715" s="1">
        <f t="shared" si="158"/>
        <v>386.35833333333335</v>
      </c>
      <c r="W1715" s="1">
        <f t="shared" si="159"/>
        <v>2318.15</v>
      </c>
      <c r="X1715" s="1">
        <f t="shared" si="160"/>
        <v>1684.53</v>
      </c>
      <c r="Y1715" s="1">
        <f t="shared" si="161"/>
        <v>633.62000000000012</v>
      </c>
      <c r="Z1715" s="44">
        <f t="shared" si="162"/>
        <v>1750.732029</v>
      </c>
    </row>
    <row r="1716" spans="1:26" x14ac:dyDescent="0.3">
      <c r="A1716" s="2">
        <v>5776</v>
      </c>
      <c r="B1716" t="s">
        <v>37</v>
      </c>
      <c r="C1716" t="s">
        <v>7</v>
      </c>
      <c r="D1716" t="s">
        <v>11</v>
      </c>
      <c r="E1716" t="s">
        <v>24</v>
      </c>
      <c r="F1716" t="s">
        <v>15</v>
      </c>
      <c r="G1716">
        <v>1</v>
      </c>
      <c r="H1716">
        <v>1</v>
      </c>
      <c r="I1716">
        <f t="shared" si="157"/>
        <v>2</v>
      </c>
      <c r="J1716" s="1">
        <v>1847.85</v>
      </c>
      <c r="K1716" s="1">
        <v>2217.42</v>
      </c>
      <c r="L1716" s="1">
        <v>2032.64</v>
      </c>
      <c r="M1716" s="1">
        <v>1736.98</v>
      </c>
      <c r="N1716" s="1">
        <v>1810.89</v>
      </c>
      <c r="O1716" s="1">
        <v>2051.11</v>
      </c>
      <c r="P1716" s="1">
        <v>1216.2</v>
      </c>
      <c r="Q1716" s="1">
        <v>1228.3599999999999</v>
      </c>
      <c r="R1716" s="1">
        <v>1289.78</v>
      </c>
      <c r="S1716" s="1">
        <v>1380.06</v>
      </c>
      <c r="T1716" s="1">
        <v>1449.06</v>
      </c>
      <c r="U1716" s="1">
        <v>1564.98</v>
      </c>
      <c r="V1716" s="1">
        <f t="shared" si="158"/>
        <v>1949.4816666666666</v>
      </c>
      <c r="W1716" s="1">
        <f t="shared" si="159"/>
        <v>11696.89</v>
      </c>
      <c r="X1716" s="1">
        <f t="shared" si="160"/>
        <v>8128.4399999999987</v>
      </c>
      <c r="Y1716" s="1">
        <f t="shared" si="161"/>
        <v>3568.4500000000007</v>
      </c>
      <c r="Z1716" s="44">
        <f t="shared" si="162"/>
        <v>8447.8876919999984</v>
      </c>
    </row>
    <row r="1717" spans="1:26" x14ac:dyDescent="0.3">
      <c r="A1717" s="2">
        <v>5778</v>
      </c>
      <c r="B1717" t="s">
        <v>6</v>
      </c>
      <c r="C1717" t="s">
        <v>9</v>
      </c>
      <c r="D1717" t="s">
        <v>11</v>
      </c>
      <c r="E1717" t="s">
        <v>23</v>
      </c>
      <c r="F1717" t="s">
        <v>16</v>
      </c>
      <c r="G1717">
        <v>1</v>
      </c>
      <c r="H1717">
        <v>1</v>
      </c>
      <c r="I1717">
        <f t="shared" si="157"/>
        <v>2</v>
      </c>
      <c r="J1717" s="1">
        <v>36.3125</v>
      </c>
      <c r="K1717" s="1">
        <v>41.03</v>
      </c>
      <c r="L1717" s="1">
        <v>29.41</v>
      </c>
      <c r="M1717" s="1">
        <v>43.21</v>
      </c>
      <c r="N1717" s="1">
        <v>38.85</v>
      </c>
      <c r="O1717" s="1">
        <v>39.58</v>
      </c>
      <c r="P1717" s="1">
        <v>1462.08</v>
      </c>
      <c r="Q1717" s="1">
        <v>1374.36</v>
      </c>
      <c r="R1717" s="1">
        <v>1346.87</v>
      </c>
      <c r="S1717" s="1">
        <v>1602.78</v>
      </c>
      <c r="T1717" s="1">
        <v>1698.95</v>
      </c>
      <c r="U1717" s="1">
        <v>1936.8</v>
      </c>
      <c r="V1717" s="1">
        <f t="shared" si="158"/>
        <v>38.065416666666664</v>
      </c>
      <c r="W1717" s="1">
        <f t="shared" si="159"/>
        <v>228.39249999999998</v>
      </c>
      <c r="X1717" s="1">
        <f t="shared" si="160"/>
        <v>9421.8399999999983</v>
      </c>
      <c r="Y1717" s="1">
        <f t="shared" si="161"/>
        <v>-9193.4474999999984</v>
      </c>
      <c r="Z1717" s="44">
        <f t="shared" si="162"/>
        <v>9792.1183119999987</v>
      </c>
    </row>
    <row r="1718" spans="1:26" x14ac:dyDescent="0.3">
      <c r="A1718" s="2">
        <v>5780</v>
      </c>
      <c r="B1718" t="s">
        <v>6</v>
      </c>
      <c r="C1718" t="s">
        <v>9</v>
      </c>
      <c r="D1718" t="s">
        <v>12</v>
      </c>
      <c r="E1718" t="s">
        <v>24</v>
      </c>
      <c r="F1718" t="s">
        <v>21</v>
      </c>
      <c r="G1718">
        <v>1</v>
      </c>
      <c r="H1718">
        <v>1</v>
      </c>
      <c r="I1718">
        <f t="shared" si="157"/>
        <v>2</v>
      </c>
      <c r="J1718" s="1">
        <v>1501.31</v>
      </c>
      <c r="K1718" s="1">
        <v>1561.36</v>
      </c>
      <c r="L1718" s="1">
        <v>1861.62</v>
      </c>
      <c r="M1718" s="1">
        <v>1441.26</v>
      </c>
      <c r="N1718" s="1">
        <v>1201.05</v>
      </c>
      <c r="O1718" s="1">
        <v>1861.62</v>
      </c>
      <c r="P1718" s="1">
        <v>2833.61</v>
      </c>
      <c r="Q1718" s="1">
        <v>2550.25</v>
      </c>
      <c r="R1718" s="1">
        <v>2550.25</v>
      </c>
      <c r="S1718" s="1">
        <v>2346.23</v>
      </c>
      <c r="T1718" s="1">
        <v>2252.38</v>
      </c>
      <c r="U1718" s="1">
        <v>1982.09</v>
      </c>
      <c r="V1718" s="1">
        <f t="shared" si="158"/>
        <v>1571.3700000000001</v>
      </c>
      <c r="W1718" s="1">
        <f t="shared" si="159"/>
        <v>9428.2200000000012</v>
      </c>
      <c r="X1718" s="1">
        <f t="shared" si="160"/>
        <v>14514.810000000001</v>
      </c>
      <c r="Y1718" s="1">
        <f t="shared" si="161"/>
        <v>-5086.59</v>
      </c>
      <c r="Z1718" s="44">
        <f t="shared" si="162"/>
        <v>15085.242033000002</v>
      </c>
    </row>
    <row r="1719" spans="1:26" x14ac:dyDescent="0.3">
      <c r="A1719" s="2">
        <v>5785</v>
      </c>
      <c r="B1719" t="s">
        <v>4</v>
      </c>
      <c r="C1719" t="s">
        <v>10</v>
      </c>
      <c r="D1719" t="s">
        <v>12</v>
      </c>
      <c r="E1719" t="s">
        <v>23</v>
      </c>
      <c r="F1719" t="s">
        <v>21</v>
      </c>
      <c r="G1719">
        <v>2</v>
      </c>
      <c r="H1719">
        <v>3</v>
      </c>
      <c r="I1719">
        <f t="shared" si="157"/>
        <v>5</v>
      </c>
      <c r="J1719" s="1">
        <v>5924.95</v>
      </c>
      <c r="K1719" s="1">
        <v>4976.96</v>
      </c>
      <c r="L1719" s="1">
        <v>4917.71</v>
      </c>
      <c r="M1719" s="1">
        <v>7169.19</v>
      </c>
      <c r="N1719" s="1">
        <v>4739.96</v>
      </c>
      <c r="O1719" s="1">
        <v>4799.21</v>
      </c>
      <c r="P1719" s="1">
        <v>5875</v>
      </c>
      <c r="Q1719" s="1">
        <v>4876.25</v>
      </c>
      <c r="R1719" s="1">
        <v>5607.69</v>
      </c>
      <c r="S1719" s="1">
        <v>5383.38</v>
      </c>
      <c r="T1719" s="1">
        <v>4575.87</v>
      </c>
      <c r="U1719" s="1">
        <v>5124.97</v>
      </c>
      <c r="V1719" s="1">
        <f t="shared" si="158"/>
        <v>5421.329999999999</v>
      </c>
      <c r="W1719" s="1">
        <f t="shared" si="159"/>
        <v>32527.979999999996</v>
      </c>
      <c r="X1719" s="1">
        <f t="shared" si="160"/>
        <v>31443.16</v>
      </c>
      <c r="Y1719" s="1">
        <f t="shared" si="161"/>
        <v>1084.8199999999961</v>
      </c>
      <c r="Z1719" s="44">
        <f t="shared" si="162"/>
        <v>32678.876187999998</v>
      </c>
    </row>
    <row r="1720" spans="1:26" x14ac:dyDescent="0.3">
      <c r="A1720" s="2">
        <v>5790</v>
      </c>
      <c r="B1720" t="s">
        <v>4</v>
      </c>
      <c r="C1720" t="s">
        <v>10</v>
      </c>
      <c r="D1720" t="s">
        <v>11</v>
      </c>
      <c r="E1720" t="s">
        <v>24</v>
      </c>
      <c r="F1720" t="s">
        <v>19</v>
      </c>
      <c r="G1720">
        <v>2</v>
      </c>
      <c r="H1720">
        <v>1</v>
      </c>
      <c r="I1720">
        <f t="shared" si="157"/>
        <v>3</v>
      </c>
      <c r="J1720" s="1">
        <v>3797.1243589743603</v>
      </c>
      <c r="K1720" s="1">
        <v>3797.12</v>
      </c>
      <c r="L1720" s="1">
        <v>3797.12</v>
      </c>
      <c r="M1720" s="1">
        <v>3797.12</v>
      </c>
      <c r="N1720" s="1">
        <v>3835.1</v>
      </c>
      <c r="O1720" s="1">
        <v>3797.12</v>
      </c>
      <c r="P1720" s="1">
        <v>1418.96</v>
      </c>
      <c r="Q1720" s="1">
        <v>1277.06</v>
      </c>
      <c r="R1720" s="1">
        <v>1353.68</v>
      </c>
      <c r="S1720" s="1">
        <v>1177.7</v>
      </c>
      <c r="T1720" s="1">
        <v>1413.24</v>
      </c>
      <c r="U1720" s="1">
        <v>1243.6500000000001</v>
      </c>
      <c r="V1720" s="1">
        <f t="shared" si="158"/>
        <v>3803.450726495726</v>
      </c>
      <c r="W1720" s="1">
        <f t="shared" si="159"/>
        <v>22820.704358974355</v>
      </c>
      <c r="X1720" s="1">
        <f t="shared" si="160"/>
        <v>7884.2899999999991</v>
      </c>
      <c r="Y1720" s="1">
        <f t="shared" si="161"/>
        <v>14936.414358974356</v>
      </c>
      <c r="Z1720" s="44">
        <f t="shared" si="162"/>
        <v>8194.1425969999982</v>
      </c>
    </row>
    <row r="1721" spans="1:26" x14ac:dyDescent="0.3">
      <c r="A1721" s="2">
        <v>5792</v>
      </c>
      <c r="B1721" t="s">
        <v>4</v>
      </c>
      <c r="C1721" t="s">
        <v>7</v>
      </c>
      <c r="D1721" t="s">
        <v>12</v>
      </c>
      <c r="E1721" t="s">
        <v>23</v>
      </c>
      <c r="F1721" t="s">
        <v>56</v>
      </c>
      <c r="G1721">
        <v>2</v>
      </c>
      <c r="H1721">
        <v>2</v>
      </c>
      <c r="I1721">
        <f t="shared" si="157"/>
        <v>4</v>
      </c>
      <c r="J1721" s="1">
        <v>4387.8500000000004</v>
      </c>
      <c r="K1721" s="1">
        <v>3817.43</v>
      </c>
      <c r="L1721" s="1">
        <v>4343.97</v>
      </c>
      <c r="M1721" s="1">
        <v>4256.21</v>
      </c>
      <c r="N1721" s="1">
        <v>5265.42</v>
      </c>
      <c r="O1721" s="1">
        <v>4958.2700000000004</v>
      </c>
      <c r="P1721" s="1">
        <v>3869.41</v>
      </c>
      <c r="Q1721" s="1">
        <v>3443.77</v>
      </c>
      <c r="R1721" s="1">
        <v>3925.9</v>
      </c>
      <c r="S1721" s="1">
        <v>4632.5600000000004</v>
      </c>
      <c r="T1721" s="1">
        <v>4030.33</v>
      </c>
      <c r="U1721" s="1">
        <v>4594.58</v>
      </c>
      <c r="V1721" s="1">
        <f t="shared" si="158"/>
        <v>4504.8583333333327</v>
      </c>
      <c r="W1721" s="1">
        <f t="shared" si="159"/>
        <v>27029.149999999998</v>
      </c>
      <c r="X1721" s="1">
        <f t="shared" si="160"/>
        <v>24496.550000000003</v>
      </c>
      <c r="Y1721" s="1">
        <f t="shared" si="161"/>
        <v>2532.5999999999949</v>
      </c>
      <c r="Z1721" s="44">
        <f t="shared" si="162"/>
        <v>25459.264415000001</v>
      </c>
    </row>
    <row r="1722" spans="1:26" x14ac:dyDescent="0.3">
      <c r="A1722" s="2">
        <v>5799</v>
      </c>
      <c r="B1722" t="s">
        <v>6</v>
      </c>
      <c r="C1722" t="s">
        <v>9</v>
      </c>
      <c r="D1722" t="s">
        <v>12</v>
      </c>
      <c r="E1722" t="s">
        <v>23</v>
      </c>
      <c r="F1722" t="s">
        <v>56</v>
      </c>
      <c r="G1722">
        <v>2</v>
      </c>
      <c r="H1722">
        <v>1</v>
      </c>
      <c r="I1722">
        <f t="shared" si="157"/>
        <v>3</v>
      </c>
      <c r="J1722" s="1">
        <v>3060.02</v>
      </c>
      <c r="K1722" s="1">
        <v>3457.82</v>
      </c>
      <c r="L1722" s="1">
        <v>3763.82</v>
      </c>
      <c r="M1722" s="1">
        <v>2998.82</v>
      </c>
      <c r="N1722" s="1">
        <v>3060.02</v>
      </c>
      <c r="O1722" s="1">
        <v>2478.62</v>
      </c>
      <c r="P1722" s="1">
        <v>2022.93</v>
      </c>
      <c r="Q1722" s="1">
        <v>2043.16</v>
      </c>
      <c r="R1722" s="1">
        <v>2002.3</v>
      </c>
      <c r="S1722" s="1">
        <v>2342.69</v>
      </c>
      <c r="T1722" s="1">
        <v>2787.8</v>
      </c>
      <c r="U1722" s="1">
        <v>2592.65</v>
      </c>
      <c r="V1722" s="1">
        <f t="shared" si="158"/>
        <v>3136.52</v>
      </c>
      <c r="W1722" s="1">
        <f t="shared" si="159"/>
        <v>18819.12</v>
      </c>
      <c r="X1722" s="1">
        <f t="shared" si="160"/>
        <v>13791.53</v>
      </c>
      <c r="Y1722" s="1">
        <f t="shared" si="161"/>
        <v>5027.5899999999983</v>
      </c>
      <c r="Z1722" s="44">
        <f t="shared" si="162"/>
        <v>14333.537129</v>
      </c>
    </row>
    <row r="1723" spans="1:26" x14ac:dyDescent="0.3">
      <c r="A1723" s="2">
        <v>5802</v>
      </c>
      <c r="B1723" t="s">
        <v>5</v>
      </c>
      <c r="C1723" t="s">
        <v>10</v>
      </c>
      <c r="D1723" t="s">
        <v>12</v>
      </c>
      <c r="E1723" t="s">
        <v>23</v>
      </c>
      <c r="F1723" t="s">
        <v>21</v>
      </c>
      <c r="G1723">
        <v>2</v>
      </c>
      <c r="H1723">
        <v>1</v>
      </c>
      <c r="I1723">
        <f t="shared" si="157"/>
        <v>3</v>
      </c>
      <c r="J1723" s="1">
        <v>5924.95</v>
      </c>
      <c r="K1723" s="1">
        <v>6221.2</v>
      </c>
      <c r="L1723" s="1">
        <v>7406.19</v>
      </c>
      <c r="M1723" s="1">
        <v>5213.96</v>
      </c>
      <c r="N1723" s="1">
        <v>6813.69</v>
      </c>
      <c r="O1723" s="1">
        <v>5747.2</v>
      </c>
      <c r="P1723" s="1">
        <v>4898.6099999999997</v>
      </c>
      <c r="Q1723" s="1">
        <v>4996.58</v>
      </c>
      <c r="R1723" s="1">
        <v>5696.1</v>
      </c>
      <c r="S1723" s="1">
        <v>5639.14</v>
      </c>
      <c r="T1723" s="1">
        <v>4849.66</v>
      </c>
      <c r="U1723" s="1">
        <v>5625.61</v>
      </c>
      <c r="V1723" s="1">
        <f t="shared" si="158"/>
        <v>6221.1983333333328</v>
      </c>
      <c r="W1723" s="1">
        <f t="shared" si="159"/>
        <v>37327.189999999995</v>
      </c>
      <c r="X1723" s="1">
        <f t="shared" si="160"/>
        <v>31705.7</v>
      </c>
      <c r="Y1723" s="1">
        <f t="shared" si="161"/>
        <v>5621.4899999999943</v>
      </c>
      <c r="Z1723" s="44">
        <f t="shared" si="162"/>
        <v>32951.73401</v>
      </c>
    </row>
    <row r="1724" spans="1:26" x14ac:dyDescent="0.3">
      <c r="A1724" s="2">
        <v>5808</v>
      </c>
      <c r="B1724" t="s">
        <v>6</v>
      </c>
      <c r="C1724" t="s">
        <v>9</v>
      </c>
      <c r="D1724" t="s">
        <v>12</v>
      </c>
      <c r="E1724" t="s">
        <v>23</v>
      </c>
      <c r="F1724" t="s">
        <v>15</v>
      </c>
      <c r="G1724">
        <v>1</v>
      </c>
      <c r="H1724">
        <v>1</v>
      </c>
      <c r="I1724">
        <f t="shared" si="157"/>
        <v>2</v>
      </c>
      <c r="J1724" s="1">
        <v>866.34749999999997</v>
      </c>
      <c r="K1724" s="1">
        <v>675.75</v>
      </c>
      <c r="L1724" s="1">
        <v>736.4</v>
      </c>
      <c r="M1724" s="1">
        <v>1056.94</v>
      </c>
      <c r="N1724" s="1">
        <v>961.65</v>
      </c>
      <c r="O1724" s="1">
        <v>719.07</v>
      </c>
      <c r="P1724" s="1">
        <v>1232.33</v>
      </c>
      <c r="Q1724" s="1">
        <v>1306.27</v>
      </c>
      <c r="R1724" s="1">
        <v>1449.96</v>
      </c>
      <c r="S1724" s="1">
        <v>1739.95</v>
      </c>
      <c r="T1724" s="1">
        <v>2053.14</v>
      </c>
      <c r="U1724" s="1">
        <v>2196.86</v>
      </c>
      <c r="V1724" s="1">
        <f t="shared" si="158"/>
        <v>836.02624999999989</v>
      </c>
      <c r="W1724" s="1">
        <f t="shared" si="159"/>
        <v>5016.1574999999993</v>
      </c>
      <c r="X1724" s="1">
        <f t="shared" si="160"/>
        <v>9978.51</v>
      </c>
      <c r="Y1724" s="1">
        <f t="shared" si="161"/>
        <v>-4962.3525000000009</v>
      </c>
      <c r="Z1724" s="44">
        <f t="shared" si="162"/>
        <v>10370.665443</v>
      </c>
    </row>
    <row r="1725" spans="1:26" x14ac:dyDescent="0.3">
      <c r="A1725" s="2">
        <v>5809</v>
      </c>
      <c r="B1725" t="s">
        <v>5</v>
      </c>
      <c r="C1725" t="s">
        <v>42</v>
      </c>
      <c r="D1725" t="s">
        <v>12</v>
      </c>
      <c r="E1725" t="s">
        <v>24</v>
      </c>
      <c r="F1725" t="s">
        <v>56</v>
      </c>
      <c r="G1725">
        <v>1</v>
      </c>
      <c r="H1725">
        <v>2</v>
      </c>
      <c r="I1725">
        <f t="shared" si="157"/>
        <v>3</v>
      </c>
      <c r="J1725" s="1">
        <v>2410.5500000000002</v>
      </c>
      <c r="K1725" s="1">
        <v>2338.23</v>
      </c>
      <c r="L1725" s="1">
        <v>2193.6</v>
      </c>
      <c r="M1725" s="1">
        <v>2820.34</v>
      </c>
      <c r="N1725" s="1">
        <v>2386.44</v>
      </c>
      <c r="O1725" s="1">
        <v>2121.2800000000002</v>
      </c>
      <c r="P1725" s="1">
        <v>1383.36</v>
      </c>
      <c r="Q1725" s="1">
        <v>1300.3599999999999</v>
      </c>
      <c r="R1725" s="1">
        <v>1521.42</v>
      </c>
      <c r="S1725" s="1">
        <v>1643.13</v>
      </c>
      <c r="T1725" s="1">
        <v>1528.11</v>
      </c>
      <c r="U1725" s="1">
        <v>1497.55</v>
      </c>
      <c r="V1725" s="1">
        <f t="shared" si="158"/>
        <v>2378.4066666666672</v>
      </c>
      <c r="W1725" s="1">
        <f t="shared" si="159"/>
        <v>14270.440000000002</v>
      </c>
      <c r="X1725" s="1">
        <f t="shared" si="160"/>
        <v>8873.9299999999985</v>
      </c>
      <c r="Y1725" s="1">
        <f t="shared" si="161"/>
        <v>5396.5100000000039</v>
      </c>
      <c r="Z1725" s="44">
        <f t="shared" si="162"/>
        <v>9222.6754489999985</v>
      </c>
    </row>
    <row r="1726" spans="1:26" x14ac:dyDescent="0.3">
      <c r="A1726" s="2">
        <v>5814</v>
      </c>
      <c r="B1726" t="s">
        <v>6</v>
      </c>
      <c r="C1726" t="s">
        <v>9</v>
      </c>
      <c r="D1726" t="s">
        <v>12</v>
      </c>
      <c r="E1726" t="s">
        <v>23</v>
      </c>
      <c r="F1726" t="s">
        <v>14</v>
      </c>
      <c r="G1726">
        <v>1</v>
      </c>
      <c r="H1726">
        <v>1</v>
      </c>
      <c r="I1726">
        <f t="shared" si="157"/>
        <v>2</v>
      </c>
      <c r="J1726" s="1">
        <v>1768.0600000000002</v>
      </c>
      <c r="K1726" s="1">
        <v>2192.39</v>
      </c>
      <c r="L1726" s="1">
        <v>2139.35</v>
      </c>
      <c r="M1726" s="1">
        <v>1697.34</v>
      </c>
      <c r="N1726" s="1">
        <v>1538.21</v>
      </c>
      <c r="O1726" s="1">
        <v>1821.1</v>
      </c>
      <c r="P1726" s="1">
        <v>1334.28</v>
      </c>
      <c r="Q1726" s="1">
        <v>1334.28</v>
      </c>
      <c r="R1726" s="1">
        <v>1574.45</v>
      </c>
      <c r="S1726" s="1">
        <v>1889.34</v>
      </c>
      <c r="T1726" s="1">
        <v>1662.62</v>
      </c>
      <c r="U1726" s="1">
        <v>1612.74</v>
      </c>
      <c r="V1726" s="1">
        <f t="shared" si="158"/>
        <v>1859.4083333333331</v>
      </c>
      <c r="W1726" s="1">
        <f t="shared" si="159"/>
        <v>11156.449999999999</v>
      </c>
      <c r="X1726" s="1">
        <f t="shared" si="160"/>
        <v>9407.7100000000009</v>
      </c>
      <c r="Y1726" s="1">
        <f t="shared" si="161"/>
        <v>1748.739999999998</v>
      </c>
      <c r="Z1726" s="44">
        <f t="shared" si="162"/>
        <v>9777.4330030000019</v>
      </c>
    </row>
    <row r="1727" spans="1:26" x14ac:dyDescent="0.3">
      <c r="A1727" s="2">
        <v>5816</v>
      </c>
      <c r="B1727" t="s">
        <v>4</v>
      </c>
      <c r="C1727" t="s">
        <v>7</v>
      </c>
      <c r="D1727" t="s">
        <v>12</v>
      </c>
      <c r="E1727" t="s">
        <v>24</v>
      </c>
      <c r="F1727" t="s">
        <v>15</v>
      </c>
      <c r="G1727">
        <v>2</v>
      </c>
      <c r="H1727">
        <v>1</v>
      </c>
      <c r="I1727">
        <f t="shared" si="157"/>
        <v>3</v>
      </c>
      <c r="J1727" s="1">
        <v>1964.4499999999998</v>
      </c>
      <c r="K1727" s="1">
        <v>1964.45</v>
      </c>
      <c r="L1727" s="1">
        <v>1984.09</v>
      </c>
      <c r="M1727" s="1">
        <v>1964.45</v>
      </c>
      <c r="N1727" s="1">
        <v>1984.09</v>
      </c>
      <c r="O1727" s="1">
        <v>1964.45</v>
      </c>
      <c r="P1727" s="1">
        <v>2295.9299999999998</v>
      </c>
      <c r="Q1727" s="1">
        <v>2479.6</v>
      </c>
      <c r="R1727" s="1">
        <v>2876.34</v>
      </c>
      <c r="S1727" s="1">
        <v>2473.65</v>
      </c>
      <c r="T1727" s="1">
        <v>2325.23</v>
      </c>
      <c r="U1727" s="1">
        <v>2418.2399999999998</v>
      </c>
      <c r="V1727" s="1">
        <f t="shared" si="158"/>
        <v>1970.9966666666667</v>
      </c>
      <c r="W1727" s="1">
        <f t="shared" si="159"/>
        <v>11825.98</v>
      </c>
      <c r="X1727" s="1">
        <f t="shared" si="160"/>
        <v>14868.99</v>
      </c>
      <c r="Y1727" s="1">
        <f t="shared" si="161"/>
        <v>-3043.01</v>
      </c>
      <c r="Z1727" s="44">
        <f t="shared" si="162"/>
        <v>15453.341307000001</v>
      </c>
    </row>
    <row r="1728" spans="1:26" x14ac:dyDescent="0.3">
      <c r="A1728" s="2">
        <v>5825</v>
      </c>
      <c r="B1728" t="s">
        <v>4</v>
      </c>
      <c r="C1728" t="s">
        <v>7</v>
      </c>
      <c r="D1728" t="s">
        <v>11</v>
      </c>
      <c r="E1728" t="s">
        <v>24</v>
      </c>
      <c r="F1728" t="s">
        <v>17</v>
      </c>
      <c r="G1728">
        <v>2</v>
      </c>
      <c r="H1728">
        <v>1</v>
      </c>
      <c r="I1728">
        <f t="shared" si="157"/>
        <v>3</v>
      </c>
      <c r="J1728" s="1">
        <v>1919.8500000000001</v>
      </c>
      <c r="K1728" s="1">
        <v>1939.05</v>
      </c>
      <c r="L1728" s="1">
        <v>1919.85</v>
      </c>
      <c r="M1728" s="1">
        <v>1919.85</v>
      </c>
      <c r="N1728" s="1">
        <v>1939.05</v>
      </c>
      <c r="O1728" s="1">
        <v>1939.05</v>
      </c>
      <c r="P1728" s="1">
        <v>1922.63</v>
      </c>
      <c r="Q1728" s="1">
        <v>2057.21</v>
      </c>
      <c r="R1728" s="1">
        <v>2057.21</v>
      </c>
      <c r="S1728" s="1">
        <v>2221.79</v>
      </c>
      <c r="T1728" s="1">
        <v>2532.84</v>
      </c>
      <c r="U1728" s="1">
        <v>2887.44</v>
      </c>
      <c r="V1728" s="1">
        <f t="shared" si="158"/>
        <v>1929.4499999999998</v>
      </c>
      <c r="W1728" s="1">
        <f t="shared" si="159"/>
        <v>11576.699999999999</v>
      </c>
      <c r="X1728" s="1">
        <f t="shared" si="160"/>
        <v>13679.12</v>
      </c>
      <c r="Y1728" s="1">
        <f t="shared" si="161"/>
        <v>-2102.4200000000019</v>
      </c>
      <c r="Z1728" s="44">
        <f t="shared" si="162"/>
        <v>14216.709416000002</v>
      </c>
    </row>
    <row r="1729" spans="1:26" x14ac:dyDescent="0.3">
      <c r="A1729" s="2">
        <v>5830</v>
      </c>
      <c r="B1729" t="s">
        <v>6</v>
      </c>
      <c r="C1729" t="s">
        <v>7</v>
      </c>
      <c r="D1729" t="s">
        <v>11</v>
      </c>
      <c r="E1729" t="s">
        <v>24</v>
      </c>
      <c r="F1729" t="s">
        <v>13</v>
      </c>
      <c r="G1729">
        <v>1</v>
      </c>
      <c r="H1729">
        <v>1</v>
      </c>
      <c r="I1729">
        <f t="shared" si="157"/>
        <v>2</v>
      </c>
      <c r="J1729" s="1">
        <v>532.5</v>
      </c>
      <c r="K1729" s="1">
        <v>415.35</v>
      </c>
      <c r="L1729" s="1">
        <v>623.03</v>
      </c>
      <c r="M1729" s="1">
        <v>564.45000000000005</v>
      </c>
      <c r="N1729" s="1">
        <v>548.48</v>
      </c>
      <c r="O1729" s="1">
        <v>527.17999999999995</v>
      </c>
      <c r="P1729" s="1">
        <v>540.41999999999996</v>
      </c>
      <c r="Q1729" s="1">
        <v>410.72</v>
      </c>
      <c r="R1729" s="1">
        <v>427.15</v>
      </c>
      <c r="S1729" s="1">
        <v>478.41</v>
      </c>
      <c r="T1729" s="1">
        <v>440.14</v>
      </c>
      <c r="U1729" s="1">
        <v>475.35</v>
      </c>
      <c r="V1729" s="1">
        <f t="shared" si="158"/>
        <v>535.16499999999996</v>
      </c>
      <c r="W1729" s="1">
        <f t="shared" si="159"/>
        <v>3210.99</v>
      </c>
      <c r="X1729" s="1">
        <f t="shared" si="160"/>
        <v>2772.19</v>
      </c>
      <c r="Y1729" s="1">
        <f t="shared" si="161"/>
        <v>438.79999999999973</v>
      </c>
      <c r="Z1729" s="44">
        <f t="shared" si="162"/>
        <v>2881.1370670000001</v>
      </c>
    </row>
    <row r="1730" spans="1:26" x14ac:dyDescent="0.3">
      <c r="A1730" s="2">
        <v>5834</v>
      </c>
      <c r="B1730" t="s">
        <v>4</v>
      </c>
      <c r="C1730" t="s">
        <v>10</v>
      </c>
      <c r="D1730" t="s">
        <v>12</v>
      </c>
      <c r="E1730" t="s">
        <v>23</v>
      </c>
      <c r="F1730" t="s">
        <v>16</v>
      </c>
      <c r="G1730">
        <v>1</v>
      </c>
      <c r="H1730">
        <v>1</v>
      </c>
      <c r="I1730">
        <f t="shared" si="157"/>
        <v>2</v>
      </c>
      <c r="J1730" s="1">
        <v>5924.95</v>
      </c>
      <c r="K1730" s="1">
        <v>5924.95</v>
      </c>
      <c r="L1730" s="1">
        <v>5984.2</v>
      </c>
      <c r="M1730" s="1">
        <v>5332.46</v>
      </c>
      <c r="N1730" s="1">
        <v>6102.7</v>
      </c>
      <c r="O1730" s="1">
        <v>7406.19</v>
      </c>
      <c r="P1730" s="1">
        <v>1752.17</v>
      </c>
      <c r="Q1730" s="1">
        <v>1927.39</v>
      </c>
      <c r="R1730" s="1">
        <v>1850.29</v>
      </c>
      <c r="S1730" s="1">
        <v>1887.3</v>
      </c>
      <c r="T1730" s="1">
        <v>1981.67</v>
      </c>
      <c r="U1730" s="1">
        <v>2219.4699999999998</v>
      </c>
      <c r="V1730" s="1">
        <f t="shared" si="158"/>
        <v>6112.5749999999998</v>
      </c>
      <c r="W1730" s="1">
        <f t="shared" si="159"/>
        <v>36675.449999999997</v>
      </c>
      <c r="X1730" s="1">
        <f t="shared" si="160"/>
        <v>11618.289999999999</v>
      </c>
      <c r="Y1730" s="1">
        <f t="shared" si="161"/>
        <v>25057.159999999996</v>
      </c>
      <c r="Z1730" s="44">
        <f t="shared" si="162"/>
        <v>12074.888797</v>
      </c>
    </row>
    <row r="1731" spans="1:26" x14ac:dyDescent="0.3">
      <c r="A1731" s="2">
        <v>5835</v>
      </c>
      <c r="B1731" t="s">
        <v>6</v>
      </c>
      <c r="C1731" t="s">
        <v>9</v>
      </c>
      <c r="D1731" t="s">
        <v>12</v>
      </c>
      <c r="E1731" t="s">
        <v>23</v>
      </c>
      <c r="F1731" t="s">
        <v>18</v>
      </c>
      <c r="G1731">
        <v>1</v>
      </c>
      <c r="H1731">
        <v>1</v>
      </c>
      <c r="I1731">
        <f t="shared" si="157"/>
        <v>2</v>
      </c>
      <c r="J1731" s="1">
        <v>1831.7599999999998</v>
      </c>
      <c r="K1731" s="1">
        <v>1923.35</v>
      </c>
      <c r="L1731" s="1">
        <v>2234.75</v>
      </c>
      <c r="M1731" s="1">
        <v>1868.4</v>
      </c>
      <c r="N1731" s="1">
        <v>2289.6999999999998</v>
      </c>
      <c r="O1731" s="1">
        <v>2069.89</v>
      </c>
      <c r="P1731" s="1">
        <v>2930.53</v>
      </c>
      <c r="Q1731" s="1">
        <v>3077.06</v>
      </c>
      <c r="R1731" s="1">
        <v>3569.39</v>
      </c>
      <c r="S1731" s="1">
        <v>3890.64</v>
      </c>
      <c r="T1731" s="1">
        <v>4046.27</v>
      </c>
      <c r="U1731" s="1">
        <v>4167.66</v>
      </c>
      <c r="V1731" s="1">
        <f t="shared" si="158"/>
        <v>2036.3083333333332</v>
      </c>
      <c r="W1731" s="1">
        <f t="shared" si="159"/>
        <v>12217.849999999999</v>
      </c>
      <c r="X1731" s="1">
        <f t="shared" si="160"/>
        <v>21681.55</v>
      </c>
      <c r="Y1731" s="1">
        <f t="shared" si="161"/>
        <v>-9463.7000000000007</v>
      </c>
      <c r="Z1731" s="44">
        <f t="shared" si="162"/>
        <v>22533.634914999999</v>
      </c>
    </row>
    <row r="1732" spans="1:26" x14ac:dyDescent="0.3">
      <c r="A1732" s="2">
        <v>5836</v>
      </c>
      <c r="B1732" t="s">
        <v>5</v>
      </c>
      <c r="C1732" t="s">
        <v>10</v>
      </c>
      <c r="D1732" t="s">
        <v>11</v>
      </c>
      <c r="E1732" t="s">
        <v>23</v>
      </c>
      <c r="F1732" t="s">
        <v>56</v>
      </c>
      <c r="G1732">
        <v>2</v>
      </c>
      <c r="H1732">
        <v>1</v>
      </c>
      <c r="I1732">
        <f t="shared" si="157"/>
        <v>3</v>
      </c>
      <c r="J1732" s="1">
        <v>5219.2</v>
      </c>
      <c r="K1732" s="1">
        <v>4853.8599999999997</v>
      </c>
      <c r="L1732" s="1">
        <v>5271.39</v>
      </c>
      <c r="M1732" s="1">
        <v>4488.51</v>
      </c>
      <c r="N1732" s="1">
        <v>4540.7</v>
      </c>
      <c r="O1732" s="1">
        <v>4018.78</v>
      </c>
      <c r="P1732" s="1">
        <v>3342.37</v>
      </c>
      <c r="Q1732" s="1">
        <v>3643.18</v>
      </c>
      <c r="R1732" s="1">
        <v>3716.04</v>
      </c>
      <c r="S1732" s="1">
        <v>3455.92</v>
      </c>
      <c r="T1732" s="1">
        <v>3317.68</v>
      </c>
      <c r="U1732" s="1">
        <v>3649.45</v>
      </c>
      <c r="V1732" s="1">
        <f t="shared" si="158"/>
        <v>4732.0733333333328</v>
      </c>
      <c r="W1732" s="1">
        <f t="shared" si="159"/>
        <v>28392.44</v>
      </c>
      <c r="X1732" s="1">
        <f t="shared" si="160"/>
        <v>21124.639999999999</v>
      </c>
      <c r="Y1732" s="1">
        <f t="shared" si="161"/>
        <v>7267.7999999999993</v>
      </c>
      <c r="Z1732" s="44">
        <f t="shared" si="162"/>
        <v>21954.838351999999</v>
      </c>
    </row>
    <row r="1733" spans="1:26" x14ac:dyDescent="0.3">
      <c r="A1733" s="2">
        <v>5837</v>
      </c>
      <c r="B1733" t="s">
        <v>6</v>
      </c>
      <c r="C1733" t="s">
        <v>42</v>
      </c>
      <c r="D1733" t="s">
        <v>12</v>
      </c>
      <c r="E1733" t="s">
        <v>23</v>
      </c>
      <c r="F1733" t="s">
        <v>15</v>
      </c>
      <c r="G1733">
        <v>2</v>
      </c>
      <c r="H1733">
        <v>1</v>
      </c>
      <c r="I1733">
        <f t="shared" si="157"/>
        <v>3</v>
      </c>
      <c r="J1733" s="1">
        <v>3215.7249999999999</v>
      </c>
      <c r="K1733" s="1">
        <v>2894.15</v>
      </c>
      <c r="L1733" s="1">
        <v>2894.15</v>
      </c>
      <c r="M1733" s="1">
        <v>3408.67</v>
      </c>
      <c r="N1733" s="1">
        <v>2894.15</v>
      </c>
      <c r="O1733" s="1">
        <v>3923.18</v>
      </c>
      <c r="P1733" s="1">
        <v>1836.54</v>
      </c>
      <c r="Q1733" s="1">
        <v>1616.16</v>
      </c>
      <c r="R1733" s="1">
        <v>1842.42</v>
      </c>
      <c r="S1733" s="1">
        <v>1658.18</v>
      </c>
      <c r="T1733" s="1">
        <v>1558.69</v>
      </c>
      <c r="U1733" s="1">
        <v>1589.86</v>
      </c>
      <c r="V1733" s="1">
        <f t="shared" si="158"/>
        <v>3205.0041666666662</v>
      </c>
      <c r="W1733" s="1">
        <f t="shared" si="159"/>
        <v>19230.024999999998</v>
      </c>
      <c r="X1733" s="1">
        <f t="shared" si="160"/>
        <v>10101.85</v>
      </c>
      <c r="Y1733" s="1">
        <f t="shared" si="161"/>
        <v>9128.1749999999975</v>
      </c>
      <c r="Z1733" s="44">
        <f t="shared" si="162"/>
        <v>10498.852705000001</v>
      </c>
    </row>
    <row r="1734" spans="1:26" x14ac:dyDescent="0.3">
      <c r="A1734" s="2">
        <v>5842</v>
      </c>
      <c r="B1734" t="s">
        <v>4</v>
      </c>
      <c r="C1734" t="s">
        <v>10</v>
      </c>
      <c r="D1734" t="s">
        <v>12</v>
      </c>
      <c r="E1734" t="s">
        <v>23</v>
      </c>
      <c r="F1734" t="s">
        <v>19</v>
      </c>
      <c r="G1734">
        <v>2</v>
      </c>
      <c r="H1734">
        <v>1</v>
      </c>
      <c r="I1734">
        <f t="shared" ref="I1734:I1797" si="163">H1734+G1734</f>
        <v>3</v>
      </c>
      <c r="J1734" s="1">
        <v>5008.7</v>
      </c>
      <c r="K1734" s="1">
        <v>5910.27</v>
      </c>
      <c r="L1734" s="1">
        <v>3806.61</v>
      </c>
      <c r="M1734" s="1">
        <v>4858.4399999999996</v>
      </c>
      <c r="N1734" s="1">
        <v>5309.22</v>
      </c>
      <c r="O1734" s="1">
        <v>5559.66</v>
      </c>
      <c r="P1734" s="1">
        <v>4085.95</v>
      </c>
      <c r="Q1734" s="1">
        <v>3432.2</v>
      </c>
      <c r="R1734" s="1">
        <v>3500.84</v>
      </c>
      <c r="S1734" s="1">
        <v>4166</v>
      </c>
      <c r="T1734" s="1">
        <v>3624.42</v>
      </c>
      <c r="U1734" s="1">
        <v>3733.15</v>
      </c>
      <c r="V1734" s="1">
        <f t="shared" ref="V1734:V1797" si="164">AVERAGE(J1734:O1734)</f>
        <v>5075.4833333333336</v>
      </c>
      <c r="W1734" s="1">
        <f t="shared" ref="W1734:W1797" si="165">SUM(J1734:O1734)</f>
        <v>30452.9</v>
      </c>
      <c r="X1734" s="1">
        <f t="shared" ref="X1734:X1797" si="166">SUM(P1734:U1734)</f>
        <v>22542.560000000001</v>
      </c>
      <c r="Y1734" s="1">
        <f t="shared" ref="Y1734:Y1797" si="167">W1734-X1734</f>
        <v>7910.34</v>
      </c>
      <c r="Z1734" s="44">
        <f t="shared" ref="Z1734:Z1797" si="168">X1734*$Z$2+X1734</f>
        <v>23428.482608000002</v>
      </c>
    </row>
    <row r="1735" spans="1:26" x14ac:dyDescent="0.3">
      <c r="A1735" s="2">
        <v>5845</v>
      </c>
      <c r="B1735" t="s">
        <v>4</v>
      </c>
      <c r="C1735" t="s">
        <v>10</v>
      </c>
      <c r="D1735" t="s">
        <v>11</v>
      </c>
      <c r="E1735" t="s">
        <v>23</v>
      </c>
      <c r="F1735" t="s">
        <v>16</v>
      </c>
      <c r="G1735">
        <v>2</v>
      </c>
      <c r="H1735">
        <v>1</v>
      </c>
      <c r="I1735">
        <f t="shared" si="163"/>
        <v>3</v>
      </c>
      <c r="J1735" s="1">
        <v>5924.95</v>
      </c>
      <c r="K1735" s="1">
        <v>6991.44</v>
      </c>
      <c r="L1735" s="1">
        <v>5687.95</v>
      </c>
      <c r="M1735" s="1">
        <v>5984.2</v>
      </c>
      <c r="N1735" s="1">
        <v>5924.95</v>
      </c>
      <c r="O1735" s="1">
        <v>6695.19</v>
      </c>
      <c r="P1735" s="1">
        <v>5093.79</v>
      </c>
      <c r="Q1735" s="1">
        <v>5042.8500000000004</v>
      </c>
      <c r="R1735" s="1">
        <v>5950.56</v>
      </c>
      <c r="S1735" s="1">
        <v>5474.52</v>
      </c>
      <c r="T1735" s="1">
        <v>6569.42</v>
      </c>
      <c r="U1735" s="1">
        <v>7554.83</v>
      </c>
      <c r="V1735" s="1">
        <f t="shared" si="164"/>
        <v>6201.4466666666667</v>
      </c>
      <c r="W1735" s="1">
        <f t="shared" si="165"/>
        <v>37208.68</v>
      </c>
      <c r="X1735" s="1">
        <f t="shared" si="166"/>
        <v>35685.97</v>
      </c>
      <c r="Y1735" s="1">
        <f t="shared" si="167"/>
        <v>1522.7099999999991</v>
      </c>
      <c r="Z1735" s="44">
        <f t="shared" si="168"/>
        <v>37088.428620999999</v>
      </c>
    </row>
    <row r="1736" spans="1:26" x14ac:dyDescent="0.3">
      <c r="A1736" s="2">
        <v>5847</v>
      </c>
      <c r="B1736" t="s">
        <v>4</v>
      </c>
      <c r="C1736" t="s">
        <v>10</v>
      </c>
      <c r="D1736" t="s">
        <v>12</v>
      </c>
      <c r="E1736" t="s">
        <v>23</v>
      </c>
      <c r="F1736" t="s">
        <v>16</v>
      </c>
      <c r="G1736">
        <v>2</v>
      </c>
      <c r="H1736">
        <v>1</v>
      </c>
      <c r="I1736">
        <f t="shared" si="163"/>
        <v>3</v>
      </c>
      <c r="J1736" s="1">
        <v>5309.3499999999995</v>
      </c>
      <c r="K1736" s="1">
        <v>4672.2299999999996</v>
      </c>
      <c r="L1736" s="1">
        <v>5734.1</v>
      </c>
      <c r="M1736" s="1">
        <v>4619.13</v>
      </c>
      <c r="N1736" s="1">
        <v>5521.72</v>
      </c>
      <c r="O1736" s="1">
        <v>4247.4799999999996</v>
      </c>
      <c r="P1736" s="1">
        <v>2467.92</v>
      </c>
      <c r="Q1736" s="1">
        <v>2221.13</v>
      </c>
      <c r="R1736" s="1">
        <v>2487.67</v>
      </c>
      <c r="S1736" s="1">
        <v>2736.44</v>
      </c>
      <c r="T1736" s="1">
        <v>2544.89</v>
      </c>
      <c r="U1736" s="1">
        <v>2977.52</v>
      </c>
      <c r="V1736" s="1">
        <f t="shared" si="164"/>
        <v>5017.335</v>
      </c>
      <c r="W1736" s="1">
        <f t="shared" si="165"/>
        <v>30104.01</v>
      </c>
      <c r="X1736" s="1">
        <f t="shared" si="166"/>
        <v>15435.57</v>
      </c>
      <c r="Y1736" s="1">
        <f t="shared" si="167"/>
        <v>14668.439999999999</v>
      </c>
      <c r="Z1736" s="44">
        <f t="shared" si="168"/>
        <v>16042.187900999999</v>
      </c>
    </row>
    <row r="1737" spans="1:26" x14ac:dyDescent="0.3">
      <c r="A1737" s="2">
        <v>5859</v>
      </c>
      <c r="B1737" t="s">
        <v>4</v>
      </c>
      <c r="C1737" t="s">
        <v>7</v>
      </c>
      <c r="D1737" t="s">
        <v>11</v>
      </c>
      <c r="E1737" t="s">
        <v>23</v>
      </c>
      <c r="F1737" t="s">
        <v>19</v>
      </c>
      <c r="G1737">
        <v>3</v>
      </c>
      <c r="H1737">
        <v>3</v>
      </c>
      <c r="I1737">
        <f t="shared" si="163"/>
        <v>6</v>
      </c>
      <c r="J1737" s="1">
        <v>5924.95</v>
      </c>
      <c r="K1737" s="1">
        <v>7050.69</v>
      </c>
      <c r="L1737" s="1">
        <v>4680.71</v>
      </c>
      <c r="M1737" s="1">
        <v>5332.46</v>
      </c>
      <c r="N1737" s="1">
        <v>6576.69</v>
      </c>
      <c r="O1737" s="1">
        <v>4621.46</v>
      </c>
      <c r="P1737" s="1">
        <v>2972.12</v>
      </c>
      <c r="Q1737" s="1">
        <v>2466.86</v>
      </c>
      <c r="R1737" s="1">
        <v>2146.17</v>
      </c>
      <c r="S1737" s="1">
        <v>2060.3200000000002</v>
      </c>
      <c r="T1737" s="1">
        <v>2204.54</v>
      </c>
      <c r="U1737" s="1">
        <v>2336.81</v>
      </c>
      <c r="V1737" s="1">
        <f t="shared" si="164"/>
        <v>5697.8266666666668</v>
      </c>
      <c r="W1737" s="1">
        <f t="shared" si="165"/>
        <v>34186.959999999999</v>
      </c>
      <c r="X1737" s="1">
        <f t="shared" si="166"/>
        <v>14186.819999999998</v>
      </c>
      <c r="Y1737" s="1">
        <f t="shared" si="167"/>
        <v>20000.14</v>
      </c>
      <c r="Z1737" s="44">
        <f t="shared" si="168"/>
        <v>14744.362025999997</v>
      </c>
    </row>
    <row r="1738" spans="1:26" x14ac:dyDescent="0.3">
      <c r="A1738" s="2">
        <v>5866</v>
      </c>
      <c r="B1738" t="s">
        <v>4</v>
      </c>
      <c r="C1738" t="s">
        <v>10</v>
      </c>
      <c r="D1738" t="s">
        <v>11</v>
      </c>
      <c r="E1738" t="s">
        <v>24</v>
      </c>
      <c r="F1738" t="s">
        <v>18</v>
      </c>
      <c r="G1738">
        <v>2</v>
      </c>
      <c r="H1738">
        <v>1</v>
      </c>
      <c r="I1738">
        <f t="shared" si="163"/>
        <v>3</v>
      </c>
      <c r="J1738" s="1">
        <v>5924.95</v>
      </c>
      <c r="K1738" s="1">
        <v>4562.21</v>
      </c>
      <c r="L1738" s="1">
        <v>5391.7</v>
      </c>
      <c r="M1738" s="1">
        <v>5332.46</v>
      </c>
      <c r="N1738" s="1">
        <v>5450.95</v>
      </c>
      <c r="O1738" s="1">
        <v>5865.7</v>
      </c>
      <c r="P1738" s="1">
        <v>3899.72</v>
      </c>
      <c r="Q1738" s="1">
        <v>3782.73</v>
      </c>
      <c r="R1738" s="1">
        <v>4387.97</v>
      </c>
      <c r="S1738" s="1">
        <v>4475.7299999999996</v>
      </c>
      <c r="T1738" s="1">
        <v>3849.13</v>
      </c>
      <c r="U1738" s="1">
        <v>4272.53</v>
      </c>
      <c r="V1738" s="1">
        <f t="shared" si="164"/>
        <v>5421.3283333333338</v>
      </c>
      <c r="W1738" s="1">
        <f t="shared" si="165"/>
        <v>32527.97</v>
      </c>
      <c r="X1738" s="1">
        <f t="shared" si="166"/>
        <v>24667.81</v>
      </c>
      <c r="Y1738" s="1">
        <f t="shared" si="167"/>
        <v>7860.16</v>
      </c>
      <c r="Z1738" s="44">
        <f t="shared" si="168"/>
        <v>25637.254933</v>
      </c>
    </row>
    <row r="1739" spans="1:26" x14ac:dyDescent="0.3">
      <c r="A1739" s="2">
        <v>5867</v>
      </c>
      <c r="B1739" t="s">
        <v>4</v>
      </c>
      <c r="C1739" t="s">
        <v>10</v>
      </c>
      <c r="D1739" t="s">
        <v>12</v>
      </c>
      <c r="E1739" t="s">
        <v>23</v>
      </c>
      <c r="F1739" t="s">
        <v>16</v>
      </c>
      <c r="G1739">
        <v>2</v>
      </c>
      <c r="H1739">
        <v>1</v>
      </c>
      <c r="I1739">
        <f t="shared" si="163"/>
        <v>3</v>
      </c>
      <c r="J1739" s="1">
        <v>5924.95</v>
      </c>
      <c r="K1739" s="1">
        <v>6280.45</v>
      </c>
      <c r="L1739" s="1">
        <v>6754.44</v>
      </c>
      <c r="M1739" s="1">
        <v>5213.96</v>
      </c>
      <c r="N1739" s="1">
        <v>7169.19</v>
      </c>
      <c r="O1739" s="1">
        <v>4680.71</v>
      </c>
      <c r="P1739" s="1">
        <v>3863.03</v>
      </c>
      <c r="Q1739" s="1">
        <v>3399.47</v>
      </c>
      <c r="R1739" s="1">
        <v>3399.47</v>
      </c>
      <c r="S1739" s="1">
        <v>4045.37</v>
      </c>
      <c r="T1739" s="1">
        <v>4813.99</v>
      </c>
      <c r="U1739" s="1">
        <v>5150.97</v>
      </c>
      <c r="V1739" s="1">
        <f t="shared" si="164"/>
        <v>6003.95</v>
      </c>
      <c r="W1739" s="1">
        <f t="shared" si="165"/>
        <v>36023.699999999997</v>
      </c>
      <c r="X1739" s="1">
        <f t="shared" si="166"/>
        <v>24672.300000000003</v>
      </c>
      <c r="Y1739" s="1">
        <f t="shared" si="167"/>
        <v>11351.399999999994</v>
      </c>
      <c r="Z1739" s="44">
        <f t="shared" si="168"/>
        <v>25641.921390000003</v>
      </c>
    </row>
    <row r="1740" spans="1:26" x14ac:dyDescent="0.3">
      <c r="A1740" s="2">
        <v>5870</v>
      </c>
      <c r="B1740" t="s">
        <v>5</v>
      </c>
      <c r="C1740" t="s">
        <v>10</v>
      </c>
      <c r="D1740" t="s">
        <v>11</v>
      </c>
      <c r="E1740" t="s">
        <v>24</v>
      </c>
      <c r="F1740" t="s">
        <v>16</v>
      </c>
      <c r="G1740">
        <v>2</v>
      </c>
      <c r="H1740">
        <v>3</v>
      </c>
      <c r="I1740">
        <f t="shared" si="163"/>
        <v>5</v>
      </c>
      <c r="J1740" s="1">
        <v>4051.1000000000004</v>
      </c>
      <c r="K1740" s="1">
        <v>4091.61</v>
      </c>
      <c r="L1740" s="1">
        <v>4334.68</v>
      </c>
      <c r="M1740" s="1">
        <v>4172.63</v>
      </c>
      <c r="N1740" s="1">
        <v>3200.37</v>
      </c>
      <c r="O1740" s="1">
        <v>4901.83</v>
      </c>
      <c r="P1740" s="1">
        <v>3484.46</v>
      </c>
      <c r="Q1740" s="1">
        <v>3484.46</v>
      </c>
      <c r="R1740" s="1">
        <v>4146.51</v>
      </c>
      <c r="S1740" s="1">
        <v>4892.88</v>
      </c>
      <c r="T1740" s="1">
        <v>5382.17</v>
      </c>
      <c r="U1740" s="1">
        <v>5328.35</v>
      </c>
      <c r="V1740" s="1">
        <f t="shared" si="164"/>
        <v>4125.37</v>
      </c>
      <c r="W1740" s="1">
        <f t="shared" si="165"/>
        <v>24752.22</v>
      </c>
      <c r="X1740" s="1">
        <f t="shared" si="166"/>
        <v>26718.83</v>
      </c>
      <c r="Y1740" s="1">
        <f t="shared" si="167"/>
        <v>-1966.6100000000006</v>
      </c>
      <c r="Z1740" s="44">
        <f t="shared" si="168"/>
        <v>27768.880019</v>
      </c>
    </row>
    <row r="1741" spans="1:26" x14ac:dyDescent="0.3">
      <c r="A1741" s="2">
        <v>5876</v>
      </c>
      <c r="B1741" t="s">
        <v>6</v>
      </c>
      <c r="C1741" t="s">
        <v>8</v>
      </c>
      <c r="D1741" t="s">
        <v>11</v>
      </c>
      <c r="E1741" t="s">
        <v>24</v>
      </c>
      <c r="F1741" t="s">
        <v>15</v>
      </c>
      <c r="G1741">
        <v>1</v>
      </c>
      <c r="H1741">
        <v>1</v>
      </c>
      <c r="I1741">
        <f t="shared" si="163"/>
        <v>2</v>
      </c>
      <c r="J1741" s="1">
        <v>1634.6000000000001</v>
      </c>
      <c r="K1741" s="1">
        <v>2010.56</v>
      </c>
      <c r="L1741" s="1">
        <v>1683.64</v>
      </c>
      <c r="M1741" s="1">
        <v>1471.14</v>
      </c>
      <c r="N1741" s="1">
        <v>2010.56</v>
      </c>
      <c r="O1741" s="1">
        <v>1683.64</v>
      </c>
      <c r="P1741" s="1">
        <v>1981.08</v>
      </c>
      <c r="Q1741" s="1">
        <v>1961.27</v>
      </c>
      <c r="R1741" s="1">
        <v>2118.17</v>
      </c>
      <c r="S1741" s="1">
        <v>1969.9</v>
      </c>
      <c r="T1741" s="1">
        <v>1871.41</v>
      </c>
      <c r="U1741" s="1">
        <v>1609.41</v>
      </c>
      <c r="V1741" s="1">
        <f t="shared" si="164"/>
        <v>1749.0233333333333</v>
      </c>
      <c r="W1741" s="1">
        <f t="shared" si="165"/>
        <v>10494.14</v>
      </c>
      <c r="X1741" s="1">
        <f t="shared" si="166"/>
        <v>11511.24</v>
      </c>
      <c r="Y1741" s="1">
        <f t="shared" si="167"/>
        <v>-1017.1000000000004</v>
      </c>
      <c r="Z1741" s="44">
        <f t="shared" si="168"/>
        <v>11963.631732</v>
      </c>
    </row>
    <row r="1742" spans="1:26" x14ac:dyDescent="0.3">
      <c r="A1742" s="2">
        <v>5878</v>
      </c>
      <c r="B1742" t="s">
        <v>4</v>
      </c>
      <c r="C1742" t="s">
        <v>10</v>
      </c>
      <c r="D1742" t="s">
        <v>12</v>
      </c>
      <c r="E1742" t="s">
        <v>24</v>
      </c>
      <c r="F1742" t="s">
        <v>19</v>
      </c>
      <c r="G1742">
        <v>2</v>
      </c>
      <c r="H1742">
        <v>1</v>
      </c>
      <c r="I1742">
        <f t="shared" si="163"/>
        <v>3</v>
      </c>
      <c r="J1742" s="1">
        <v>3830.7</v>
      </c>
      <c r="K1742" s="1">
        <v>3830.7</v>
      </c>
      <c r="L1742" s="1">
        <v>3830.7</v>
      </c>
      <c r="M1742" s="1">
        <v>3869.01</v>
      </c>
      <c r="N1742" s="1">
        <v>3830.7</v>
      </c>
      <c r="O1742" s="1">
        <v>3869.01</v>
      </c>
      <c r="P1742" s="1">
        <v>3304.2</v>
      </c>
      <c r="Q1742" s="1">
        <v>3039.86</v>
      </c>
      <c r="R1742" s="1">
        <v>3617.43</v>
      </c>
      <c r="S1742" s="1">
        <v>3364.21</v>
      </c>
      <c r="T1742" s="1">
        <v>3465.14</v>
      </c>
      <c r="U1742" s="1">
        <v>4054.21</v>
      </c>
      <c r="V1742" s="1">
        <f t="shared" si="164"/>
        <v>3843.47</v>
      </c>
      <c r="W1742" s="1">
        <f t="shared" si="165"/>
        <v>23060.82</v>
      </c>
      <c r="X1742" s="1">
        <f t="shared" si="166"/>
        <v>20845.05</v>
      </c>
      <c r="Y1742" s="1">
        <f t="shared" si="167"/>
        <v>2215.7700000000004</v>
      </c>
      <c r="Z1742" s="44">
        <f t="shared" si="168"/>
        <v>21664.260464999999</v>
      </c>
    </row>
    <row r="1743" spans="1:26" x14ac:dyDescent="0.3">
      <c r="A1743" s="2">
        <v>5882</v>
      </c>
      <c r="B1743" t="s">
        <v>4</v>
      </c>
      <c r="C1743" t="s">
        <v>10</v>
      </c>
      <c r="D1743" t="s">
        <v>12</v>
      </c>
      <c r="E1743" t="s">
        <v>23</v>
      </c>
      <c r="F1743" t="s">
        <v>15</v>
      </c>
      <c r="G1743">
        <v>2</v>
      </c>
      <c r="H1743">
        <v>3</v>
      </c>
      <c r="I1743">
        <f t="shared" si="163"/>
        <v>5</v>
      </c>
      <c r="J1743" s="1">
        <v>4195.7875000000004</v>
      </c>
      <c r="K1743" s="1">
        <v>3356.63</v>
      </c>
      <c r="L1743" s="1">
        <v>4363.62</v>
      </c>
      <c r="M1743" s="1">
        <v>3692.29</v>
      </c>
      <c r="N1743" s="1">
        <v>3398.59</v>
      </c>
      <c r="O1743" s="1">
        <v>3692.29</v>
      </c>
      <c r="P1743" s="1">
        <v>2172.56</v>
      </c>
      <c r="Q1743" s="1">
        <v>1846.68</v>
      </c>
      <c r="R1743" s="1">
        <v>2123.6799999999998</v>
      </c>
      <c r="S1743" s="1">
        <v>1890.08</v>
      </c>
      <c r="T1743" s="1">
        <v>1852.28</v>
      </c>
      <c r="U1743" s="1">
        <v>1704.1</v>
      </c>
      <c r="V1743" s="1">
        <f t="shared" si="164"/>
        <v>3783.2012500000001</v>
      </c>
      <c r="W1743" s="1">
        <f t="shared" si="165"/>
        <v>22699.2075</v>
      </c>
      <c r="X1743" s="1">
        <f t="shared" si="166"/>
        <v>11589.380000000001</v>
      </c>
      <c r="Y1743" s="1">
        <f t="shared" si="167"/>
        <v>11109.827499999999</v>
      </c>
      <c r="Z1743" s="44">
        <f t="shared" si="168"/>
        <v>12044.842634000001</v>
      </c>
    </row>
    <row r="1744" spans="1:26" x14ac:dyDescent="0.3">
      <c r="A1744" s="2">
        <v>5883</v>
      </c>
      <c r="B1744" t="s">
        <v>37</v>
      </c>
      <c r="C1744" t="s">
        <v>8</v>
      </c>
      <c r="D1744" t="s">
        <v>12</v>
      </c>
      <c r="E1744" t="s">
        <v>23</v>
      </c>
      <c r="F1744" t="s">
        <v>56</v>
      </c>
      <c r="G1744">
        <v>1</v>
      </c>
      <c r="H1744">
        <v>1</v>
      </c>
      <c r="I1744">
        <f t="shared" si="163"/>
        <v>2</v>
      </c>
      <c r="J1744" s="1">
        <v>2316.8375000000001</v>
      </c>
      <c r="K1744" s="1">
        <v>2757.04</v>
      </c>
      <c r="L1744" s="1">
        <v>1807.13</v>
      </c>
      <c r="M1744" s="1">
        <v>1946.14</v>
      </c>
      <c r="N1744" s="1">
        <v>2316.84</v>
      </c>
      <c r="O1744" s="1">
        <v>2015.65</v>
      </c>
      <c r="P1744" s="1">
        <v>1349.68</v>
      </c>
      <c r="Q1744" s="1">
        <v>1282.2</v>
      </c>
      <c r="R1744" s="1">
        <v>1410.42</v>
      </c>
      <c r="S1744" s="1">
        <v>1410.42</v>
      </c>
      <c r="T1744" s="1">
        <v>1424.52</v>
      </c>
      <c r="U1744" s="1">
        <v>1453.01</v>
      </c>
      <c r="V1744" s="1">
        <f t="shared" si="164"/>
        <v>2193.2729166666668</v>
      </c>
      <c r="W1744" s="1">
        <f t="shared" si="165"/>
        <v>13159.637500000001</v>
      </c>
      <c r="X1744" s="1">
        <f t="shared" si="166"/>
        <v>8330.25</v>
      </c>
      <c r="Y1744" s="1">
        <f t="shared" si="167"/>
        <v>4829.3875000000007</v>
      </c>
      <c r="Z1744" s="44">
        <f t="shared" si="168"/>
        <v>8657.6288249999998</v>
      </c>
    </row>
    <row r="1745" spans="1:26" x14ac:dyDescent="0.3">
      <c r="A1745" s="2">
        <v>5892</v>
      </c>
      <c r="B1745" t="s">
        <v>5</v>
      </c>
      <c r="C1745" t="s">
        <v>8</v>
      </c>
      <c r="D1745" t="s">
        <v>11</v>
      </c>
      <c r="E1745" t="s">
        <v>23</v>
      </c>
      <c r="F1745" t="s">
        <v>19</v>
      </c>
      <c r="G1745">
        <v>3</v>
      </c>
      <c r="H1745">
        <v>1</v>
      </c>
      <c r="I1745">
        <f t="shared" si="163"/>
        <v>4</v>
      </c>
      <c r="J1745" s="1">
        <v>2771</v>
      </c>
      <c r="K1745" s="1">
        <v>2660.16</v>
      </c>
      <c r="L1745" s="1">
        <v>3103.52</v>
      </c>
      <c r="M1745" s="1">
        <v>2743.29</v>
      </c>
      <c r="N1745" s="1">
        <v>2687.87</v>
      </c>
      <c r="O1745" s="1">
        <v>3214.36</v>
      </c>
      <c r="P1745" s="1">
        <v>2608.4</v>
      </c>
      <c r="Q1745" s="1">
        <v>2086.7199999999998</v>
      </c>
      <c r="R1745" s="1">
        <v>2211.92</v>
      </c>
      <c r="S1745" s="1">
        <v>2654.3</v>
      </c>
      <c r="T1745" s="1">
        <v>3132.07</v>
      </c>
      <c r="U1745" s="1">
        <v>2662.26</v>
      </c>
      <c r="V1745" s="1">
        <f t="shared" si="164"/>
        <v>2863.3666666666668</v>
      </c>
      <c r="W1745" s="1">
        <f t="shared" si="165"/>
        <v>17180.2</v>
      </c>
      <c r="X1745" s="1">
        <f t="shared" si="166"/>
        <v>15355.67</v>
      </c>
      <c r="Y1745" s="1">
        <f t="shared" si="167"/>
        <v>1824.5300000000007</v>
      </c>
      <c r="Z1745" s="44">
        <f t="shared" si="168"/>
        <v>15959.147831</v>
      </c>
    </row>
    <row r="1746" spans="1:26" x14ac:dyDescent="0.3">
      <c r="A1746" s="2">
        <v>5896</v>
      </c>
      <c r="B1746" t="s">
        <v>5</v>
      </c>
      <c r="C1746" t="s">
        <v>7</v>
      </c>
      <c r="D1746" t="s">
        <v>12</v>
      </c>
      <c r="E1746" t="s">
        <v>24</v>
      </c>
      <c r="F1746" t="s">
        <v>21</v>
      </c>
      <c r="G1746">
        <v>2</v>
      </c>
      <c r="H1746">
        <v>3</v>
      </c>
      <c r="I1746">
        <f t="shared" si="163"/>
        <v>5</v>
      </c>
      <c r="J1746" s="1">
        <v>2903.65</v>
      </c>
      <c r="K1746" s="1">
        <v>3106.91</v>
      </c>
      <c r="L1746" s="1">
        <v>2468.1</v>
      </c>
      <c r="M1746" s="1">
        <v>2671.36</v>
      </c>
      <c r="N1746" s="1">
        <v>3135.94</v>
      </c>
      <c r="O1746" s="1">
        <v>2961.72</v>
      </c>
      <c r="P1746" s="1">
        <v>2278.84</v>
      </c>
      <c r="Q1746" s="1">
        <v>2142.11</v>
      </c>
      <c r="R1746" s="1">
        <v>2484.85</v>
      </c>
      <c r="S1746" s="1">
        <v>2310.91</v>
      </c>
      <c r="T1746" s="1">
        <v>2334.02</v>
      </c>
      <c r="U1746" s="1">
        <v>2007.26</v>
      </c>
      <c r="V1746" s="1">
        <f t="shared" si="164"/>
        <v>2874.6133333333332</v>
      </c>
      <c r="W1746" s="1">
        <f t="shared" si="165"/>
        <v>17247.68</v>
      </c>
      <c r="X1746" s="1">
        <f t="shared" si="166"/>
        <v>13557.990000000002</v>
      </c>
      <c r="Y1746" s="1">
        <f t="shared" si="167"/>
        <v>3689.6899999999987</v>
      </c>
      <c r="Z1746" s="44">
        <f t="shared" si="168"/>
        <v>14090.819007000002</v>
      </c>
    </row>
    <row r="1747" spans="1:26" x14ac:dyDescent="0.3">
      <c r="A1747" s="2">
        <v>5899</v>
      </c>
      <c r="B1747" t="s">
        <v>4</v>
      </c>
      <c r="C1747" t="s">
        <v>42</v>
      </c>
      <c r="D1747" t="s">
        <v>12</v>
      </c>
      <c r="E1747" t="s">
        <v>23</v>
      </c>
      <c r="F1747" t="s">
        <v>17</v>
      </c>
      <c r="G1747">
        <v>2</v>
      </c>
      <c r="H1747">
        <v>1</v>
      </c>
      <c r="I1747">
        <f t="shared" si="163"/>
        <v>3</v>
      </c>
      <c r="J1747" s="1">
        <v>5924.95</v>
      </c>
      <c r="K1747" s="1">
        <v>7406.19</v>
      </c>
      <c r="L1747" s="1">
        <v>5273.21</v>
      </c>
      <c r="M1747" s="1">
        <v>5273.21</v>
      </c>
      <c r="N1747" s="1">
        <v>4621.46</v>
      </c>
      <c r="O1747" s="1">
        <v>5154.71</v>
      </c>
      <c r="P1747" s="1">
        <v>1833.29</v>
      </c>
      <c r="Q1747" s="1">
        <v>1778.29</v>
      </c>
      <c r="R1747" s="1">
        <v>1511.55</v>
      </c>
      <c r="S1747" s="1">
        <v>1541.78</v>
      </c>
      <c r="T1747" s="1">
        <v>1803.88</v>
      </c>
      <c r="U1747" s="1">
        <v>2110.54</v>
      </c>
      <c r="V1747" s="1">
        <f t="shared" si="164"/>
        <v>5608.954999999999</v>
      </c>
      <c r="W1747" s="1">
        <f t="shared" si="165"/>
        <v>33653.729999999996</v>
      </c>
      <c r="X1747" s="1">
        <f t="shared" si="166"/>
        <v>10579.330000000002</v>
      </c>
      <c r="Y1747" s="1">
        <f t="shared" si="167"/>
        <v>23074.399999999994</v>
      </c>
      <c r="Z1747" s="44">
        <f t="shared" si="168"/>
        <v>10995.097669000002</v>
      </c>
    </row>
    <row r="1748" spans="1:26" x14ac:dyDescent="0.3">
      <c r="A1748" s="2">
        <v>5902</v>
      </c>
      <c r="B1748" t="s">
        <v>4</v>
      </c>
      <c r="C1748" t="s">
        <v>10</v>
      </c>
      <c r="D1748" t="s">
        <v>12</v>
      </c>
      <c r="E1748" t="s">
        <v>24</v>
      </c>
      <c r="F1748" t="s">
        <v>18</v>
      </c>
      <c r="G1748">
        <v>2</v>
      </c>
      <c r="H1748">
        <v>3</v>
      </c>
      <c r="I1748">
        <f t="shared" si="163"/>
        <v>5</v>
      </c>
      <c r="J1748" s="1">
        <v>4220.8999999999996</v>
      </c>
      <c r="K1748" s="1">
        <v>5065.08</v>
      </c>
      <c r="L1748" s="1">
        <v>4052.06</v>
      </c>
      <c r="M1748" s="1">
        <v>4558.57</v>
      </c>
      <c r="N1748" s="1">
        <v>4136.4799999999996</v>
      </c>
      <c r="O1748" s="1">
        <v>3292.3</v>
      </c>
      <c r="P1748" s="1">
        <v>2313.9899999999998</v>
      </c>
      <c r="Q1748" s="1">
        <v>2545.39</v>
      </c>
      <c r="R1748" s="1">
        <v>2214.4899999999998</v>
      </c>
      <c r="S1748" s="1">
        <v>2280.92</v>
      </c>
      <c r="T1748" s="1">
        <v>2349.35</v>
      </c>
      <c r="U1748" s="1">
        <v>2631.27</v>
      </c>
      <c r="V1748" s="1">
        <f t="shared" si="164"/>
        <v>4220.8983333333335</v>
      </c>
      <c r="W1748" s="1">
        <f t="shared" si="165"/>
        <v>25325.39</v>
      </c>
      <c r="X1748" s="1">
        <f t="shared" si="166"/>
        <v>14335.41</v>
      </c>
      <c r="Y1748" s="1">
        <f t="shared" si="167"/>
        <v>10989.98</v>
      </c>
      <c r="Z1748" s="44">
        <f t="shared" si="168"/>
        <v>14898.791612999999</v>
      </c>
    </row>
    <row r="1749" spans="1:26" x14ac:dyDescent="0.3">
      <c r="A1749" s="2">
        <v>5904</v>
      </c>
      <c r="B1749" t="s">
        <v>6</v>
      </c>
      <c r="C1749" t="s">
        <v>9</v>
      </c>
      <c r="D1749" t="s">
        <v>12</v>
      </c>
      <c r="E1749" t="s">
        <v>23</v>
      </c>
      <c r="F1749" t="s">
        <v>17</v>
      </c>
      <c r="G1749">
        <v>2</v>
      </c>
      <c r="H1749">
        <v>1</v>
      </c>
      <c r="I1749">
        <f t="shared" si="163"/>
        <v>3</v>
      </c>
      <c r="J1749" s="1">
        <v>5924.95</v>
      </c>
      <c r="K1749" s="1">
        <v>5391.7</v>
      </c>
      <c r="L1749" s="1">
        <v>6398.95</v>
      </c>
      <c r="M1749" s="1">
        <v>5450.95</v>
      </c>
      <c r="N1749" s="1">
        <v>5036.21</v>
      </c>
      <c r="O1749" s="1">
        <v>4917.71</v>
      </c>
      <c r="P1749" s="1">
        <v>5875</v>
      </c>
      <c r="Q1749" s="1">
        <v>4993.75</v>
      </c>
      <c r="R1749" s="1">
        <v>4494.38</v>
      </c>
      <c r="S1749" s="1">
        <v>5213.4799999999996</v>
      </c>
      <c r="T1749" s="1">
        <v>4535.7299999999996</v>
      </c>
      <c r="U1749" s="1">
        <v>4898.59</v>
      </c>
      <c r="V1749" s="1">
        <f t="shared" si="164"/>
        <v>5520.0783333333338</v>
      </c>
      <c r="W1749" s="1">
        <f t="shared" si="165"/>
        <v>33120.47</v>
      </c>
      <c r="X1749" s="1">
        <f t="shared" si="166"/>
        <v>30010.93</v>
      </c>
      <c r="Y1749" s="1">
        <f t="shared" si="167"/>
        <v>3109.5400000000009</v>
      </c>
      <c r="Z1749" s="44">
        <f t="shared" si="168"/>
        <v>31190.359549000001</v>
      </c>
    </row>
    <row r="1750" spans="1:26" x14ac:dyDescent="0.3">
      <c r="A1750" s="2">
        <v>5905</v>
      </c>
      <c r="B1750" t="s">
        <v>4</v>
      </c>
      <c r="C1750" t="s">
        <v>10</v>
      </c>
      <c r="D1750" t="s">
        <v>12</v>
      </c>
      <c r="E1750" t="s">
        <v>23</v>
      </c>
      <c r="F1750" t="s">
        <v>56</v>
      </c>
      <c r="G1750">
        <v>2</v>
      </c>
      <c r="H1750">
        <v>3</v>
      </c>
      <c r="I1750">
        <f t="shared" si="163"/>
        <v>5</v>
      </c>
      <c r="J1750" s="1">
        <v>5924.95</v>
      </c>
      <c r="K1750" s="1">
        <v>6932.19</v>
      </c>
      <c r="L1750" s="1">
        <v>4562.21</v>
      </c>
      <c r="M1750" s="1">
        <v>6754.44</v>
      </c>
      <c r="N1750" s="1">
        <v>6458.2</v>
      </c>
      <c r="O1750" s="1">
        <v>6102.7</v>
      </c>
      <c r="P1750" s="1">
        <v>5053.04</v>
      </c>
      <c r="Q1750" s="1">
        <v>5053.04</v>
      </c>
      <c r="R1750" s="1">
        <v>4295.08</v>
      </c>
      <c r="S1750" s="1">
        <v>3908.52</v>
      </c>
      <c r="T1750" s="1">
        <v>4572.97</v>
      </c>
      <c r="U1750" s="1">
        <v>4710.16</v>
      </c>
      <c r="V1750" s="1">
        <f t="shared" si="164"/>
        <v>6122.4483333333328</v>
      </c>
      <c r="W1750" s="1">
        <f t="shared" si="165"/>
        <v>36734.689999999995</v>
      </c>
      <c r="X1750" s="1">
        <f t="shared" si="166"/>
        <v>27592.81</v>
      </c>
      <c r="Y1750" s="1">
        <f t="shared" si="167"/>
        <v>9141.8799999999937</v>
      </c>
      <c r="Z1750" s="44">
        <f t="shared" si="168"/>
        <v>28677.207433000003</v>
      </c>
    </row>
    <row r="1751" spans="1:26" x14ac:dyDescent="0.3">
      <c r="A1751" s="2">
        <v>5911</v>
      </c>
      <c r="B1751" t="s">
        <v>5</v>
      </c>
      <c r="C1751" t="s">
        <v>7</v>
      </c>
      <c r="D1751" t="s">
        <v>11</v>
      </c>
      <c r="E1751" t="s">
        <v>24</v>
      </c>
      <c r="F1751" t="s">
        <v>13</v>
      </c>
      <c r="G1751">
        <v>1</v>
      </c>
      <c r="H1751">
        <v>3</v>
      </c>
      <c r="I1751">
        <f t="shared" si="163"/>
        <v>4</v>
      </c>
      <c r="J1751" s="1">
        <v>1476.85</v>
      </c>
      <c r="K1751" s="1">
        <v>1698.38</v>
      </c>
      <c r="L1751" s="1">
        <v>1358.7</v>
      </c>
      <c r="M1751" s="1">
        <v>1535.92</v>
      </c>
      <c r="N1751" s="1">
        <v>1491.62</v>
      </c>
      <c r="O1751" s="1">
        <v>1654.07</v>
      </c>
      <c r="P1751" s="1">
        <v>1364.39</v>
      </c>
      <c r="Q1751" s="1">
        <v>1187.02</v>
      </c>
      <c r="R1751" s="1">
        <v>1127.67</v>
      </c>
      <c r="S1751" s="1">
        <v>1060.01</v>
      </c>
      <c r="T1751" s="1">
        <v>1123.6099999999999</v>
      </c>
      <c r="U1751" s="1">
        <v>1000.01</v>
      </c>
      <c r="V1751" s="1">
        <f t="shared" si="164"/>
        <v>1535.9233333333334</v>
      </c>
      <c r="W1751" s="1">
        <f t="shared" si="165"/>
        <v>9215.5400000000009</v>
      </c>
      <c r="X1751" s="1">
        <f t="shared" si="166"/>
        <v>6862.71</v>
      </c>
      <c r="Y1751" s="1">
        <f t="shared" si="167"/>
        <v>2352.8300000000008</v>
      </c>
      <c r="Z1751" s="44">
        <f t="shared" si="168"/>
        <v>7132.414503</v>
      </c>
    </row>
    <row r="1752" spans="1:26" x14ac:dyDescent="0.3">
      <c r="A1752" s="2">
        <v>5914</v>
      </c>
      <c r="B1752" t="s">
        <v>4</v>
      </c>
      <c r="C1752" t="s">
        <v>42</v>
      </c>
      <c r="D1752" t="s">
        <v>12</v>
      </c>
      <c r="E1752" t="s">
        <v>23</v>
      </c>
      <c r="F1752" t="s">
        <v>16</v>
      </c>
      <c r="G1752">
        <v>3</v>
      </c>
      <c r="H1752">
        <v>2</v>
      </c>
      <c r="I1752">
        <f t="shared" si="163"/>
        <v>5</v>
      </c>
      <c r="J1752" s="1">
        <v>1692.3</v>
      </c>
      <c r="K1752" s="1">
        <v>1709.22</v>
      </c>
      <c r="L1752" s="1">
        <v>1709.22</v>
      </c>
      <c r="M1752" s="1">
        <v>1709.22</v>
      </c>
      <c r="N1752" s="1">
        <v>1709.22</v>
      </c>
      <c r="O1752" s="1">
        <v>1692.3</v>
      </c>
      <c r="P1752" s="1">
        <v>3985.05</v>
      </c>
      <c r="Q1752" s="1">
        <v>4024.9</v>
      </c>
      <c r="R1752" s="1">
        <v>3944.4</v>
      </c>
      <c r="S1752" s="1">
        <v>3589.4</v>
      </c>
      <c r="T1752" s="1">
        <v>3912.45</v>
      </c>
      <c r="U1752" s="1">
        <v>3990.7</v>
      </c>
      <c r="V1752" s="1">
        <f t="shared" si="164"/>
        <v>1703.58</v>
      </c>
      <c r="W1752" s="1">
        <f t="shared" si="165"/>
        <v>10221.48</v>
      </c>
      <c r="X1752" s="1">
        <f t="shared" si="166"/>
        <v>23446.9</v>
      </c>
      <c r="Y1752" s="1">
        <f t="shared" si="167"/>
        <v>-13225.420000000002</v>
      </c>
      <c r="Z1752" s="44">
        <f t="shared" si="168"/>
        <v>24368.363170000001</v>
      </c>
    </row>
    <row r="1753" spans="1:26" x14ac:dyDescent="0.3">
      <c r="A1753" s="2">
        <v>5922</v>
      </c>
      <c r="B1753" t="s">
        <v>5</v>
      </c>
      <c r="C1753" t="s">
        <v>7</v>
      </c>
      <c r="D1753" t="s">
        <v>12</v>
      </c>
      <c r="E1753" t="s">
        <v>24</v>
      </c>
      <c r="F1753" t="s">
        <v>18</v>
      </c>
      <c r="G1753">
        <v>2</v>
      </c>
      <c r="H1753">
        <v>1</v>
      </c>
      <c r="I1753">
        <f t="shared" si="163"/>
        <v>3</v>
      </c>
      <c r="J1753" s="1">
        <v>2815.3500000000004</v>
      </c>
      <c r="K1753" s="1">
        <v>3293.96</v>
      </c>
      <c r="L1753" s="1">
        <v>2815.35</v>
      </c>
      <c r="M1753" s="1">
        <v>2590.12</v>
      </c>
      <c r="N1753" s="1">
        <v>2815.35</v>
      </c>
      <c r="O1753" s="1">
        <v>3462.88</v>
      </c>
      <c r="P1753" s="1">
        <v>1152.3699999999999</v>
      </c>
      <c r="Q1753" s="1">
        <v>887.32</v>
      </c>
      <c r="R1753" s="1">
        <v>887.32</v>
      </c>
      <c r="S1753" s="1">
        <v>887.32</v>
      </c>
      <c r="T1753" s="1">
        <v>763.1</v>
      </c>
      <c r="U1753" s="1">
        <v>869.93</v>
      </c>
      <c r="V1753" s="1">
        <f t="shared" si="164"/>
        <v>2965.5016666666666</v>
      </c>
      <c r="W1753" s="1">
        <f t="shared" si="165"/>
        <v>17793.009999999998</v>
      </c>
      <c r="X1753" s="1">
        <f t="shared" si="166"/>
        <v>5447.3600000000006</v>
      </c>
      <c r="Y1753" s="1">
        <f t="shared" si="167"/>
        <v>12345.649999999998</v>
      </c>
      <c r="Z1753" s="44">
        <f t="shared" si="168"/>
        <v>5661.441248000001</v>
      </c>
    </row>
    <row r="1754" spans="1:26" x14ac:dyDescent="0.3">
      <c r="A1754" s="2">
        <v>5923</v>
      </c>
      <c r="B1754" t="s">
        <v>4</v>
      </c>
      <c r="C1754" t="s">
        <v>10</v>
      </c>
      <c r="D1754" t="s">
        <v>11</v>
      </c>
      <c r="E1754" t="s">
        <v>23</v>
      </c>
      <c r="F1754" t="s">
        <v>18</v>
      </c>
      <c r="G1754">
        <v>1</v>
      </c>
      <c r="H1754">
        <v>1</v>
      </c>
      <c r="I1754">
        <f t="shared" si="163"/>
        <v>2</v>
      </c>
      <c r="J1754" s="1">
        <v>3078.7</v>
      </c>
      <c r="K1754" s="1">
        <v>3078.7</v>
      </c>
      <c r="L1754" s="1">
        <v>3109.49</v>
      </c>
      <c r="M1754" s="1">
        <v>3109.49</v>
      </c>
      <c r="N1754" s="1">
        <v>3078.7</v>
      </c>
      <c r="O1754" s="1">
        <v>3109.49</v>
      </c>
      <c r="P1754" s="1">
        <v>2524.5300000000002</v>
      </c>
      <c r="Q1754" s="1">
        <v>2145.85</v>
      </c>
      <c r="R1754" s="1">
        <v>1845.43</v>
      </c>
      <c r="S1754" s="1">
        <v>1734.7</v>
      </c>
      <c r="T1754" s="1">
        <v>1752.05</v>
      </c>
      <c r="U1754" s="1">
        <v>1646.93</v>
      </c>
      <c r="V1754" s="1">
        <f t="shared" si="164"/>
        <v>3094.0949999999998</v>
      </c>
      <c r="W1754" s="1">
        <f t="shared" si="165"/>
        <v>18564.57</v>
      </c>
      <c r="X1754" s="1">
        <f t="shared" si="166"/>
        <v>11649.49</v>
      </c>
      <c r="Y1754" s="1">
        <f t="shared" si="167"/>
        <v>6915.08</v>
      </c>
      <c r="Z1754" s="44">
        <f t="shared" si="168"/>
        <v>12107.314957000001</v>
      </c>
    </row>
    <row r="1755" spans="1:26" x14ac:dyDescent="0.3">
      <c r="A1755" s="2">
        <v>5924</v>
      </c>
      <c r="B1755" t="s">
        <v>6</v>
      </c>
      <c r="C1755" t="s">
        <v>9</v>
      </c>
      <c r="D1755" t="s">
        <v>12</v>
      </c>
      <c r="E1755" t="s">
        <v>24</v>
      </c>
      <c r="F1755" t="s">
        <v>19</v>
      </c>
      <c r="G1755">
        <v>1</v>
      </c>
      <c r="H1755">
        <v>1</v>
      </c>
      <c r="I1755">
        <f t="shared" si="163"/>
        <v>2</v>
      </c>
      <c r="J1755" s="1">
        <v>1656.8975</v>
      </c>
      <c r="K1755" s="1">
        <v>1474.64</v>
      </c>
      <c r="L1755" s="1">
        <v>2004.85</v>
      </c>
      <c r="M1755" s="1">
        <v>1292.3800000000001</v>
      </c>
      <c r="N1755" s="1">
        <v>1789.45</v>
      </c>
      <c r="O1755" s="1">
        <v>1507.78</v>
      </c>
      <c r="P1755" s="1">
        <v>962.45</v>
      </c>
      <c r="Q1755" s="1">
        <v>721.84</v>
      </c>
      <c r="R1755" s="1">
        <v>642.44000000000005</v>
      </c>
      <c r="S1755" s="1">
        <v>648.86</v>
      </c>
      <c r="T1755" s="1">
        <v>635.88</v>
      </c>
      <c r="U1755" s="1">
        <v>763.06</v>
      </c>
      <c r="V1755" s="1">
        <f t="shared" si="164"/>
        <v>1620.9995833333335</v>
      </c>
      <c r="W1755" s="1">
        <f t="shared" si="165"/>
        <v>9725.9975000000013</v>
      </c>
      <c r="X1755" s="1">
        <f t="shared" si="166"/>
        <v>4374.5300000000007</v>
      </c>
      <c r="Y1755" s="1">
        <f t="shared" si="167"/>
        <v>5351.4675000000007</v>
      </c>
      <c r="Z1755" s="44">
        <f t="shared" si="168"/>
        <v>4546.4490290000003</v>
      </c>
    </row>
    <row r="1756" spans="1:26" x14ac:dyDescent="0.3">
      <c r="A1756" s="2">
        <v>5925</v>
      </c>
      <c r="B1756" t="s">
        <v>6</v>
      </c>
      <c r="C1756" t="s">
        <v>9</v>
      </c>
      <c r="D1756" t="s">
        <v>11</v>
      </c>
      <c r="E1756" t="s">
        <v>23</v>
      </c>
      <c r="F1756" t="s">
        <v>14</v>
      </c>
      <c r="G1756">
        <v>2</v>
      </c>
      <c r="H1756">
        <v>1</v>
      </c>
      <c r="I1756">
        <f t="shared" si="163"/>
        <v>3</v>
      </c>
      <c r="J1756" s="1">
        <v>1299.9700000000003</v>
      </c>
      <c r="K1756" s="1">
        <v>1234.97</v>
      </c>
      <c r="L1756" s="1">
        <v>1325.97</v>
      </c>
      <c r="M1756" s="1">
        <v>1260.97</v>
      </c>
      <c r="N1756" s="1">
        <v>1013.98</v>
      </c>
      <c r="O1756" s="1">
        <v>1429.97</v>
      </c>
      <c r="P1756" s="1">
        <v>1277.5</v>
      </c>
      <c r="Q1756" s="1">
        <v>1060.33</v>
      </c>
      <c r="R1756" s="1">
        <v>1251.19</v>
      </c>
      <c r="S1756" s="1">
        <v>1176.1199999999999</v>
      </c>
      <c r="T1756" s="1">
        <v>1034.99</v>
      </c>
      <c r="U1756" s="1">
        <v>879.74</v>
      </c>
      <c r="V1756" s="1">
        <f t="shared" si="164"/>
        <v>1260.9716666666668</v>
      </c>
      <c r="W1756" s="1">
        <f t="shared" si="165"/>
        <v>7565.8300000000008</v>
      </c>
      <c r="X1756" s="1">
        <f t="shared" si="166"/>
        <v>6679.869999999999</v>
      </c>
      <c r="Y1756" s="1">
        <f t="shared" si="167"/>
        <v>885.96000000000186</v>
      </c>
      <c r="Z1756" s="44">
        <f t="shared" si="168"/>
        <v>6942.3888909999987</v>
      </c>
    </row>
    <row r="1757" spans="1:26" x14ac:dyDescent="0.3">
      <c r="A1757" s="2">
        <v>5926</v>
      </c>
      <c r="B1757" t="s">
        <v>4</v>
      </c>
      <c r="C1757" t="s">
        <v>10</v>
      </c>
      <c r="D1757" t="s">
        <v>12</v>
      </c>
      <c r="E1757" t="s">
        <v>23</v>
      </c>
      <c r="F1757" t="s">
        <v>56</v>
      </c>
      <c r="G1757">
        <v>2</v>
      </c>
      <c r="H1757">
        <v>1</v>
      </c>
      <c r="I1757">
        <f t="shared" si="163"/>
        <v>3</v>
      </c>
      <c r="J1757" s="1">
        <v>5924.95</v>
      </c>
      <c r="K1757" s="1">
        <v>5628.7</v>
      </c>
      <c r="L1757" s="1">
        <v>4917.71</v>
      </c>
      <c r="M1757" s="1">
        <v>5924.95</v>
      </c>
      <c r="N1757" s="1">
        <v>5213.96</v>
      </c>
      <c r="O1757" s="1">
        <v>4739.96</v>
      </c>
      <c r="P1757" s="1">
        <v>5875</v>
      </c>
      <c r="Q1757" s="1">
        <v>5992.5</v>
      </c>
      <c r="R1757" s="1">
        <v>5393.25</v>
      </c>
      <c r="S1757" s="1">
        <v>5015.72</v>
      </c>
      <c r="T1757" s="1">
        <v>4915.41</v>
      </c>
      <c r="U1757" s="1">
        <v>4669.6400000000003</v>
      </c>
      <c r="V1757" s="1">
        <f t="shared" si="164"/>
        <v>5391.7049999999999</v>
      </c>
      <c r="W1757" s="1">
        <f t="shared" si="165"/>
        <v>32350.23</v>
      </c>
      <c r="X1757" s="1">
        <f t="shared" si="166"/>
        <v>31861.52</v>
      </c>
      <c r="Y1757" s="1">
        <f t="shared" si="167"/>
        <v>488.70999999999913</v>
      </c>
      <c r="Z1757" s="44">
        <f t="shared" si="168"/>
        <v>33113.677735999998</v>
      </c>
    </row>
    <row r="1758" spans="1:26" x14ac:dyDescent="0.3">
      <c r="A1758" s="2">
        <v>5927</v>
      </c>
      <c r="B1758" t="s">
        <v>4</v>
      </c>
      <c r="C1758" t="s">
        <v>8</v>
      </c>
      <c r="D1758" t="s">
        <v>11</v>
      </c>
      <c r="E1758" t="s">
        <v>24</v>
      </c>
      <c r="F1758" t="s">
        <v>17</v>
      </c>
      <c r="G1758">
        <v>2</v>
      </c>
      <c r="H1758">
        <v>3</v>
      </c>
      <c r="I1758">
        <f t="shared" si="163"/>
        <v>5</v>
      </c>
      <c r="J1758" s="1">
        <v>3286.3999999999996</v>
      </c>
      <c r="K1758" s="1">
        <v>3319.26</v>
      </c>
      <c r="L1758" s="1">
        <v>3319.26</v>
      </c>
      <c r="M1758" s="1">
        <v>3319.26</v>
      </c>
      <c r="N1758" s="1">
        <v>3319.26</v>
      </c>
      <c r="O1758" s="1">
        <v>3319.26</v>
      </c>
      <c r="P1758" s="1">
        <v>3396.34</v>
      </c>
      <c r="Q1758" s="1">
        <v>3668.05</v>
      </c>
      <c r="R1758" s="1">
        <v>4401.66</v>
      </c>
      <c r="S1758" s="1">
        <v>3961.49</v>
      </c>
      <c r="T1758" s="1">
        <v>4119.95</v>
      </c>
      <c r="U1758" s="1">
        <v>3501.96</v>
      </c>
      <c r="V1758" s="1">
        <f t="shared" si="164"/>
        <v>3313.7833333333342</v>
      </c>
      <c r="W1758" s="1">
        <f t="shared" si="165"/>
        <v>19882.700000000004</v>
      </c>
      <c r="X1758" s="1">
        <f t="shared" si="166"/>
        <v>23049.449999999997</v>
      </c>
      <c r="Y1758" s="1">
        <f t="shared" si="167"/>
        <v>-3166.7499999999927</v>
      </c>
      <c r="Z1758" s="44">
        <f t="shared" si="168"/>
        <v>23955.293384999997</v>
      </c>
    </row>
    <row r="1759" spans="1:26" x14ac:dyDescent="0.3">
      <c r="A1759" s="2">
        <v>5930</v>
      </c>
      <c r="B1759" t="s">
        <v>4</v>
      </c>
      <c r="C1759" t="s">
        <v>42</v>
      </c>
      <c r="D1759" t="s">
        <v>12</v>
      </c>
      <c r="E1759" t="s">
        <v>23</v>
      </c>
      <c r="F1759" t="s">
        <v>14</v>
      </c>
      <c r="G1759">
        <v>2</v>
      </c>
      <c r="H1759">
        <v>1</v>
      </c>
      <c r="I1759">
        <f t="shared" si="163"/>
        <v>3</v>
      </c>
      <c r="J1759" s="1">
        <v>4403.6000000000004</v>
      </c>
      <c r="K1759" s="1">
        <v>4315.53</v>
      </c>
      <c r="L1759" s="1">
        <v>4491.67</v>
      </c>
      <c r="M1759" s="1">
        <v>4007.28</v>
      </c>
      <c r="N1759" s="1">
        <v>5328.36</v>
      </c>
      <c r="O1759" s="1">
        <v>4491.67</v>
      </c>
      <c r="P1759" s="1">
        <v>1549.73</v>
      </c>
      <c r="Q1759" s="1">
        <v>1162.3</v>
      </c>
      <c r="R1759" s="1">
        <v>1034.45</v>
      </c>
      <c r="S1759" s="1">
        <v>1189.6199999999999</v>
      </c>
      <c r="T1759" s="1">
        <v>1034.97</v>
      </c>
      <c r="U1759" s="1">
        <v>1148.82</v>
      </c>
      <c r="V1759" s="1">
        <f t="shared" si="164"/>
        <v>4506.3516666666665</v>
      </c>
      <c r="W1759" s="1">
        <f t="shared" si="165"/>
        <v>27038.11</v>
      </c>
      <c r="X1759" s="1">
        <f t="shared" si="166"/>
        <v>7119.8899999999994</v>
      </c>
      <c r="Y1759" s="1">
        <f t="shared" si="167"/>
        <v>19918.22</v>
      </c>
      <c r="Z1759" s="44">
        <f t="shared" si="168"/>
        <v>7399.7016769999991</v>
      </c>
    </row>
    <row r="1760" spans="1:26" x14ac:dyDescent="0.3">
      <c r="A1760" s="2">
        <v>5931</v>
      </c>
      <c r="B1760" t="s">
        <v>6</v>
      </c>
      <c r="C1760" t="s">
        <v>9</v>
      </c>
      <c r="D1760" t="s">
        <v>12</v>
      </c>
      <c r="E1760" t="s">
        <v>24</v>
      </c>
      <c r="F1760" t="s">
        <v>19</v>
      </c>
      <c r="G1760">
        <v>1</v>
      </c>
      <c r="H1760">
        <v>1</v>
      </c>
      <c r="I1760">
        <f t="shared" si="163"/>
        <v>2</v>
      </c>
      <c r="J1760" s="1">
        <v>655.21</v>
      </c>
      <c r="K1760" s="1">
        <v>714.18</v>
      </c>
      <c r="L1760" s="1">
        <v>629</v>
      </c>
      <c r="M1760" s="1">
        <v>819.01</v>
      </c>
      <c r="N1760" s="1">
        <v>714.18</v>
      </c>
      <c r="O1760" s="1">
        <v>805.91</v>
      </c>
      <c r="P1760" s="1">
        <v>740.26</v>
      </c>
      <c r="Q1760" s="1">
        <v>747.66</v>
      </c>
      <c r="R1760" s="1">
        <v>777.57</v>
      </c>
      <c r="S1760" s="1">
        <v>668.71</v>
      </c>
      <c r="T1760" s="1">
        <v>628.59</v>
      </c>
      <c r="U1760" s="1">
        <v>678.88</v>
      </c>
      <c r="V1760" s="1">
        <f t="shared" si="164"/>
        <v>722.91499999999996</v>
      </c>
      <c r="W1760" s="1">
        <f t="shared" si="165"/>
        <v>4337.49</v>
      </c>
      <c r="X1760" s="1">
        <f t="shared" si="166"/>
        <v>4241.67</v>
      </c>
      <c r="Y1760" s="1">
        <f t="shared" si="167"/>
        <v>95.819999999999709</v>
      </c>
      <c r="Z1760" s="44">
        <f t="shared" si="168"/>
        <v>4408.3676310000001</v>
      </c>
    </row>
    <row r="1761" spans="1:26" x14ac:dyDescent="0.3">
      <c r="A1761" s="2">
        <v>5942</v>
      </c>
      <c r="B1761" t="s">
        <v>4</v>
      </c>
      <c r="C1761" t="s">
        <v>10</v>
      </c>
      <c r="D1761" t="s">
        <v>12</v>
      </c>
      <c r="E1761" t="s">
        <v>23</v>
      </c>
      <c r="F1761" t="s">
        <v>15</v>
      </c>
      <c r="G1761">
        <v>2</v>
      </c>
      <c r="H1761">
        <v>1</v>
      </c>
      <c r="I1761">
        <f t="shared" si="163"/>
        <v>3</v>
      </c>
      <c r="J1761" s="1">
        <v>5924.95</v>
      </c>
      <c r="K1761" s="1">
        <v>6754.44</v>
      </c>
      <c r="L1761" s="1">
        <v>5924.95</v>
      </c>
      <c r="M1761" s="1">
        <v>4917.71</v>
      </c>
      <c r="N1761" s="1">
        <v>6695.19</v>
      </c>
      <c r="O1761" s="1">
        <v>6932.19</v>
      </c>
      <c r="P1761" s="1">
        <v>2057.6</v>
      </c>
      <c r="Q1761" s="1">
        <v>2201.63</v>
      </c>
      <c r="R1761" s="1">
        <v>2069.5300000000002</v>
      </c>
      <c r="S1761" s="1">
        <v>2317.87</v>
      </c>
      <c r="T1761" s="1">
        <v>2480.12</v>
      </c>
      <c r="U1761" s="1">
        <v>2554.52</v>
      </c>
      <c r="V1761" s="1">
        <f t="shared" si="164"/>
        <v>6191.5716666666667</v>
      </c>
      <c r="W1761" s="1">
        <f t="shared" si="165"/>
        <v>37149.43</v>
      </c>
      <c r="X1761" s="1">
        <f t="shared" si="166"/>
        <v>13681.27</v>
      </c>
      <c r="Y1761" s="1">
        <f t="shared" si="167"/>
        <v>23468.16</v>
      </c>
      <c r="Z1761" s="44">
        <f t="shared" si="168"/>
        <v>14218.943911</v>
      </c>
    </row>
    <row r="1762" spans="1:26" x14ac:dyDescent="0.3">
      <c r="A1762" s="2">
        <v>5950</v>
      </c>
      <c r="B1762" t="s">
        <v>6</v>
      </c>
      <c r="C1762" t="s">
        <v>9</v>
      </c>
      <c r="D1762" t="s">
        <v>11</v>
      </c>
      <c r="E1762" t="s">
        <v>24</v>
      </c>
      <c r="F1762" t="s">
        <v>56</v>
      </c>
      <c r="G1762">
        <v>1</v>
      </c>
      <c r="H1762">
        <v>1</v>
      </c>
      <c r="I1762">
        <f t="shared" si="163"/>
        <v>2</v>
      </c>
      <c r="J1762" s="1">
        <v>707.6099999999999</v>
      </c>
      <c r="K1762" s="1">
        <v>834.98</v>
      </c>
      <c r="L1762" s="1">
        <v>615.62</v>
      </c>
      <c r="M1762" s="1">
        <v>849.13</v>
      </c>
      <c r="N1762" s="1">
        <v>856.21</v>
      </c>
      <c r="O1762" s="1">
        <v>863.28</v>
      </c>
      <c r="P1762" s="1">
        <v>451.53</v>
      </c>
      <c r="Q1762" s="1">
        <v>424.44</v>
      </c>
      <c r="R1762" s="1">
        <v>365.02</v>
      </c>
      <c r="S1762" s="1">
        <v>346.77</v>
      </c>
      <c r="T1762" s="1">
        <v>367.58</v>
      </c>
      <c r="U1762" s="1">
        <v>396.99</v>
      </c>
      <c r="V1762" s="1">
        <f t="shared" si="164"/>
        <v>787.80499999999995</v>
      </c>
      <c r="W1762" s="1">
        <f t="shared" si="165"/>
        <v>4726.83</v>
      </c>
      <c r="X1762" s="1">
        <f t="shared" si="166"/>
        <v>2352.33</v>
      </c>
      <c r="Y1762" s="1">
        <f t="shared" si="167"/>
        <v>2374.5</v>
      </c>
      <c r="Z1762" s="44">
        <f t="shared" si="168"/>
        <v>2444.7765690000001</v>
      </c>
    </row>
    <row r="1763" spans="1:26" x14ac:dyDescent="0.3">
      <c r="A1763" s="2">
        <v>5951</v>
      </c>
      <c r="B1763" t="s">
        <v>4</v>
      </c>
      <c r="C1763" t="s">
        <v>10</v>
      </c>
      <c r="D1763" t="s">
        <v>11</v>
      </c>
      <c r="E1763" t="s">
        <v>23</v>
      </c>
      <c r="F1763" t="s">
        <v>18</v>
      </c>
      <c r="G1763">
        <v>2</v>
      </c>
      <c r="H1763">
        <v>1</v>
      </c>
      <c r="I1763">
        <f t="shared" si="163"/>
        <v>3</v>
      </c>
      <c r="J1763" s="1">
        <v>5924.95</v>
      </c>
      <c r="K1763" s="1">
        <v>7406.19</v>
      </c>
      <c r="L1763" s="1">
        <v>6398.95</v>
      </c>
      <c r="M1763" s="1">
        <v>4680.71</v>
      </c>
      <c r="N1763" s="1">
        <v>4621.46</v>
      </c>
      <c r="O1763" s="1">
        <v>7050.69</v>
      </c>
      <c r="P1763" s="1">
        <v>2408.91</v>
      </c>
      <c r="Q1763" s="1">
        <v>2023.48</v>
      </c>
      <c r="R1763" s="1">
        <v>1821.13</v>
      </c>
      <c r="S1763" s="1">
        <v>1620.81</v>
      </c>
      <c r="T1763" s="1">
        <v>1669.43</v>
      </c>
      <c r="U1763" s="1">
        <v>1836.37</v>
      </c>
      <c r="V1763" s="1">
        <f t="shared" si="164"/>
        <v>6013.8249999999998</v>
      </c>
      <c r="W1763" s="1">
        <f t="shared" si="165"/>
        <v>36082.949999999997</v>
      </c>
      <c r="X1763" s="1">
        <f t="shared" si="166"/>
        <v>11380.130000000001</v>
      </c>
      <c r="Y1763" s="1">
        <f t="shared" si="167"/>
        <v>24702.819999999996</v>
      </c>
      <c r="Z1763" s="44">
        <f t="shared" si="168"/>
        <v>11827.369109000001</v>
      </c>
    </row>
    <row r="1764" spans="1:26" x14ac:dyDescent="0.3">
      <c r="A1764" s="2">
        <v>5954</v>
      </c>
      <c r="B1764" t="s">
        <v>6</v>
      </c>
      <c r="C1764" t="s">
        <v>10</v>
      </c>
      <c r="D1764" t="s">
        <v>12</v>
      </c>
      <c r="E1764" t="s">
        <v>23</v>
      </c>
      <c r="F1764" t="s">
        <v>15</v>
      </c>
      <c r="G1764">
        <v>3</v>
      </c>
      <c r="H1764">
        <v>1</v>
      </c>
      <c r="I1764">
        <f t="shared" si="163"/>
        <v>4</v>
      </c>
      <c r="J1764" s="1">
        <v>5535.8874999999998</v>
      </c>
      <c r="K1764" s="1">
        <v>4151.92</v>
      </c>
      <c r="L1764" s="1">
        <v>5591.25</v>
      </c>
      <c r="M1764" s="1">
        <v>6698.42</v>
      </c>
      <c r="N1764" s="1">
        <v>4871.58</v>
      </c>
      <c r="O1764" s="1">
        <v>6144.84</v>
      </c>
      <c r="P1764" s="1">
        <v>5065.42</v>
      </c>
      <c r="Q1764" s="1">
        <v>5369.35</v>
      </c>
      <c r="R1764" s="1">
        <v>5261.96</v>
      </c>
      <c r="S1764" s="1">
        <v>4683.1400000000003</v>
      </c>
      <c r="T1764" s="1">
        <v>4964.13</v>
      </c>
      <c r="U1764" s="1">
        <v>4914.49</v>
      </c>
      <c r="V1764" s="1">
        <f t="shared" si="164"/>
        <v>5498.9829166666677</v>
      </c>
      <c r="W1764" s="1">
        <f t="shared" si="165"/>
        <v>32993.897500000006</v>
      </c>
      <c r="X1764" s="1">
        <f t="shared" si="166"/>
        <v>30258.489999999998</v>
      </c>
      <c r="Y1764" s="1">
        <f t="shared" si="167"/>
        <v>2735.4075000000084</v>
      </c>
      <c r="Z1764" s="44">
        <f t="shared" si="168"/>
        <v>31447.648656999998</v>
      </c>
    </row>
    <row r="1765" spans="1:26" x14ac:dyDescent="0.3">
      <c r="A1765" s="2">
        <v>5955</v>
      </c>
      <c r="B1765" t="s">
        <v>6</v>
      </c>
      <c r="C1765" t="s">
        <v>9</v>
      </c>
      <c r="D1765" t="s">
        <v>12</v>
      </c>
      <c r="E1765" t="s">
        <v>24</v>
      </c>
      <c r="F1765" t="s">
        <v>21</v>
      </c>
      <c r="G1765">
        <v>1</v>
      </c>
      <c r="H1765">
        <v>1</v>
      </c>
      <c r="I1765">
        <f t="shared" si="163"/>
        <v>2</v>
      </c>
      <c r="J1765" s="1">
        <v>1803</v>
      </c>
      <c r="K1765" s="1">
        <v>1514.52</v>
      </c>
      <c r="L1765" s="1">
        <v>2055.42</v>
      </c>
      <c r="M1765" s="1">
        <v>1965.27</v>
      </c>
      <c r="N1765" s="1">
        <v>2199.66</v>
      </c>
      <c r="O1765" s="1">
        <v>1875.12</v>
      </c>
      <c r="P1765" s="1">
        <v>999.8</v>
      </c>
      <c r="Q1765" s="1">
        <v>899.82</v>
      </c>
      <c r="R1765" s="1">
        <v>944.81</v>
      </c>
      <c r="S1765" s="1">
        <v>925.91</v>
      </c>
      <c r="T1765" s="1">
        <v>935.17</v>
      </c>
      <c r="U1765" s="1">
        <v>907.11</v>
      </c>
      <c r="V1765" s="1">
        <f t="shared" si="164"/>
        <v>1902.1650000000002</v>
      </c>
      <c r="W1765" s="1">
        <f t="shared" si="165"/>
        <v>11412.990000000002</v>
      </c>
      <c r="X1765" s="1">
        <f t="shared" si="166"/>
        <v>5612.619999999999</v>
      </c>
      <c r="Y1765" s="1">
        <f t="shared" si="167"/>
        <v>5800.3700000000026</v>
      </c>
      <c r="Z1765" s="44">
        <f t="shared" si="168"/>
        <v>5833.1959659999993</v>
      </c>
    </row>
    <row r="1766" spans="1:26" x14ac:dyDescent="0.3">
      <c r="A1766" s="2">
        <v>5964</v>
      </c>
      <c r="B1766" t="s">
        <v>4</v>
      </c>
      <c r="C1766" t="s">
        <v>10</v>
      </c>
      <c r="D1766" t="s">
        <v>12</v>
      </c>
      <c r="E1766" t="s">
        <v>24</v>
      </c>
      <c r="F1766" t="s">
        <v>14</v>
      </c>
      <c r="G1766">
        <v>2</v>
      </c>
      <c r="H1766">
        <v>1</v>
      </c>
      <c r="I1766">
        <f t="shared" si="163"/>
        <v>3</v>
      </c>
      <c r="J1766" s="1">
        <v>5924.95</v>
      </c>
      <c r="K1766" s="1">
        <v>5213.96</v>
      </c>
      <c r="L1766" s="1">
        <v>6339.7</v>
      </c>
      <c r="M1766" s="1">
        <v>6221.2</v>
      </c>
      <c r="N1766" s="1">
        <v>7287.69</v>
      </c>
      <c r="O1766" s="1">
        <v>6517.45</v>
      </c>
      <c r="P1766" s="1">
        <v>1992.27</v>
      </c>
      <c r="Q1766" s="1">
        <v>1673.51</v>
      </c>
      <c r="R1766" s="1">
        <v>1991.48</v>
      </c>
      <c r="S1766" s="1">
        <v>2369.86</v>
      </c>
      <c r="T1766" s="1">
        <v>2417.2600000000002</v>
      </c>
      <c r="U1766" s="1">
        <v>2441.4299999999998</v>
      </c>
      <c r="V1766" s="1">
        <f t="shared" si="164"/>
        <v>6250.8249999999998</v>
      </c>
      <c r="W1766" s="1">
        <f t="shared" si="165"/>
        <v>37504.949999999997</v>
      </c>
      <c r="X1766" s="1">
        <f t="shared" si="166"/>
        <v>12885.810000000001</v>
      </c>
      <c r="Y1766" s="1">
        <f t="shared" si="167"/>
        <v>24619.139999999996</v>
      </c>
      <c r="Z1766" s="44">
        <f t="shared" si="168"/>
        <v>13392.222333000002</v>
      </c>
    </row>
    <row r="1767" spans="1:26" x14ac:dyDescent="0.3">
      <c r="A1767" s="2">
        <v>5966</v>
      </c>
      <c r="B1767" t="s">
        <v>4</v>
      </c>
      <c r="C1767" t="s">
        <v>42</v>
      </c>
      <c r="D1767" t="s">
        <v>11</v>
      </c>
      <c r="E1767" t="s">
        <v>23</v>
      </c>
      <c r="F1767" t="s">
        <v>20</v>
      </c>
      <c r="G1767">
        <v>2</v>
      </c>
      <c r="H1767">
        <v>2</v>
      </c>
      <c r="I1767">
        <f t="shared" si="163"/>
        <v>4</v>
      </c>
      <c r="J1767" s="1">
        <v>3984.8</v>
      </c>
      <c r="K1767" s="1">
        <v>3984.8</v>
      </c>
      <c r="L1767" s="1">
        <v>3984.8</v>
      </c>
      <c r="M1767" s="1">
        <v>4024.65</v>
      </c>
      <c r="N1767" s="1">
        <v>4024.65</v>
      </c>
      <c r="O1767" s="1">
        <v>3984.8</v>
      </c>
      <c r="P1767" s="1">
        <v>3139.31</v>
      </c>
      <c r="Q1767" s="1">
        <v>3327.67</v>
      </c>
      <c r="R1767" s="1">
        <v>3993.2</v>
      </c>
      <c r="S1767" s="1">
        <v>4632.1099999999997</v>
      </c>
      <c r="T1767" s="1">
        <v>3937.29</v>
      </c>
      <c r="U1767" s="1">
        <v>3819.17</v>
      </c>
      <c r="V1767" s="1">
        <f t="shared" si="164"/>
        <v>3998.0833333333335</v>
      </c>
      <c r="W1767" s="1">
        <f t="shared" si="165"/>
        <v>23988.5</v>
      </c>
      <c r="X1767" s="1">
        <f t="shared" si="166"/>
        <v>22848.75</v>
      </c>
      <c r="Y1767" s="1">
        <f t="shared" si="167"/>
        <v>1139.75</v>
      </c>
      <c r="Z1767" s="44">
        <f t="shared" si="168"/>
        <v>23746.705875</v>
      </c>
    </row>
    <row r="1768" spans="1:26" x14ac:dyDescent="0.3">
      <c r="A1768" s="2">
        <v>5971</v>
      </c>
      <c r="B1768" t="s">
        <v>4</v>
      </c>
      <c r="C1768" t="s">
        <v>10</v>
      </c>
      <c r="D1768" t="s">
        <v>12</v>
      </c>
      <c r="E1768" t="s">
        <v>24</v>
      </c>
      <c r="F1768" t="s">
        <v>56</v>
      </c>
      <c r="G1768">
        <v>2</v>
      </c>
      <c r="H1768">
        <v>1</v>
      </c>
      <c r="I1768">
        <f t="shared" si="163"/>
        <v>3</v>
      </c>
      <c r="J1768" s="1">
        <v>2835.3500000000004</v>
      </c>
      <c r="K1768" s="1">
        <v>2863.7</v>
      </c>
      <c r="L1768" s="1">
        <v>2863.7</v>
      </c>
      <c r="M1768" s="1">
        <v>2835.35</v>
      </c>
      <c r="N1768" s="1">
        <v>2835.35</v>
      </c>
      <c r="O1768" s="1">
        <v>2835.35</v>
      </c>
      <c r="P1768" s="1">
        <v>1827.39</v>
      </c>
      <c r="Q1768" s="1">
        <v>1498.46</v>
      </c>
      <c r="R1768" s="1">
        <v>1723.23</v>
      </c>
      <c r="S1768" s="1">
        <v>1826.62</v>
      </c>
      <c r="T1768" s="1">
        <v>2155.41</v>
      </c>
      <c r="U1768" s="1">
        <v>2176.96</v>
      </c>
      <c r="V1768" s="1">
        <f t="shared" si="164"/>
        <v>2844.7999999999997</v>
      </c>
      <c r="W1768" s="1">
        <f t="shared" si="165"/>
        <v>17068.8</v>
      </c>
      <c r="X1768" s="1">
        <f t="shared" si="166"/>
        <v>11208.07</v>
      </c>
      <c r="Y1768" s="1">
        <f t="shared" si="167"/>
        <v>5860.73</v>
      </c>
      <c r="Z1768" s="44">
        <f t="shared" si="168"/>
        <v>11648.547150999999</v>
      </c>
    </row>
    <row r="1769" spans="1:26" x14ac:dyDescent="0.3">
      <c r="A1769" s="2">
        <v>5973</v>
      </c>
      <c r="B1769" t="s">
        <v>4</v>
      </c>
      <c r="C1769" t="s">
        <v>10</v>
      </c>
      <c r="D1769" t="s">
        <v>12</v>
      </c>
      <c r="E1769" t="s">
        <v>23</v>
      </c>
      <c r="F1769" t="s">
        <v>16</v>
      </c>
      <c r="G1769">
        <v>1</v>
      </c>
      <c r="H1769">
        <v>1</v>
      </c>
      <c r="I1769">
        <f t="shared" si="163"/>
        <v>2</v>
      </c>
      <c r="J1769" s="1">
        <v>2037.45</v>
      </c>
      <c r="K1769" s="1">
        <v>2057.8200000000002</v>
      </c>
      <c r="L1769" s="1">
        <v>2057.8200000000002</v>
      </c>
      <c r="M1769" s="1">
        <v>2057.8200000000002</v>
      </c>
      <c r="N1769" s="1">
        <v>2037.45</v>
      </c>
      <c r="O1769" s="1">
        <v>2037.45</v>
      </c>
      <c r="P1769" s="1">
        <v>1101.83</v>
      </c>
      <c r="Q1769" s="1">
        <v>1002.67</v>
      </c>
      <c r="R1769" s="1">
        <v>1183.1500000000001</v>
      </c>
      <c r="S1769" s="1">
        <v>1218.6400000000001</v>
      </c>
      <c r="T1769" s="1">
        <v>1048.03</v>
      </c>
      <c r="U1769" s="1">
        <v>1205.23</v>
      </c>
      <c r="V1769" s="1">
        <f t="shared" si="164"/>
        <v>2047.6350000000002</v>
      </c>
      <c r="W1769" s="1">
        <f t="shared" si="165"/>
        <v>12285.810000000001</v>
      </c>
      <c r="X1769" s="1">
        <f t="shared" si="166"/>
        <v>6759.5499999999993</v>
      </c>
      <c r="Y1769" s="1">
        <f t="shared" si="167"/>
        <v>5526.260000000002</v>
      </c>
      <c r="Z1769" s="44">
        <f t="shared" si="168"/>
        <v>7025.2003149999991</v>
      </c>
    </row>
    <row r="1770" spans="1:26" x14ac:dyDescent="0.3">
      <c r="A1770" s="2">
        <v>5975</v>
      </c>
      <c r="B1770" t="s">
        <v>6</v>
      </c>
      <c r="C1770" t="s">
        <v>9</v>
      </c>
      <c r="D1770" t="s">
        <v>12</v>
      </c>
      <c r="E1770" t="s">
        <v>23</v>
      </c>
      <c r="F1770" t="s">
        <v>56</v>
      </c>
      <c r="G1770">
        <v>1</v>
      </c>
      <c r="H1770">
        <v>1</v>
      </c>
      <c r="I1770">
        <f t="shared" si="163"/>
        <v>2</v>
      </c>
      <c r="J1770" s="1">
        <v>1721.91</v>
      </c>
      <c r="K1770" s="1">
        <v>1463.62</v>
      </c>
      <c r="L1770" s="1">
        <v>2135.17</v>
      </c>
      <c r="M1770" s="1">
        <v>2066.29</v>
      </c>
      <c r="N1770" s="1">
        <v>1653.03</v>
      </c>
      <c r="O1770" s="1">
        <v>1808.01</v>
      </c>
      <c r="P1770" s="1">
        <v>1023.32</v>
      </c>
      <c r="Q1770" s="1">
        <v>798.19</v>
      </c>
      <c r="R1770" s="1">
        <v>758.28</v>
      </c>
      <c r="S1770" s="1">
        <v>909.94</v>
      </c>
      <c r="T1770" s="1">
        <v>864.44</v>
      </c>
      <c r="U1770" s="1">
        <v>916.31</v>
      </c>
      <c r="V1770" s="1">
        <f t="shared" si="164"/>
        <v>1808.0050000000001</v>
      </c>
      <c r="W1770" s="1">
        <f t="shared" si="165"/>
        <v>10848.03</v>
      </c>
      <c r="X1770" s="1">
        <f t="shared" si="166"/>
        <v>5270.48</v>
      </c>
      <c r="Y1770" s="1">
        <f t="shared" si="167"/>
        <v>5577.5500000000011</v>
      </c>
      <c r="Z1770" s="44">
        <f t="shared" si="168"/>
        <v>5477.609864</v>
      </c>
    </row>
    <row r="1771" spans="1:26" x14ac:dyDescent="0.3">
      <c r="A1771" s="2">
        <v>5981</v>
      </c>
      <c r="B1771" t="s">
        <v>6</v>
      </c>
      <c r="C1771" t="s">
        <v>9</v>
      </c>
      <c r="D1771" t="s">
        <v>11</v>
      </c>
      <c r="E1771" t="s">
        <v>23</v>
      </c>
      <c r="F1771" t="s">
        <v>18</v>
      </c>
      <c r="G1771">
        <v>1</v>
      </c>
      <c r="H1771">
        <v>1</v>
      </c>
      <c r="I1771">
        <f t="shared" si="163"/>
        <v>2</v>
      </c>
      <c r="J1771" s="1">
        <v>810</v>
      </c>
      <c r="K1771" s="1">
        <v>785.7</v>
      </c>
      <c r="L1771" s="1">
        <v>777.6</v>
      </c>
      <c r="M1771" s="1">
        <v>745.2</v>
      </c>
      <c r="N1771" s="1">
        <v>891</v>
      </c>
      <c r="O1771" s="1">
        <v>980.1</v>
      </c>
      <c r="P1771" s="1">
        <v>651.16999999999996</v>
      </c>
      <c r="Q1771" s="1">
        <v>625.12</v>
      </c>
      <c r="R1771" s="1">
        <v>650.12</v>
      </c>
      <c r="S1771" s="1">
        <v>565.6</v>
      </c>
      <c r="T1771" s="1">
        <v>588.22</v>
      </c>
      <c r="U1771" s="1">
        <v>517.63</v>
      </c>
      <c r="V1771" s="1">
        <f t="shared" si="164"/>
        <v>831.6</v>
      </c>
      <c r="W1771" s="1">
        <f t="shared" si="165"/>
        <v>4989.6000000000004</v>
      </c>
      <c r="X1771" s="1">
        <f t="shared" si="166"/>
        <v>3597.8599999999997</v>
      </c>
      <c r="Y1771" s="1">
        <f t="shared" si="167"/>
        <v>1391.7400000000007</v>
      </c>
      <c r="Z1771" s="44">
        <f t="shared" si="168"/>
        <v>3739.2558979999994</v>
      </c>
    </row>
    <row r="1772" spans="1:26" x14ac:dyDescent="0.3">
      <c r="A1772" s="2">
        <v>5985</v>
      </c>
      <c r="B1772" t="s">
        <v>4</v>
      </c>
      <c r="C1772" t="s">
        <v>7</v>
      </c>
      <c r="D1772" t="s">
        <v>12</v>
      </c>
      <c r="E1772" t="s">
        <v>23</v>
      </c>
      <c r="F1772" t="s">
        <v>56</v>
      </c>
      <c r="G1772">
        <v>2</v>
      </c>
      <c r="H1772">
        <v>3</v>
      </c>
      <c r="I1772">
        <f t="shared" si="163"/>
        <v>5</v>
      </c>
      <c r="J1772" s="1">
        <v>5924.95</v>
      </c>
      <c r="K1772" s="1">
        <v>6813.69</v>
      </c>
      <c r="L1772" s="1">
        <v>6280.45</v>
      </c>
      <c r="M1772" s="1">
        <v>7287.69</v>
      </c>
      <c r="N1772" s="1">
        <v>6991.44</v>
      </c>
      <c r="O1772" s="1">
        <v>6102.7</v>
      </c>
      <c r="P1772" s="1">
        <v>3208.01</v>
      </c>
      <c r="Q1772" s="1">
        <v>2951.37</v>
      </c>
      <c r="R1772" s="1">
        <v>3246.51</v>
      </c>
      <c r="S1772" s="1">
        <v>3246.51</v>
      </c>
      <c r="T1772" s="1">
        <v>3278.98</v>
      </c>
      <c r="U1772" s="1">
        <v>3213.4</v>
      </c>
      <c r="V1772" s="1">
        <f t="shared" si="164"/>
        <v>6566.82</v>
      </c>
      <c r="W1772" s="1">
        <f t="shared" si="165"/>
        <v>39400.92</v>
      </c>
      <c r="X1772" s="1">
        <f t="shared" si="166"/>
        <v>19144.78</v>
      </c>
      <c r="Y1772" s="1">
        <f t="shared" si="167"/>
        <v>20256.14</v>
      </c>
      <c r="Z1772" s="44">
        <f t="shared" si="168"/>
        <v>19897.169854</v>
      </c>
    </row>
    <row r="1773" spans="1:26" x14ac:dyDescent="0.3">
      <c r="A1773" s="2">
        <v>5990</v>
      </c>
      <c r="B1773" t="s">
        <v>4</v>
      </c>
      <c r="C1773" t="s">
        <v>10</v>
      </c>
      <c r="D1773" t="s">
        <v>11</v>
      </c>
      <c r="E1773" t="s">
        <v>23</v>
      </c>
      <c r="F1773" t="s">
        <v>17</v>
      </c>
      <c r="G1773">
        <v>2</v>
      </c>
      <c r="H1773">
        <v>1</v>
      </c>
      <c r="I1773">
        <f t="shared" si="163"/>
        <v>3</v>
      </c>
      <c r="J1773" s="1">
        <v>5924.95</v>
      </c>
      <c r="K1773" s="1">
        <v>4621.46</v>
      </c>
      <c r="L1773" s="1">
        <v>5687.95</v>
      </c>
      <c r="M1773" s="1">
        <v>4680.71</v>
      </c>
      <c r="N1773" s="1">
        <v>5687.95</v>
      </c>
      <c r="O1773" s="1">
        <v>6932.19</v>
      </c>
      <c r="P1773" s="1">
        <v>3043.28</v>
      </c>
      <c r="Q1773" s="1">
        <v>2617.2199999999998</v>
      </c>
      <c r="R1773" s="1">
        <v>2957.46</v>
      </c>
      <c r="S1773" s="1">
        <v>2691.29</v>
      </c>
      <c r="T1773" s="1">
        <v>2987.33</v>
      </c>
      <c r="U1773" s="1">
        <v>2867.84</v>
      </c>
      <c r="V1773" s="1">
        <f t="shared" si="164"/>
        <v>5589.2016666666668</v>
      </c>
      <c r="W1773" s="1">
        <f t="shared" si="165"/>
        <v>33535.21</v>
      </c>
      <c r="X1773" s="1">
        <f t="shared" si="166"/>
        <v>17164.419999999998</v>
      </c>
      <c r="Y1773" s="1">
        <f t="shared" si="167"/>
        <v>16370.79</v>
      </c>
      <c r="Z1773" s="44">
        <f t="shared" si="168"/>
        <v>17838.981705999999</v>
      </c>
    </row>
    <row r="1774" spans="1:26" x14ac:dyDescent="0.3">
      <c r="A1774" s="2">
        <v>5995</v>
      </c>
      <c r="B1774" t="s">
        <v>6</v>
      </c>
      <c r="C1774" t="s">
        <v>9</v>
      </c>
      <c r="D1774" t="s">
        <v>12</v>
      </c>
      <c r="E1774" t="s">
        <v>23</v>
      </c>
      <c r="F1774" t="s">
        <v>15</v>
      </c>
      <c r="G1774">
        <v>2</v>
      </c>
      <c r="H1774">
        <v>1</v>
      </c>
      <c r="I1774">
        <f t="shared" si="163"/>
        <v>3</v>
      </c>
      <c r="J1774" s="1">
        <v>2299.4700000000003</v>
      </c>
      <c r="K1774" s="1">
        <v>2621.4</v>
      </c>
      <c r="L1774" s="1">
        <v>2046.53</v>
      </c>
      <c r="M1774" s="1">
        <v>2437.44</v>
      </c>
      <c r="N1774" s="1">
        <v>2299.4699999999998</v>
      </c>
      <c r="O1774" s="1">
        <v>1862.57</v>
      </c>
      <c r="P1774" s="1">
        <v>1982</v>
      </c>
      <c r="Q1774" s="1">
        <v>2061.2800000000002</v>
      </c>
      <c r="R1774" s="1">
        <v>1855.15</v>
      </c>
      <c r="S1774" s="1">
        <v>2133.42</v>
      </c>
      <c r="T1774" s="1">
        <v>1984.08</v>
      </c>
      <c r="U1774" s="1">
        <v>2003.92</v>
      </c>
      <c r="V1774" s="1">
        <f t="shared" si="164"/>
        <v>2261.1466666666665</v>
      </c>
      <c r="W1774" s="1">
        <f t="shared" si="165"/>
        <v>13566.88</v>
      </c>
      <c r="X1774" s="1">
        <f t="shared" si="166"/>
        <v>12019.85</v>
      </c>
      <c r="Y1774" s="1">
        <f t="shared" si="167"/>
        <v>1547.0299999999988</v>
      </c>
      <c r="Z1774" s="44">
        <f t="shared" si="168"/>
        <v>12492.230105000001</v>
      </c>
    </row>
    <row r="1775" spans="1:26" x14ac:dyDescent="0.3">
      <c r="A1775" s="2">
        <v>5997</v>
      </c>
      <c r="B1775" t="s">
        <v>4</v>
      </c>
      <c r="C1775" t="s">
        <v>10</v>
      </c>
      <c r="D1775" t="s">
        <v>12</v>
      </c>
      <c r="E1775" t="s">
        <v>23</v>
      </c>
      <c r="F1775" t="s">
        <v>21</v>
      </c>
      <c r="G1775">
        <v>2</v>
      </c>
      <c r="H1775">
        <v>1</v>
      </c>
      <c r="I1775">
        <f t="shared" si="163"/>
        <v>3</v>
      </c>
      <c r="J1775" s="1">
        <v>5924.95</v>
      </c>
      <c r="K1775" s="1">
        <v>6517.45</v>
      </c>
      <c r="L1775" s="1">
        <v>5510.2</v>
      </c>
      <c r="M1775" s="1">
        <v>5747.2</v>
      </c>
      <c r="N1775" s="1">
        <v>5806.45</v>
      </c>
      <c r="O1775" s="1">
        <v>5865.7</v>
      </c>
      <c r="P1775" s="1">
        <v>5875</v>
      </c>
      <c r="Q1775" s="1">
        <v>5170</v>
      </c>
      <c r="R1775" s="1">
        <v>6204</v>
      </c>
      <c r="S1775" s="1">
        <v>5769.72</v>
      </c>
      <c r="T1775" s="1">
        <v>5135.05</v>
      </c>
      <c r="U1775" s="1">
        <v>4621.55</v>
      </c>
      <c r="V1775" s="1">
        <f t="shared" si="164"/>
        <v>5895.3249999999998</v>
      </c>
      <c r="W1775" s="1">
        <f t="shared" si="165"/>
        <v>35371.949999999997</v>
      </c>
      <c r="X1775" s="1">
        <f t="shared" si="166"/>
        <v>32775.32</v>
      </c>
      <c r="Y1775" s="1">
        <f t="shared" si="167"/>
        <v>2596.6299999999974</v>
      </c>
      <c r="Z1775" s="44">
        <f t="shared" si="168"/>
        <v>34063.390075999996</v>
      </c>
    </row>
    <row r="1776" spans="1:26" x14ac:dyDescent="0.3">
      <c r="A1776" s="2">
        <v>6001</v>
      </c>
      <c r="B1776" t="s">
        <v>6</v>
      </c>
      <c r="C1776" t="s">
        <v>9</v>
      </c>
      <c r="D1776" t="s">
        <v>12</v>
      </c>
      <c r="E1776" t="s">
        <v>23</v>
      </c>
      <c r="F1776" t="s">
        <v>15</v>
      </c>
      <c r="G1776">
        <v>2</v>
      </c>
      <c r="H1776">
        <v>1</v>
      </c>
      <c r="I1776">
        <f t="shared" si="163"/>
        <v>3</v>
      </c>
      <c r="J1776" s="1">
        <v>2526.3074999999999</v>
      </c>
      <c r="K1776" s="1">
        <v>3082.1</v>
      </c>
      <c r="L1776" s="1">
        <v>2753.68</v>
      </c>
      <c r="M1776" s="1">
        <v>2905.25</v>
      </c>
      <c r="N1776" s="1">
        <v>1894.73</v>
      </c>
      <c r="O1776" s="1">
        <v>2374.73</v>
      </c>
      <c r="P1776" s="1">
        <v>2077.35</v>
      </c>
      <c r="Q1776" s="1">
        <v>2222.7600000000002</v>
      </c>
      <c r="R1776" s="1">
        <v>2578.4</v>
      </c>
      <c r="S1776" s="1">
        <v>2913.59</v>
      </c>
      <c r="T1776" s="1">
        <v>3001</v>
      </c>
      <c r="U1776" s="1">
        <v>3601.2</v>
      </c>
      <c r="V1776" s="1">
        <f t="shared" si="164"/>
        <v>2589.4662499999999</v>
      </c>
      <c r="W1776" s="1">
        <f t="shared" si="165"/>
        <v>15536.797499999999</v>
      </c>
      <c r="X1776" s="1">
        <f t="shared" si="166"/>
        <v>16394.3</v>
      </c>
      <c r="Y1776" s="1">
        <f t="shared" si="167"/>
        <v>-857.50250000000051</v>
      </c>
      <c r="Z1776" s="44">
        <f t="shared" si="168"/>
        <v>17038.595989999998</v>
      </c>
    </row>
    <row r="1777" spans="1:26" x14ac:dyDescent="0.3">
      <c r="A1777" s="2">
        <v>6023</v>
      </c>
      <c r="B1777" t="s">
        <v>4</v>
      </c>
      <c r="C1777" t="s">
        <v>7</v>
      </c>
      <c r="D1777" t="s">
        <v>11</v>
      </c>
      <c r="E1777" t="s">
        <v>23</v>
      </c>
      <c r="F1777" t="s">
        <v>16</v>
      </c>
      <c r="G1777">
        <v>1</v>
      </c>
      <c r="H1777">
        <v>3</v>
      </c>
      <c r="I1777">
        <f t="shared" si="163"/>
        <v>4</v>
      </c>
      <c r="J1777" s="1">
        <v>1906.2625</v>
      </c>
      <c r="K1777" s="1">
        <v>1906.26</v>
      </c>
      <c r="L1777" s="1">
        <v>1925.33</v>
      </c>
      <c r="M1777" s="1">
        <v>1906.26</v>
      </c>
      <c r="N1777" s="1">
        <v>1906.26</v>
      </c>
      <c r="O1777" s="1">
        <v>1925.33</v>
      </c>
      <c r="P1777" s="1">
        <v>1873.18</v>
      </c>
      <c r="Q1777" s="1">
        <v>1779.52</v>
      </c>
      <c r="R1777" s="1">
        <v>1637.16</v>
      </c>
      <c r="S1777" s="1">
        <v>1686.27</v>
      </c>
      <c r="T1777" s="1">
        <v>1720</v>
      </c>
      <c r="U1777" s="1">
        <v>1720</v>
      </c>
      <c r="V1777" s="1">
        <f t="shared" si="164"/>
        <v>1912.6170833333333</v>
      </c>
      <c r="W1777" s="1">
        <f t="shared" si="165"/>
        <v>11475.702499999999</v>
      </c>
      <c r="X1777" s="1">
        <f t="shared" si="166"/>
        <v>10416.129999999999</v>
      </c>
      <c r="Y1777" s="1">
        <f t="shared" si="167"/>
        <v>1059.5725000000002</v>
      </c>
      <c r="Z1777" s="44">
        <f t="shared" si="168"/>
        <v>10825.483908999999</v>
      </c>
    </row>
    <row r="1778" spans="1:26" x14ac:dyDescent="0.3">
      <c r="A1778" s="2">
        <v>6024</v>
      </c>
      <c r="B1778" t="s">
        <v>6</v>
      </c>
      <c r="C1778" t="s">
        <v>9</v>
      </c>
      <c r="D1778" t="s">
        <v>12</v>
      </c>
      <c r="E1778" t="s">
        <v>23</v>
      </c>
      <c r="F1778" t="s">
        <v>18</v>
      </c>
      <c r="G1778">
        <v>1</v>
      </c>
      <c r="H1778">
        <v>1</v>
      </c>
      <c r="I1778">
        <f t="shared" si="163"/>
        <v>2</v>
      </c>
      <c r="J1778" s="1">
        <v>2083.5</v>
      </c>
      <c r="K1778" s="1">
        <v>1895.99</v>
      </c>
      <c r="L1778" s="1">
        <v>1583.46</v>
      </c>
      <c r="M1778" s="1">
        <v>2083.5</v>
      </c>
      <c r="N1778" s="1">
        <v>1687.64</v>
      </c>
      <c r="O1778" s="1">
        <v>2104.34</v>
      </c>
      <c r="P1778" s="1">
        <v>1643.76</v>
      </c>
      <c r="Q1778" s="1">
        <v>1594.45</v>
      </c>
      <c r="R1778" s="1">
        <v>1737.95</v>
      </c>
      <c r="S1778" s="1">
        <v>1616.29</v>
      </c>
      <c r="T1778" s="1">
        <v>1470.82</v>
      </c>
      <c r="U1778" s="1">
        <v>1735.57</v>
      </c>
      <c r="V1778" s="1">
        <f t="shared" si="164"/>
        <v>1906.405</v>
      </c>
      <c r="W1778" s="1">
        <f t="shared" si="165"/>
        <v>11438.43</v>
      </c>
      <c r="X1778" s="1">
        <f t="shared" si="166"/>
        <v>9798.84</v>
      </c>
      <c r="Y1778" s="1">
        <f t="shared" si="167"/>
        <v>1639.5900000000001</v>
      </c>
      <c r="Z1778" s="44">
        <f t="shared" si="168"/>
        <v>10183.934412000001</v>
      </c>
    </row>
    <row r="1779" spans="1:26" x14ac:dyDescent="0.3">
      <c r="A1779" s="2">
        <v>6025</v>
      </c>
      <c r="B1779" t="s">
        <v>4</v>
      </c>
      <c r="C1779" t="s">
        <v>10</v>
      </c>
      <c r="D1779" t="s">
        <v>11</v>
      </c>
      <c r="E1779" t="s">
        <v>24</v>
      </c>
      <c r="F1779" t="s">
        <v>20</v>
      </c>
      <c r="G1779">
        <v>2</v>
      </c>
      <c r="H1779">
        <v>2</v>
      </c>
      <c r="I1779">
        <f t="shared" si="163"/>
        <v>4</v>
      </c>
      <c r="J1779" s="1">
        <v>3219.2000000000003</v>
      </c>
      <c r="K1779" s="1">
        <v>3219.2</v>
      </c>
      <c r="L1779" s="1">
        <v>3219.2</v>
      </c>
      <c r="M1779" s="1">
        <v>3251.39</v>
      </c>
      <c r="N1779" s="1">
        <v>3219.2</v>
      </c>
      <c r="O1779" s="1">
        <v>3219.2</v>
      </c>
      <c r="P1779" s="1">
        <v>2326.19</v>
      </c>
      <c r="Q1779" s="1">
        <v>1837.69</v>
      </c>
      <c r="R1779" s="1">
        <v>2131.7199999999998</v>
      </c>
      <c r="S1779" s="1">
        <v>1961.18</v>
      </c>
      <c r="T1779" s="1">
        <v>1804.29</v>
      </c>
      <c r="U1779" s="1">
        <v>2147.11</v>
      </c>
      <c r="V1779" s="1">
        <f t="shared" si="164"/>
        <v>3224.5650000000001</v>
      </c>
      <c r="W1779" s="1">
        <f t="shared" si="165"/>
        <v>19347.39</v>
      </c>
      <c r="X1779" s="1">
        <f t="shared" si="166"/>
        <v>12208.18</v>
      </c>
      <c r="Y1779" s="1">
        <f t="shared" si="167"/>
        <v>7139.2099999999991</v>
      </c>
      <c r="Z1779" s="44">
        <f t="shared" si="168"/>
        <v>12687.961474</v>
      </c>
    </row>
    <row r="1780" spans="1:26" x14ac:dyDescent="0.3">
      <c r="A1780" s="2">
        <v>6032</v>
      </c>
      <c r="B1780" t="s">
        <v>6</v>
      </c>
      <c r="C1780" t="s">
        <v>9</v>
      </c>
      <c r="D1780" t="s">
        <v>12</v>
      </c>
      <c r="E1780" t="s">
        <v>23</v>
      </c>
      <c r="F1780" t="s">
        <v>15</v>
      </c>
      <c r="G1780">
        <v>2</v>
      </c>
      <c r="H1780">
        <v>1</v>
      </c>
      <c r="I1780">
        <f t="shared" si="163"/>
        <v>3</v>
      </c>
      <c r="J1780" s="1">
        <v>2662.57</v>
      </c>
      <c r="K1780" s="1">
        <v>2023.55</v>
      </c>
      <c r="L1780" s="1">
        <v>3221.71</v>
      </c>
      <c r="M1780" s="1">
        <v>2795.7</v>
      </c>
      <c r="N1780" s="1">
        <v>2742.45</v>
      </c>
      <c r="O1780" s="1">
        <v>2076.8000000000002</v>
      </c>
      <c r="P1780" s="1">
        <v>1070.49</v>
      </c>
      <c r="Q1780" s="1">
        <v>1166.83</v>
      </c>
      <c r="R1780" s="1">
        <v>1353.52</v>
      </c>
      <c r="S1780" s="1">
        <v>1488.87</v>
      </c>
      <c r="T1780" s="1">
        <v>1444.2</v>
      </c>
      <c r="U1780" s="1">
        <v>1487.53</v>
      </c>
      <c r="V1780" s="1">
        <f t="shared" si="164"/>
        <v>2587.1299999999997</v>
      </c>
      <c r="W1780" s="1">
        <f t="shared" si="165"/>
        <v>15522.779999999999</v>
      </c>
      <c r="X1780" s="1">
        <f t="shared" si="166"/>
        <v>8011.4399999999987</v>
      </c>
      <c r="Y1780" s="1">
        <f t="shared" si="167"/>
        <v>7511.34</v>
      </c>
      <c r="Z1780" s="44">
        <f t="shared" si="168"/>
        <v>8326.2895919999992</v>
      </c>
    </row>
    <row r="1781" spans="1:26" x14ac:dyDescent="0.3">
      <c r="A1781" s="2">
        <v>6037</v>
      </c>
      <c r="B1781" t="s">
        <v>6</v>
      </c>
      <c r="C1781" t="s">
        <v>9</v>
      </c>
      <c r="D1781" t="s">
        <v>12</v>
      </c>
      <c r="E1781" t="s">
        <v>24</v>
      </c>
      <c r="F1781" t="s">
        <v>56</v>
      </c>
      <c r="G1781">
        <v>2</v>
      </c>
      <c r="H1781">
        <v>1</v>
      </c>
      <c r="I1781">
        <f t="shared" si="163"/>
        <v>3</v>
      </c>
      <c r="J1781" s="1">
        <v>890.76</v>
      </c>
      <c r="K1781" s="1">
        <v>730.42</v>
      </c>
      <c r="L1781" s="1">
        <v>1024.3699999999999</v>
      </c>
      <c r="M1781" s="1">
        <v>864.04</v>
      </c>
      <c r="N1781" s="1">
        <v>846.22</v>
      </c>
      <c r="O1781" s="1">
        <v>783.87</v>
      </c>
      <c r="P1781" s="1">
        <v>858.06</v>
      </c>
      <c r="Q1781" s="1">
        <v>660.71</v>
      </c>
      <c r="R1781" s="1">
        <v>753.21</v>
      </c>
      <c r="S1781" s="1">
        <v>821</v>
      </c>
      <c r="T1781" s="1">
        <v>821</v>
      </c>
      <c r="U1781" s="1">
        <v>894.89</v>
      </c>
      <c r="V1781" s="1">
        <f t="shared" si="164"/>
        <v>856.61333333333323</v>
      </c>
      <c r="W1781" s="1">
        <f t="shared" si="165"/>
        <v>5139.6799999999994</v>
      </c>
      <c r="X1781" s="1">
        <f t="shared" si="166"/>
        <v>4808.87</v>
      </c>
      <c r="Y1781" s="1">
        <f t="shared" si="167"/>
        <v>330.80999999999949</v>
      </c>
      <c r="Z1781" s="44">
        <f t="shared" si="168"/>
        <v>4997.8585910000002</v>
      </c>
    </row>
    <row r="1782" spans="1:26" x14ac:dyDescent="0.3">
      <c r="A1782" s="2">
        <v>6038</v>
      </c>
      <c r="B1782" t="s">
        <v>6</v>
      </c>
      <c r="C1782" t="s">
        <v>9</v>
      </c>
      <c r="D1782" t="s">
        <v>12</v>
      </c>
      <c r="E1782" t="s">
        <v>24</v>
      </c>
      <c r="F1782" t="s">
        <v>56</v>
      </c>
      <c r="G1782">
        <v>1</v>
      </c>
      <c r="H1782">
        <v>1</v>
      </c>
      <c r="I1782">
        <f t="shared" si="163"/>
        <v>2</v>
      </c>
      <c r="J1782" s="1">
        <v>1019.375</v>
      </c>
      <c r="K1782" s="1">
        <v>1243.6400000000001</v>
      </c>
      <c r="L1782" s="1">
        <v>876.66</v>
      </c>
      <c r="M1782" s="1">
        <v>998.99</v>
      </c>
      <c r="N1782" s="1">
        <v>805.31</v>
      </c>
      <c r="O1782" s="1">
        <v>897.05</v>
      </c>
      <c r="P1782" s="1">
        <v>406.23</v>
      </c>
      <c r="Q1782" s="1">
        <v>312.8</v>
      </c>
      <c r="R1782" s="1">
        <v>334.7</v>
      </c>
      <c r="S1782" s="1">
        <v>394.95</v>
      </c>
      <c r="T1782" s="1">
        <v>351.51</v>
      </c>
      <c r="U1782" s="1">
        <v>404.24</v>
      </c>
      <c r="V1782" s="1">
        <f t="shared" si="164"/>
        <v>973.50416666666672</v>
      </c>
      <c r="W1782" s="1">
        <f t="shared" si="165"/>
        <v>5841.0250000000005</v>
      </c>
      <c r="X1782" s="1">
        <f t="shared" si="166"/>
        <v>2204.4300000000003</v>
      </c>
      <c r="Y1782" s="1">
        <f t="shared" si="167"/>
        <v>3636.5950000000003</v>
      </c>
      <c r="Z1782" s="44">
        <f t="shared" si="168"/>
        <v>2291.0640990000002</v>
      </c>
    </row>
    <row r="1783" spans="1:26" x14ac:dyDescent="0.3">
      <c r="A1783" s="2">
        <v>6044</v>
      </c>
      <c r="B1783" t="s">
        <v>6</v>
      </c>
      <c r="C1783" t="s">
        <v>9</v>
      </c>
      <c r="D1783" t="s">
        <v>12</v>
      </c>
      <c r="E1783" t="s">
        <v>23</v>
      </c>
      <c r="F1783" t="s">
        <v>14</v>
      </c>
      <c r="G1783">
        <v>4</v>
      </c>
      <c r="H1783">
        <v>1</v>
      </c>
      <c r="I1783">
        <f t="shared" si="163"/>
        <v>5</v>
      </c>
      <c r="J1783" s="1">
        <v>5636.8600000000006</v>
      </c>
      <c r="K1783" s="1">
        <v>5185.91</v>
      </c>
      <c r="L1783" s="1">
        <v>4227.6499999999996</v>
      </c>
      <c r="M1783" s="1">
        <v>5636.86</v>
      </c>
      <c r="N1783" s="1">
        <v>4734.96</v>
      </c>
      <c r="O1783" s="1">
        <v>6087.81</v>
      </c>
      <c r="P1783" s="1">
        <v>2086.64</v>
      </c>
      <c r="Q1783" s="1">
        <v>2190.9699999999998</v>
      </c>
      <c r="R1783" s="1">
        <v>2059.5100000000002</v>
      </c>
      <c r="S1783" s="1">
        <v>1894.75</v>
      </c>
      <c r="T1783" s="1">
        <v>1875.8</v>
      </c>
      <c r="U1783" s="1">
        <v>2025.86</v>
      </c>
      <c r="V1783" s="1">
        <f t="shared" si="164"/>
        <v>5251.6750000000002</v>
      </c>
      <c r="W1783" s="1">
        <f t="shared" si="165"/>
        <v>31510.05</v>
      </c>
      <c r="X1783" s="1">
        <f t="shared" si="166"/>
        <v>12133.529999999999</v>
      </c>
      <c r="Y1783" s="1">
        <f t="shared" si="167"/>
        <v>19376.52</v>
      </c>
      <c r="Z1783" s="44">
        <f t="shared" si="168"/>
        <v>12610.377728999998</v>
      </c>
    </row>
    <row r="1784" spans="1:26" x14ac:dyDescent="0.3">
      <c r="A1784" s="2">
        <v>6045</v>
      </c>
      <c r="B1784" t="s">
        <v>6</v>
      </c>
      <c r="C1784" t="s">
        <v>9</v>
      </c>
      <c r="D1784" t="s">
        <v>12</v>
      </c>
      <c r="E1784" t="s">
        <v>23</v>
      </c>
      <c r="F1784" t="s">
        <v>13</v>
      </c>
      <c r="G1784">
        <v>1</v>
      </c>
      <c r="H1784">
        <v>1</v>
      </c>
      <c r="I1784">
        <f t="shared" si="163"/>
        <v>2</v>
      </c>
      <c r="J1784" s="1">
        <v>2292.96</v>
      </c>
      <c r="K1784" s="1">
        <v>2453.4699999999998</v>
      </c>
      <c r="L1784" s="1">
        <v>2545.19</v>
      </c>
      <c r="M1784" s="1">
        <v>2384.6799999999998</v>
      </c>
      <c r="N1784" s="1">
        <v>1949.02</v>
      </c>
      <c r="O1784" s="1">
        <v>1788.51</v>
      </c>
      <c r="P1784" s="1">
        <v>1487.16</v>
      </c>
      <c r="Q1784" s="1">
        <v>1278.96</v>
      </c>
      <c r="R1784" s="1">
        <v>1087.1199999999999</v>
      </c>
      <c r="S1784" s="1">
        <v>1076.25</v>
      </c>
      <c r="T1784" s="1">
        <v>1076.25</v>
      </c>
      <c r="U1784" s="1">
        <v>1291.5</v>
      </c>
      <c r="V1784" s="1">
        <f t="shared" si="164"/>
        <v>2235.6383333333338</v>
      </c>
      <c r="W1784" s="1">
        <f t="shared" si="165"/>
        <v>13413.830000000002</v>
      </c>
      <c r="X1784" s="1">
        <f t="shared" si="166"/>
        <v>7297.24</v>
      </c>
      <c r="Y1784" s="1">
        <f t="shared" si="167"/>
        <v>6116.590000000002</v>
      </c>
      <c r="Z1784" s="44">
        <f t="shared" si="168"/>
        <v>7584.0215319999998</v>
      </c>
    </row>
    <row r="1785" spans="1:26" x14ac:dyDescent="0.3">
      <c r="A1785" s="2">
        <v>6046</v>
      </c>
      <c r="B1785" t="s">
        <v>4</v>
      </c>
      <c r="C1785" t="s">
        <v>7</v>
      </c>
      <c r="D1785" t="s">
        <v>12</v>
      </c>
      <c r="E1785" t="s">
        <v>23</v>
      </c>
      <c r="F1785" t="s">
        <v>16</v>
      </c>
      <c r="G1785">
        <v>2</v>
      </c>
      <c r="H1785">
        <v>1</v>
      </c>
      <c r="I1785">
        <f t="shared" si="163"/>
        <v>3</v>
      </c>
      <c r="J1785" s="1">
        <v>3550.8999999999996</v>
      </c>
      <c r="K1785" s="1">
        <v>3550.9</v>
      </c>
      <c r="L1785" s="1">
        <v>3586.41</v>
      </c>
      <c r="M1785" s="1">
        <v>3586.41</v>
      </c>
      <c r="N1785" s="1">
        <v>3550.9</v>
      </c>
      <c r="O1785" s="1">
        <v>3586.41</v>
      </c>
      <c r="P1785" s="1">
        <v>2912.37</v>
      </c>
      <c r="Q1785" s="1">
        <v>2795.88</v>
      </c>
      <c r="R1785" s="1">
        <v>2684.04</v>
      </c>
      <c r="S1785" s="1">
        <v>3167.17</v>
      </c>
      <c r="T1785" s="1">
        <v>3293.86</v>
      </c>
      <c r="U1785" s="1">
        <v>2832.72</v>
      </c>
      <c r="V1785" s="1">
        <f t="shared" si="164"/>
        <v>3568.6550000000002</v>
      </c>
      <c r="W1785" s="1">
        <f t="shared" si="165"/>
        <v>21411.93</v>
      </c>
      <c r="X1785" s="1">
        <f t="shared" si="166"/>
        <v>17686.04</v>
      </c>
      <c r="Y1785" s="1">
        <f t="shared" si="167"/>
        <v>3725.8899999999994</v>
      </c>
      <c r="Z1785" s="44">
        <f t="shared" si="168"/>
        <v>18381.101372000001</v>
      </c>
    </row>
    <row r="1786" spans="1:26" x14ac:dyDescent="0.3">
      <c r="A1786" s="2">
        <v>6047</v>
      </c>
      <c r="B1786" t="s">
        <v>6</v>
      </c>
      <c r="C1786" t="s">
        <v>9</v>
      </c>
      <c r="D1786" t="s">
        <v>12</v>
      </c>
      <c r="E1786" t="s">
        <v>24</v>
      </c>
      <c r="F1786" t="s">
        <v>13</v>
      </c>
      <c r="G1786">
        <v>1</v>
      </c>
      <c r="H1786">
        <v>1</v>
      </c>
      <c r="I1786">
        <f t="shared" si="163"/>
        <v>2</v>
      </c>
      <c r="J1786" s="1">
        <v>373.11</v>
      </c>
      <c r="K1786" s="1">
        <v>444</v>
      </c>
      <c r="L1786" s="1">
        <v>335.8</v>
      </c>
      <c r="M1786" s="1">
        <v>373.11</v>
      </c>
      <c r="N1786" s="1">
        <v>425.35</v>
      </c>
      <c r="O1786" s="1">
        <v>447.73</v>
      </c>
      <c r="P1786" s="1">
        <v>574.54</v>
      </c>
      <c r="Q1786" s="1">
        <v>597.52</v>
      </c>
      <c r="R1786" s="1">
        <v>591.54</v>
      </c>
      <c r="S1786" s="1">
        <v>556.04999999999995</v>
      </c>
      <c r="T1786" s="1">
        <v>550.49</v>
      </c>
      <c r="U1786" s="1">
        <v>478.93</v>
      </c>
      <c r="V1786" s="1">
        <f t="shared" si="164"/>
        <v>399.84999999999997</v>
      </c>
      <c r="W1786" s="1">
        <f t="shared" si="165"/>
        <v>2399.1</v>
      </c>
      <c r="X1786" s="1">
        <f t="shared" si="166"/>
        <v>3349.0699999999993</v>
      </c>
      <c r="Y1786" s="1">
        <f t="shared" si="167"/>
        <v>-949.96999999999935</v>
      </c>
      <c r="Z1786" s="44">
        <f t="shared" si="168"/>
        <v>3480.6884509999991</v>
      </c>
    </row>
    <row r="1787" spans="1:26" x14ac:dyDescent="0.3">
      <c r="A1787" s="2">
        <v>6048</v>
      </c>
      <c r="B1787" t="s">
        <v>4</v>
      </c>
      <c r="C1787" t="s">
        <v>7</v>
      </c>
      <c r="D1787" t="s">
        <v>12</v>
      </c>
      <c r="E1787" t="s">
        <v>24</v>
      </c>
      <c r="F1787" t="s">
        <v>19</v>
      </c>
      <c r="G1787">
        <v>1</v>
      </c>
      <c r="H1787">
        <v>1</v>
      </c>
      <c r="I1787">
        <f t="shared" si="163"/>
        <v>2</v>
      </c>
      <c r="J1787" s="1">
        <v>1299.4000000000001</v>
      </c>
      <c r="K1787" s="1">
        <v>1312.39</v>
      </c>
      <c r="L1787" s="1">
        <v>1299.4000000000001</v>
      </c>
      <c r="M1787" s="1">
        <v>1299.4000000000001</v>
      </c>
      <c r="N1787" s="1">
        <v>1299.4000000000001</v>
      </c>
      <c r="O1787" s="1">
        <v>1299.4000000000001</v>
      </c>
      <c r="P1787" s="1">
        <v>912.9</v>
      </c>
      <c r="Q1787" s="1">
        <v>903.77</v>
      </c>
      <c r="R1787" s="1">
        <v>903.77</v>
      </c>
      <c r="S1787" s="1">
        <v>813.39</v>
      </c>
      <c r="T1787" s="1">
        <v>829.66</v>
      </c>
      <c r="U1787" s="1">
        <v>887.74</v>
      </c>
      <c r="V1787" s="1">
        <f t="shared" si="164"/>
        <v>1301.5649999999998</v>
      </c>
      <c r="W1787" s="1">
        <f t="shared" si="165"/>
        <v>7809.3899999999994</v>
      </c>
      <c r="X1787" s="1">
        <f t="shared" si="166"/>
        <v>5251.23</v>
      </c>
      <c r="Y1787" s="1">
        <f t="shared" si="167"/>
        <v>2558.16</v>
      </c>
      <c r="Z1787" s="44">
        <f t="shared" si="168"/>
        <v>5457.6033389999993</v>
      </c>
    </row>
    <row r="1788" spans="1:26" x14ac:dyDescent="0.3">
      <c r="A1788" s="2">
        <v>6049</v>
      </c>
      <c r="B1788" t="s">
        <v>6</v>
      </c>
      <c r="C1788" t="s">
        <v>8</v>
      </c>
      <c r="D1788" t="s">
        <v>11</v>
      </c>
      <c r="E1788" t="s">
        <v>24</v>
      </c>
      <c r="F1788" t="s">
        <v>15</v>
      </c>
      <c r="G1788">
        <v>1</v>
      </c>
      <c r="H1788">
        <v>1</v>
      </c>
      <c r="I1788">
        <f t="shared" si="163"/>
        <v>2</v>
      </c>
      <c r="J1788" s="1">
        <v>0</v>
      </c>
      <c r="K1788" s="1">
        <v>0</v>
      </c>
      <c r="L1788" s="1">
        <v>0</v>
      </c>
      <c r="M1788" s="1">
        <v>0</v>
      </c>
      <c r="N1788" s="1">
        <v>0</v>
      </c>
      <c r="O1788" s="1">
        <v>0</v>
      </c>
      <c r="P1788" s="1">
        <v>736.68</v>
      </c>
      <c r="Q1788" s="1">
        <v>685.11</v>
      </c>
      <c r="R1788" s="1">
        <v>664.56</v>
      </c>
      <c r="S1788" s="1">
        <v>717.72</v>
      </c>
      <c r="T1788" s="1">
        <v>610.05999999999995</v>
      </c>
      <c r="U1788" s="1">
        <v>671.07</v>
      </c>
      <c r="V1788" s="1">
        <f t="shared" si="164"/>
        <v>0</v>
      </c>
      <c r="W1788" s="1">
        <f t="shared" si="165"/>
        <v>0</v>
      </c>
      <c r="X1788" s="1">
        <f t="shared" si="166"/>
        <v>4085.2</v>
      </c>
      <c r="Y1788" s="1">
        <f t="shared" si="167"/>
        <v>-4085.2</v>
      </c>
      <c r="Z1788" s="44">
        <f t="shared" si="168"/>
        <v>4245.7483599999996</v>
      </c>
    </row>
    <row r="1789" spans="1:26" x14ac:dyDescent="0.3">
      <c r="A1789" s="2">
        <v>6051</v>
      </c>
      <c r="B1789" t="s">
        <v>6</v>
      </c>
      <c r="C1789" t="s">
        <v>9</v>
      </c>
      <c r="D1789" t="s">
        <v>12</v>
      </c>
      <c r="E1789" t="s">
        <v>24</v>
      </c>
      <c r="F1789" t="s">
        <v>16</v>
      </c>
      <c r="G1789">
        <v>1</v>
      </c>
      <c r="H1789">
        <v>1</v>
      </c>
      <c r="I1789">
        <f t="shared" si="163"/>
        <v>2</v>
      </c>
      <c r="J1789" s="1">
        <v>1990.2850000000001</v>
      </c>
      <c r="K1789" s="1">
        <v>1572.33</v>
      </c>
      <c r="L1789" s="1">
        <v>2388.34</v>
      </c>
      <c r="M1789" s="1">
        <v>2129.6</v>
      </c>
      <c r="N1789" s="1">
        <v>1890.77</v>
      </c>
      <c r="O1789" s="1">
        <v>1612.13</v>
      </c>
      <c r="P1789" s="1">
        <v>1727.81</v>
      </c>
      <c r="Q1789" s="1">
        <v>1745.09</v>
      </c>
      <c r="R1789" s="1">
        <v>1814.89</v>
      </c>
      <c r="S1789" s="1">
        <v>2141.5700000000002</v>
      </c>
      <c r="T1789" s="1">
        <v>2120.15</v>
      </c>
      <c r="U1789" s="1">
        <v>2183.75</v>
      </c>
      <c r="V1789" s="1">
        <f t="shared" si="164"/>
        <v>1930.5758333333335</v>
      </c>
      <c r="W1789" s="1">
        <f t="shared" si="165"/>
        <v>11583.455000000002</v>
      </c>
      <c r="X1789" s="1">
        <f t="shared" si="166"/>
        <v>11733.26</v>
      </c>
      <c r="Y1789" s="1">
        <f t="shared" si="167"/>
        <v>-149.80499999999847</v>
      </c>
      <c r="Z1789" s="44">
        <f t="shared" si="168"/>
        <v>12194.377118</v>
      </c>
    </row>
    <row r="1790" spans="1:26" x14ac:dyDescent="0.3">
      <c r="A1790" s="2">
        <v>6052</v>
      </c>
      <c r="B1790" t="s">
        <v>6</v>
      </c>
      <c r="C1790" t="s">
        <v>9</v>
      </c>
      <c r="D1790" t="s">
        <v>12</v>
      </c>
      <c r="E1790" t="s">
        <v>24</v>
      </c>
      <c r="F1790" t="s">
        <v>16</v>
      </c>
      <c r="G1790">
        <v>3</v>
      </c>
      <c r="H1790">
        <v>1</v>
      </c>
      <c r="I1790">
        <f t="shared" si="163"/>
        <v>4</v>
      </c>
      <c r="J1790" s="1">
        <v>5924.95</v>
      </c>
      <c r="K1790" s="1">
        <v>4858.46</v>
      </c>
      <c r="L1790" s="1">
        <v>7287.69</v>
      </c>
      <c r="M1790" s="1">
        <v>6043.45</v>
      </c>
      <c r="N1790" s="1">
        <v>7287.69</v>
      </c>
      <c r="O1790" s="1">
        <v>6932.19</v>
      </c>
      <c r="P1790" s="1">
        <v>5307.34</v>
      </c>
      <c r="Q1790" s="1">
        <v>4564.3100000000004</v>
      </c>
      <c r="R1790" s="1">
        <v>4929.45</v>
      </c>
      <c r="S1790" s="1">
        <v>4929.45</v>
      </c>
      <c r="T1790" s="1">
        <v>4633.68</v>
      </c>
      <c r="U1790" s="1">
        <v>4819.03</v>
      </c>
      <c r="V1790" s="1">
        <f t="shared" si="164"/>
        <v>6389.0716666666667</v>
      </c>
      <c r="W1790" s="1">
        <f t="shared" si="165"/>
        <v>38334.43</v>
      </c>
      <c r="X1790" s="1">
        <f t="shared" si="166"/>
        <v>29183.260000000002</v>
      </c>
      <c r="Y1790" s="1">
        <f t="shared" si="167"/>
        <v>9151.1699999999983</v>
      </c>
      <c r="Z1790" s="44">
        <f t="shared" si="168"/>
        <v>30330.162118000004</v>
      </c>
    </row>
    <row r="1791" spans="1:26" x14ac:dyDescent="0.3">
      <c r="A1791" s="2">
        <v>6056</v>
      </c>
      <c r="B1791" t="s">
        <v>6</v>
      </c>
      <c r="C1791" t="s">
        <v>9</v>
      </c>
      <c r="D1791" t="s">
        <v>12</v>
      </c>
      <c r="E1791" t="s">
        <v>23</v>
      </c>
      <c r="F1791" t="s">
        <v>21</v>
      </c>
      <c r="G1791">
        <v>2</v>
      </c>
      <c r="H1791">
        <v>1</v>
      </c>
      <c r="I1791">
        <f t="shared" si="163"/>
        <v>3</v>
      </c>
      <c r="J1791" s="1">
        <v>1621.9949999999999</v>
      </c>
      <c r="K1791" s="1">
        <v>1816.63</v>
      </c>
      <c r="L1791" s="1">
        <v>1346.26</v>
      </c>
      <c r="M1791" s="1">
        <v>2027.49</v>
      </c>
      <c r="N1791" s="1">
        <v>1524.68</v>
      </c>
      <c r="O1791" s="1">
        <v>1865.29</v>
      </c>
      <c r="P1791" s="1">
        <v>1327.42</v>
      </c>
      <c r="Q1791" s="1">
        <v>1221.23</v>
      </c>
      <c r="R1791" s="1">
        <v>1074.68</v>
      </c>
      <c r="S1791" s="1">
        <v>1182.1500000000001</v>
      </c>
      <c r="T1791" s="1">
        <v>1418.58</v>
      </c>
      <c r="U1791" s="1">
        <v>1219.98</v>
      </c>
      <c r="V1791" s="1">
        <f t="shared" si="164"/>
        <v>1700.3908333333336</v>
      </c>
      <c r="W1791" s="1">
        <f t="shared" si="165"/>
        <v>10202.345000000001</v>
      </c>
      <c r="X1791" s="1">
        <f t="shared" si="166"/>
        <v>7444.0399999999991</v>
      </c>
      <c r="Y1791" s="1">
        <f t="shared" si="167"/>
        <v>2758.3050000000021</v>
      </c>
      <c r="Z1791" s="44">
        <f t="shared" si="168"/>
        <v>7736.5907719999987</v>
      </c>
    </row>
    <row r="1792" spans="1:26" x14ac:dyDescent="0.3">
      <c r="A1792" s="2">
        <v>6057</v>
      </c>
      <c r="B1792" t="s">
        <v>4</v>
      </c>
      <c r="C1792" t="s">
        <v>42</v>
      </c>
      <c r="D1792" t="s">
        <v>12</v>
      </c>
      <c r="E1792" t="s">
        <v>24</v>
      </c>
      <c r="F1792" t="s">
        <v>17</v>
      </c>
      <c r="G1792">
        <v>2</v>
      </c>
      <c r="H1792">
        <v>2</v>
      </c>
      <c r="I1792">
        <f t="shared" si="163"/>
        <v>4</v>
      </c>
      <c r="J1792" s="1">
        <v>2818.7</v>
      </c>
      <c r="K1792" s="1">
        <v>2818.7</v>
      </c>
      <c r="L1792" s="1">
        <v>2818.7</v>
      </c>
      <c r="M1792" s="1">
        <v>2818.7</v>
      </c>
      <c r="N1792" s="1">
        <v>2846.89</v>
      </c>
      <c r="O1792" s="1">
        <v>2846.89</v>
      </c>
      <c r="P1792" s="1">
        <v>1843.91</v>
      </c>
      <c r="Q1792" s="1">
        <v>1899.23</v>
      </c>
      <c r="R1792" s="1">
        <v>2260.08</v>
      </c>
      <c r="S1792" s="1">
        <v>2147.08</v>
      </c>
      <c r="T1792" s="1">
        <v>2082.67</v>
      </c>
      <c r="U1792" s="1">
        <v>2332.59</v>
      </c>
      <c r="V1792" s="1">
        <f t="shared" si="164"/>
        <v>2828.0966666666664</v>
      </c>
      <c r="W1792" s="1">
        <f t="shared" si="165"/>
        <v>16968.579999999998</v>
      </c>
      <c r="X1792" s="1">
        <f t="shared" si="166"/>
        <v>12565.560000000001</v>
      </c>
      <c r="Y1792" s="1">
        <f t="shared" si="167"/>
        <v>4403.0199999999968</v>
      </c>
      <c r="Z1792" s="44">
        <f t="shared" si="168"/>
        <v>13059.386508000001</v>
      </c>
    </row>
    <row r="1793" spans="1:26" x14ac:dyDescent="0.3">
      <c r="A1793" s="2">
        <v>6059</v>
      </c>
      <c r="B1793" t="s">
        <v>37</v>
      </c>
      <c r="C1793" t="s">
        <v>10</v>
      </c>
      <c r="D1793" t="s">
        <v>12</v>
      </c>
      <c r="E1793" t="s">
        <v>24</v>
      </c>
      <c r="F1793" t="s">
        <v>56</v>
      </c>
      <c r="G1793">
        <v>2</v>
      </c>
      <c r="H1793">
        <v>3</v>
      </c>
      <c r="I1793">
        <f t="shared" si="163"/>
        <v>5</v>
      </c>
      <c r="J1793" s="1">
        <v>2683.75</v>
      </c>
      <c r="K1793" s="1">
        <v>2576.4</v>
      </c>
      <c r="L1793" s="1">
        <v>3086.31</v>
      </c>
      <c r="M1793" s="1">
        <v>2925.29</v>
      </c>
      <c r="N1793" s="1">
        <v>2710.59</v>
      </c>
      <c r="O1793" s="1">
        <v>2978.96</v>
      </c>
      <c r="P1793" s="1">
        <v>4241.2299999999996</v>
      </c>
      <c r="Q1793" s="1">
        <v>4156.41</v>
      </c>
      <c r="R1793" s="1">
        <v>4863</v>
      </c>
      <c r="S1793" s="1">
        <v>5543.82</v>
      </c>
      <c r="T1793" s="1">
        <v>5821.01</v>
      </c>
      <c r="U1793" s="1">
        <v>6868.79</v>
      </c>
      <c r="V1793" s="1">
        <f t="shared" si="164"/>
        <v>2826.8833333333332</v>
      </c>
      <c r="W1793" s="1">
        <f t="shared" si="165"/>
        <v>16961.3</v>
      </c>
      <c r="X1793" s="1">
        <f t="shared" si="166"/>
        <v>31494.260000000002</v>
      </c>
      <c r="Y1793" s="1">
        <f t="shared" si="167"/>
        <v>-14532.960000000003</v>
      </c>
      <c r="Z1793" s="44">
        <f t="shared" si="168"/>
        <v>32731.984418000004</v>
      </c>
    </row>
    <row r="1794" spans="1:26" x14ac:dyDescent="0.3">
      <c r="A1794" s="2">
        <v>6060</v>
      </c>
      <c r="B1794" t="s">
        <v>4</v>
      </c>
      <c r="C1794" t="s">
        <v>42</v>
      </c>
      <c r="D1794" t="s">
        <v>11</v>
      </c>
      <c r="E1794" t="s">
        <v>23</v>
      </c>
      <c r="F1794" t="s">
        <v>17</v>
      </c>
      <c r="G1794">
        <v>2</v>
      </c>
      <c r="H1794">
        <v>2</v>
      </c>
      <c r="I1794">
        <f t="shared" si="163"/>
        <v>4</v>
      </c>
      <c r="J1794" s="1">
        <v>1530.95</v>
      </c>
      <c r="K1794" s="1">
        <v>1546.26</v>
      </c>
      <c r="L1794" s="1">
        <v>1530.95</v>
      </c>
      <c r="M1794" s="1">
        <v>1546.26</v>
      </c>
      <c r="N1794" s="1">
        <v>1530.95</v>
      </c>
      <c r="O1794" s="1">
        <v>1546.26</v>
      </c>
      <c r="P1794" s="1">
        <v>4913.1099999999997</v>
      </c>
      <c r="Q1794" s="1">
        <v>4863.9799999999996</v>
      </c>
      <c r="R1794" s="1">
        <v>5690.86</v>
      </c>
      <c r="S1794" s="1">
        <v>6544.49</v>
      </c>
      <c r="T1794" s="1">
        <v>6937.16</v>
      </c>
      <c r="U1794" s="1">
        <v>8047.11</v>
      </c>
      <c r="V1794" s="1">
        <f t="shared" si="164"/>
        <v>1538.6049999999998</v>
      </c>
      <c r="W1794" s="1">
        <f t="shared" si="165"/>
        <v>9231.6299999999992</v>
      </c>
      <c r="X1794" s="1">
        <f t="shared" si="166"/>
        <v>36996.71</v>
      </c>
      <c r="Y1794" s="1">
        <f t="shared" si="167"/>
        <v>-27765.08</v>
      </c>
      <c r="Z1794" s="44">
        <f t="shared" si="168"/>
        <v>38450.680702999998</v>
      </c>
    </row>
    <row r="1795" spans="1:26" x14ac:dyDescent="0.3">
      <c r="A1795" s="2">
        <v>6062</v>
      </c>
      <c r="B1795" t="s">
        <v>6</v>
      </c>
      <c r="C1795" t="s">
        <v>9</v>
      </c>
      <c r="D1795" t="s">
        <v>11</v>
      </c>
      <c r="E1795" t="s">
        <v>24</v>
      </c>
      <c r="F1795" t="s">
        <v>17</v>
      </c>
      <c r="G1795">
        <v>1</v>
      </c>
      <c r="H1795">
        <v>1</v>
      </c>
      <c r="I1795">
        <f t="shared" si="163"/>
        <v>2</v>
      </c>
      <c r="J1795" s="1">
        <v>20.21</v>
      </c>
      <c r="K1795" s="1">
        <v>19.809999999999999</v>
      </c>
      <c r="L1795" s="1">
        <v>15.36</v>
      </c>
      <c r="M1795" s="1">
        <v>15.56</v>
      </c>
      <c r="N1795" s="1">
        <v>22.64</v>
      </c>
      <c r="O1795" s="1">
        <v>22.03</v>
      </c>
      <c r="P1795" s="1">
        <v>1533.08</v>
      </c>
      <c r="Q1795" s="1">
        <v>1180.47</v>
      </c>
      <c r="R1795" s="1">
        <v>1310.32</v>
      </c>
      <c r="S1795" s="1">
        <v>1441.35</v>
      </c>
      <c r="T1795" s="1">
        <v>1657.55</v>
      </c>
      <c r="U1795" s="1">
        <v>1889.61</v>
      </c>
      <c r="V1795" s="1">
        <f t="shared" si="164"/>
        <v>19.268333333333334</v>
      </c>
      <c r="W1795" s="1">
        <f t="shared" si="165"/>
        <v>115.61</v>
      </c>
      <c r="X1795" s="1">
        <f t="shared" si="166"/>
        <v>9012.3799999999992</v>
      </c>
      <c r="Y1795" s="1">
        <f t="shared" si="167"/>
        <v>-8896.7699999999986</v>
      </c>
      <c r="Z1795" s="44">
        <f t="shared" si="168"/>
        <v>9366.5665339999996</v>
      </c>
    </row>
    <row r="1796" spans="1:26" x14ac:dyDescent="0.3">
      <c r="A1796" s="2">
        <v>6064</v>
      </c>
      <c r="B1796" t="s">
        <v>4</v>
      </c>
      <c r="C1796" t="s">
        <v>10</v>
      </c>
      <c r="D1796" t="s">
        <v>12</v>
      </c>
      <c r="E1796" t="s">
        <v>24</v>
      </c>
      <c r="F1796" t="s">
        <v>14</v>
      </c>
      <c r="G1796">
        <v>1</v>
      </c>
      <c r="H1796">
        <v>2</v>
      </c>
      <c r="I1796">
        <f t="shared" si="163"/>
        <v>3</v>
      </c>
      <c r="J1796" s="1">
        <v>3857.3500000000004</v>
      </c>
      <c r="K1796" s="1">
        <v>3857.35</v>
      </c>
      <c r="L1796" s="1">
        <v>3895.92</v>
      </c>
      <c r="M1796" s="1">
        <v>3857.35</v>
      </c>
      <c r="N1796" s="1">
        <v>3895.92</v>
      </c>
      <c r="O1796" s="1">
        <v>3895.92</v>
      </c>
      <c r="P1796" s="1">
        <v>3047.72</v>
      </c>
      <c r="Q1796" s="1">
        <v>2986.77</v>
      </c>
      <c r="R1796" s="1">
        <v>3195.84</v>
      </c>
      <c r="S1796" s="1">
        <v>3419.55</v>
      </c>
      <c r="T1796" s="1">
        <v>3419.55</v>
      </c>
      <c r="U1796" s="1">
        <v>3761.51</v>
      </c>
      <c r="V1796" s="1">
        <f t="shared" si="164"/>
        <v>3876.6349999999998</v>
      </c>
      <c r="W1796" s="1">
        <f t="shared" si="165"/>
        <v>23259.809999999998</v>
      </c>
      <c r="X1796" s="1">
        <f t="shared" si="166"/>
        <v>19830.940000000002</v>
      </c>
      <c r="Y1796" s="1">
        <f t="shared" si="167"/>
        <v>3428.8699999999953</v>
      </c>
      <c r="Z1796" s="44">
        <f t="shared" si="168"/>
        <v>20610.295942000004</v>
      </c>
    </row>
    <row r="1797" spans="1:26" x14ac:dyDescent="0.3">
      <c r="A1797" s="2">
        <v>6065</v>
      </c>
      <c r="B1797" t="s">
        <v>4</v>
      </c>
      <c r="C1797" t="s">
        <v>7</v>
      </c>
      <c r="D1797" t="s">
        <v>12</v>
      </c>
      <c r="E1797" t="s">
        <v>23</v>
      </c>
      <c r="F1797" t="s">
        <v>14</v>
      </c>
      <c r="G1797">
        <v>2</v>
      </c>
      <c r="H1797">
        <v>2</v>
      </c>
      <c r="I1797">
        <f t="shared" si="163"/>
        <v>4</v>
      </c>
      <c r="J1797" s="1">
        <v>2797.4</v>
      </c>
      <c r="K1797" s="1">
        <v>2797.4</v>
      </c>
      <c r="L1797" s="1">
        <v>2797.4</v>
      </c>
      <c r="M1797" s="1">
        <v>2825.37</v>
      </c>
      <c r="N1797" s="1">
        <v>2797.4</v>
      </c>
      <c r="O1797" s="1">
        <v>2797.4</v>
      </c>
      <c r="P1797" s="1">
        <v>2163.54</v>
      </c>
      <c r="Q1797" s="1">
        <v>1947.19</v>
      </c>
      <c r="R1797" s="1">
        <v>2200.3200000000002</v>
      </c>
      <c r="S1797" s="1">
        <v>2442.36</v>
      </c>
      <c r="T1797" s="1">
        <v>2491.21</v>
      </c>
      <c r="U1797" s="1">
        <v>2142.44</v>
      </c>
      <c r="V1797" s="1">
        <f t="shared" si="164"/>
        <v>2802.0616666666665</v>
      </c>
      <c r="W1797" s="1">
        <f t="shared" si="165"/>
        <v>16812.37</v>
      </c>
      <c r="X1797" s="1">
        <f t="shared" si="166"/>
        <v>13387.06</v>
      </c>
      <c r="Y1797" s="1">
        <f t="shared" si="167"/>
        <v>3425.3099999999995</v>
      </c>
      <c r="Z1797" s="44">
        <f t="shared" si="168"/>
        <v>13913.171457999999</v>
      </c>
    </row>
    <row r="1798" spans="1:26" x14ac:dyDescent="0.3">
      <c r="A1798" s="2">
        <v>6070</v>
      </c>
      <c r="B1798" t="s">
        <v>4</v>
      </c>
      <c r="C1798" t="s">
        <v>42</v>
      </c>
      <c r="D1798" t="s">
        <v>12</v>
      </c>
      <c r="E1798" t="s">
        <v>24</v>
      </c>
      <c r="F1798" t="s">
        <v>18</v>
      </c>
      <c r="G1798">
        <v>1</v>
      </c>
      <c r="H1798">
        <v>1</v>
      </c>
      <c r="I1798">
        <f t="shared" ref="I1798:I1861" si="169">H1798+G1798</f>
        <v>2</v>
      </c>
      <c r="J1798" s="1">
        <v>2397.9499999999998</v>
      </c>
      <c r="K1798" s="1">
        <v>2397.9499999999998</v>
      </c>
      <c r="L1798" s="1">
        <v>2397.9499999999998</v>
      </c>
      <c r="M1798" s="1">
        <v>2397.9499999999998</v>
      </c>
      <c r="N1798" s="1">
        <v>2421.9299999999998</v>
      </c>
      <c r="O1798" s="1">
        <v>2397.9499999999998</v>
      </c>
      <c r="P1798" s="1">
        <v>1879.8</v>
      </c>
      <c r="Q1798" s="1">
        <v>1409.85</v>
      </c>
      <c r="R1798" s="1">
        <v>1593.13</v>
      </c>
      <c r="S1798" s="1">
        <v>1736.51</v>
      </c>
      <c r="T1798" s="1">
        <v>1719.14</v>
      </c>
      <c r="U1798" s="1">
        <v>1787.91</v>
      </c>
      <c r="V1798" s="1">
        <f t="shared" ref="V1798:V1861" si="170">AVERAGE(J1798:O1798)</f>
        <v>2401.9466666666667</v>
      </c>
      <c r="W1798" s="1">
        <f t="shared" ref="W1798:W1861" si="171">SUM(J1798:O1798)</f>
        <v>14411.68</v>
      </c>
      <c r="X1798" s="1">
        <f t="shared" ref="X1798:X1861" si="172">SUM(P1798:U1798)</f>
        <v>10126.34</v>
      </c>
      <c r="Y1798" s="1">
        <f t="shared" ref="Y1798:Y1861" si="173">W1798-X1798</f>
        <v>4285.34</v>
      </c>
      <c r="Z1798" s="44">
        <f t="shared" ref="Z1798:Z1861" si="174">X1798*$Z$2+X1798</f>
        <v>10524.305162000001</v>
      </c>
    </row>
    <row r="1799" spans="1:26" x14ac:dyDescent="0.3">
      <c r="A1799" s="2">
        <v>6074</v>
      </c>
      <c r="B1799" t="s">
        <v>6</v>
      </c>
      <c r="C1799" t="s">
        <v>9</v>
      </c>
      <c r="D1799" t="s">
        <v>12</v>
      </c>
      <c r="E1799" t="s">
        <v>24</v>
      </c>
      <c r="F1799" t="s">
        <v>16</v>
      </c>
      <c r="G1799">
        <v>1</v>
      </c>
      <c r="H1799">
        <v>1</v>
      </c>
      <c r="I1799">
        <f t="shared" si="169"/>
        <v>2</v>
      </c>
      <c r="J1799" s="1">
        <v>1781.4375</v>
      </c>
      <c r="K1799" s="1">
        <v>1371.71</v>
      </c>
      <c r="L1799" s="1">
        <v>1638.92</v>
      </c>
      <c r="M1799" s="1">
        <v>2048.65</v>
      </c>
      <c r="N1799" s="1">
        <v>1585.48</v>
      </c>
      <c r="O1799" s="1">
        <v>1656.74</v>
      </c>
      <c r="P1799" s="1">
        <v>1869.41</v>
      </c>
      <c r="Q1799" s="1">
        <v>1925.49</v>
      </c>
      <c r="R1799" s="1">
        <v>2252.8200000000002</v>
      </c>
      <c r="S1799" s="1">
        <v>2185.2399999999998</v>
      </c>
      <c r="T1799" s="1">
        <v>2578.58</v>
      </c>
      <c r="U1799" s="1">
        <v>2655.94</v>
      </c>
      <c r="V1799" s="1">
        <f t="shared" si="170"/>
        <v>1680.4895833333333</v>
      </c>
      <c r="W1799" s="1">
        <f t="shared" si="171"/>
        <v>10082.9375</v>
      </c>
      <c r="X1799" s="1">
        <f t="shared" si="172"/>
        <v>13467.48</v>
      </c>
      <c r="Y1799" s="1">
        <f t="shared" si="173"/>
        <v>-3384.5424999999996</v>
      </c>
      <c r="Z1799" s="44">
        <f t="shared" si="174"/>
        <v>13996.751963999999</v>
      </c>
    </row>
    <row r="1800" spans="1:26" x14ac:dyDescent="0.3">
      <c r="A1800" s="2">
        <v>6075</v>
      </c>
      <c r="B1800" t="s">
        <v>4</v>
      </c>
      <c r="C1800" t="s">
        <v>10</v>
      </c>
      <c r="D1800" t="s">
        <v>12</v>
      </c>
      <c r="E1800" t="s">
        <v>24</v>
      </c>
      <c r="F1800" t="s">
        <v>18</v>
      </c>
      <c r="G1800">
        <v>4</v>
      </c>
      <c r="H1800">
        <v>1</v>
      </c>
      <c r="I1800">
        <f t="shared" si="169"/>
        <v>5</v>
      </c>
      <c r="J1800" s="1">
        <v>5924.95</v>
      </c>
      <c r="K1800" s="1">
        <v>5984.2</v>
      </c>
      <c r="L1800" s="1">
        <v>4443.71</v>
      </c>
      <c r="M1800" s="1">
        <v>4739.96</v>
      </c>
      <c r="N1800" s="1">
        <v>5806.45</v>
      </c>
      <c r="O1800" s="1">
        <v>4799.21</v>
      </c>
      <c r="P1800" s="1">
        <v>2335.59</v>
      </c>
      <c r="Q1800" s="1">
        <v>1845.12</v>
      </c>
      <c r="R1800" s="1">
        <v>2103.44</v>
      </c>
      <c r="S1800" s="1">
        <v>2187.58</v>
      </c>
      <c r="T1800" s="1">
        <v>2165.6999999999998</v>
      </c>
      <c r="U1800" s="1">
        <v>2382.27</v>
      </c>
      <c r="V1800" s="1">
        <f t="shared" si="170"/>
        <v>5283.08</v>
      </c>
      <c r="W1800" s="1">
        <f t="shared" si="171"/>
        <v>31698.48</v>
      </c>
      <c r="X1800" s="1">
        <f t="shared" si="172"/>
        <v>13019.7</v>
      </c>
      <c r="Y1800" s="1">
        <f t="shared" si="173"/>
        <v>18678.78</v>
      </c>
      <c r="Z1800" s="44">
        <f t="shared" si="174"/>
        <v>13531.37421</v>
      </c>
    </row>
    <row r="1801" spans="1:26" x14ac:dyDescent="0.3">
      <c r="A1801" s="2">
        <v>6079</v>
      </c>
      <c r="B1801" t="s">
        <v>4</v>
      </c>
      <c r="C1801" t="s">
        <v>42</v>
      </c>
      <c r="D1801" t="s">
        <v>12</v>
      </c>
      <c r="E1801" t="s">
        <v>24</v>
      </c>
      <c r="F1801" t="s">
        <v>15</v>
      </c>
      <c r="G1801">
        <v>2</v>
      </c>
      <c r="H1801">
        <v>2</v>
      </c>
      <c r="I1801">
        <f t="shared" si="169"/>
        <v>4</v>
      </c>
      <c r="J1801" s="1">
        <v>4582.3500000000004</v>
      </c>
      <c r="K1801" s="1">
        <v>5498.82</v>
      </c>
      <c r="L1801" s="1">
        <v>3895</v>
      </c>
      <c r="M1801" s="1">
        <v>4903.1099999999997</v>
      </c>
      <c r="N1801" s="1">
        <v>5223.88</v>
      </c>
      <c r="O1801" s="1">
        <v>4719.82</v>
      </c>
      <c r="P1801" s="1">
        <v>1277.6600000000001</v>
      </c>
      <c r="Q1801" s="1">
        <v>1290.44</v>
      </c>
      <c r="R1801" s="1">
        <v>1548.53</v>
      </c>
      <c r="S1801" s="1">
        <v>1331.74</v>
      </c>
      <c r="T1801" s="1">
        <v>1544.82</v>
      </c>
      <c r="U1801" s="1">
        <v>1328.55</v>
      </c>
      <c r="V1801" s="1">
        <f t="shared" si="170"/>
        <v>4803.83</v>
      </c>
      <c r="W1801" s="1">
        <f t="shared" si="171"/>
        <v>28822.98</v>
      </c>
      <c r="X1801" s="1">
        <f t="shared" si="172"/>
        <v>8321.74</v>
      </c>
      <c r="Y1801" s="1">
        <f t="shared" si="173"/>
        <v>20501.239999999998</v>
      </c>
      <c r="Z1801" s="44">
        <f t="shared" si="174"/>
        <v>8648.7843819999998</v>
      </c>
    </row>
    <row r="1802" spans="1:26" x14ac:dyDescent="0.3">
      <c r="A1802" s="2">
        <v>6088</v>
      </c>
      <c r="B1802" t="s">
        <v>6</v>
      </c>
      <c r="C1802" t="s">
        <v>9</v>
      </c>
      <c r="D1802" t="s">
        <v>12</v>
      </c>
      <c r="E1802" t="s">
        <v>23</v>
      </c>
      <c r="F1802" t="s">
        <v>13</v>
      </c>
      <c r="G1802">
        <v>2</v>
      </c>
      <c r="H1802">
        <v>1</v>
      </c>
      <c r="I1802">
        <f t="shared" si="169"/>
        <v>3</v>
      </c>
      <c r="J1802" s="1">
        <v>4881.0199999999995</v>
      </c>
      <c r="K1802" s="1">
        <v>3856.01</v>
      </c>
      <c r="L1802" s="1">
        <v>4490.54</v>
      </c>
      <c r="M1802" s="1">
        <v>4002.44</v>
      </c>
      <c r="N1802" s="1">
        <v>5466.74</v>
      </c>
      <c r="O1802" s="1">
        <v>4490.54</v>
      </c>
      <c r="P1802" s="1">
        <v>3355.64</v>
      </c>
      <c r="Q1802" s="1">
        <v>3691.2</v>
      </c>
      <c r="R1802" s="1">
        <v>4281.79</v>
      </c>
      <c r="S1802" s="1">
        <v>4367.43</v>
      </c>
      <c r="T1802" s="1">
        <v>3843.34</v>
      </c>
      <c r="U1802" s="1">
        <v>4419.84</v>
      </c>
      <c r="V1802" s="1">
        <f t="shared" si="170"/>
        <v>4531.2150000000001</v>
      </c>
      <c r="W1802" s="1">
        <f t="shared" si="171"/>
        <v>27187.29</v>
      </c>
      <c r="X1802" s="1">
        <f t="shared" si="172"/>
        <v>23959.24</v>
      </c>
      <c r="Y1802" s="1">
        <f t="shared" si="173"/>
        <v>3228.0499999999993</v>
      </c>
      <c r="Z1802" s="44">
        <f t="shared" si="174"/>
        <v>24900.838132000001</v>
      </c>
    </row>
    <row r="1803" spans="1:26" x14ac:dyDescent="0.3">
      <c r="A1803" s="2">
        <v>6089</v>
      </c>
      <c r="B1803" t="s">
        <v>6</v>
      </c>
      <c r="C1803" t="s">
        <v>7</v>
      </c>
      <c r="D1803" t="s">
        <v>11</v>
      </c>
      <c r="E1803" t="s">
        <v>24</v>
      </c>
      <c r="F1803" t="s">
        <v>15</v>
      </c>
      <c r="G1803">
        <v>1</v>
      </c>
      <c r="H1803">
        <v>3</v>
      </c>
      <c r="I1803">
        <f t="shared" si="169"/>
        <v>4</v>
      </c>
      <c r="J1803" s="1">
        <v>1117.25</v>
      </c>
      <c r="K1803" s="1">
        <v>860.28</v>
      </c>
      <c r="L1803" s="1">
        <v>1061.3900000000001</v>
      </c>
      <c r="M1803" s="1">
        <v>1228.98</v>
      </c>
      <c r="N1803" s="1">
        <v>1262.49</v>
      </c>
      <c r="O1803" s="1">
        <v>1385.39</v>
      </c>
      <c r="P1803" s="1">
        <v>447.78</v>
      </c>
      <c r="Q1803" s="1">
        <v>416.44</v>
      </c>
      <c r="R1803" s="1">
        <v>483.07</v>
      </c>
      <c r="S1803" s="1">
        <v>420.27</v>
      </c>
      <c r="T1803" s="1">
        <v>474.91</v>
      </c>
      <c r="U1803" s="1">
        <v>512.9</v>
      </c>
      <c r="V1803" s="1">
        <f t="shared" si="170"/>
        <v>1152.6299999999999</v>
      </c>
      <c r="W1803" s="1">
        <f t="shared" si="171"/>
        <v>6915.78</v>
      </c>
      <c r="X1803" s="1">
        <f t="shared" si="172"/>
        <v>2755.37</v>
      </c>
      <c r="Y1803" s="1">
        <f t="shared" si="173"/>
        <v>4160.41</v>
      </c>
      <c r="Z1803" s="44">
        <f t="shared" si="174"/>
        <v>2863.6560409999997</v>
      </c>
    </row>
    <row r="1804" spans="1:26" x14ac:dyDescent="0.3">
      <c r="A1804" s="2">
        <v>6093</v>
      </c>
      <c r="B1804" t="s">
        <v>4</v>
      </c>
      <c r="C1804" t="s">
        <v>10</v>
      </c>
      <c r="D1804" t="s">
        <v>12</v>
      </c>
      <c r="E1804" t="s">
        <v>23</v>
      </c>
      <c r="F1804" t="s">
        <v>56</v>
      </c>
      <c r="G1804">
        <v>2</v>
      </c>
      <c r="H1804">
        <v>1</v>
      </c>
      <c r="I1804">
        <f t="shared" si="169"/>
        <v>3</v>
      </c>
      <c r="J1804" s="1">
        <v>2357.5500000000002</v>
      </c>
      <c r="K1804" s="1">
        <v>2357.5500000000002</v>
      </c>
      <c r="L1804" s="1">
        <v>2357.5500000000002</v>
      </c>
      <c r="M1804" s="1">
        <v>2381.13</v>
      </c>
      <c r="N1804" s="1">
        <v>2381.13</v>
      </c>
      <c r="O1804" s="1">
        <v>2381.13</v>
      </c>
      <c r="P1804" s="1">
        <v>977.06</v>
      </c>
      <c r="Q1804" s="1">
        <v>977.06</v>
      </c>
      <c r="R1804" s="1">
        <v>947.75</v>
      </c>
      <c r="S1804" s="1">
        <v>834.02</v>
      </c>
      <c r="T1804" s="1">
        <v>984.14</v>
      </c>
      <c r="U1804" s="1">
        <v>846.36</v>
      </c>
      <c r="V1804" s="1">
        <f t="shared" si="170"/>
        <v>2369.34</v>
      </c>
      <c r="W1804" s="1">
        <f t="shared" si="171"/>
        <v>14216.04</v>
      </c>
      <c r="X1804" s="1">
        <f t="shared" si="172"/>
        <v>5566.3899999999994</v>
      </c>
      <c r="Y1804" s="1">
        <f t="shared" si="173"/>
        <v>8649.6500000000015</v>
      </c>
      <c r="Z1804" s="44">
        <f t="shared" si="174"/>
        <v>5785.1491269999997</v>
      </c>
    </row>
    <row r="1805" spans="1:26" x14ac:dyDescent="0.3">
      <c r="A1805" s="2">
        <v>6097</v>
      </c>
      <c r="B1805" t="s">
        <v>5</v>
      </c>
      <c r="C1805" t="s">
        <v>7</v>
      </c>
      <c r="D1805" t="s">
        <v>11</v>
      </c>
      <c r="E1805" t="s">
        <v>24</v>
      </c>
      <c r="F1805" t="s">
        <v>16</v>
      </c>
      <c r="G1805">
        <v>2</v>
      </c>
      <c r="H1805">
        <v>3</v>
      </c>
      <c r="I1805">
        <f t="shared" si="169"/>
        <v>5</v>
      </c>
      <c r="J1805" s="1">
        <v>1359.4499999999998</v>
      </c>
      <c r="K1805" s="1">
        <v>1468.21</v>
      </c>
      <c r="L1805" s="1">
        <v>1046.78</v>
      </c>
      <c r="M1805" s="1">
        <v>1685.72</v>
      </c>
      <c r="N1805" s="1">
        <v>1400.23</v>
      </c>
      <c r="O1805" s="1">
        <v>1223.51</v>
      </c>
      <c r="P1805" s="1">
        <v>2426.13</v>
      </c>
      <c r="Q1805" s="1">
        <v>2353.35</v>
      </c>
      <c r="R1805" s="1">
        <v>2376.88</v>
      </c>
      <c r="S1805" s="1">
        <v>2685.87</v>
      </c>
      <c r="T1805" s="1">
        <v>3169.33</v>
      </c>
      <c r="U1805" s="1">
        <v>3803.2</v>
      </c>
      <c r="V1805" s="1">
        <f t="shared" si="170"/>
        <v>1363.9833333333333</v>
      </c>
      <c r="W1805" s="1">
        <f t="shared" si="171"/>
        <v>8183.9</v>
      </c>
      <c r="X1805" s="1">
        <f t="shared" si="172"/>
        <v>16814.759999999998</v>
      </c>
      <c r="Y1805" s="1">
        <f t="shared" si="173"/>
        <v>-8630.8599999999988</v>
      </c>
      <c r="Z1805" s="44">
        <f t="shared" si="174"/>
        <v>17475.580067999999</v>
      </c>
    </row>
    <row r="1806" spans="1:26" x14ac:dyDescent="0.3">
      <c r="A1806" s="2">
        <v>6101</v>
      </c>
      <c r="B1806" t="s">
        <v>5</v>
      </c>
      <c r="C1806" t="s">
        <v>10</v>
      </c>
      <c r="D1806" t="s">
        <v>12</v>
      </c>
      <c r="E1806" t="s">
        <v>23</v>
      </c>
      <c r="F1806" t="s">
        <v>21</v>
      </c>
      <c r="G1806">
        <v>2</v>
      </c>
      <c r="H1806">
        <v>1</v>
      </c>
      <c r="I1806">
        <f t="shared" si="169"/>
        <v>3</v>
      </c>
      <c r="J1806" s="1">
        <v>5881.8600000000006</v>
      </c>
      <c r="K1806" s="1">
        <v>5881.86</v>
      </c>
      <c r="L1806" s="1">
        <v>5058.3999999999996</v>
      </c>
      <c r="M1806" s="1">
        <v>5058.3999999999996</v>
      </c>
      <c r="N1806" s="1">
        <v>6587.68</v>
      </c>
      <c r="O1806" s="1">
        <v>6999.41</v>
      </c>
      <c r="P1806" s="1">
        <v>5010.33</v>
      </c>
      <c r="Q1806" s="1">
        <v>5060.43</v>
      </c>
      <c r="R1806" s="1">
        <v>5414.66</v>
      </c>
      <c r="S1806" s="1">
        <v>6172.71</v>
      </c>
      <c r="T1806" s="1">
        <v>6172.71</v>
      </c>
      <c r="U1806" s="1">
        <v>6296.16</v>
      </c>
      <c r="V1806" s="1">
        <f t="shared" si="170"/>
        <v>5911.2683333333334</v>
      </c>
      <c r="W1806" s="1">
        <f t="shared" si="171"/>
        <v>35467.61</v>
      </c>
      <c r="X1806" s="1">
        <f t="shared" si="172"/>
        <v>34127</v>
      </c>
      <c r="Y1806" s="1">
        <f t="shared" si="173"/>
        <v>1340.6100000000006</v>
      </c>
      <c r="Z1806" s="44">
        <f t="shared" si="174"/>
        <v>35468.191099999996</v>
      </c>
    </row>
    <row r="1807" spans="1:26" x14ac:dyDescent="0.3">
      <c r="A1807" s="2">
        <v>6102</v>
      </c>
      <c r="B1807" t="s">
        <v>6</v>
      </c>
      <c r="C1807" t="s">
        <v>9</v>
      </c>
      <c r="D1807" t="s">
        <v>12</v>
      </c>
      <c r="E1807" t="s">
        <v>23</v>
      </c>
      <c r="F1807" t="s">
        <v>56</v>
      </c>
      <c r="G1807">
        <v>2</v>
      </c>
      <c r="H1807">
        <v>1</v>
      </c>
      <c r="I1807">
        <f t="shared" si="169"/>
        <v>3</v>
      </c>
      <c r="J1807" s="1">
        <v>1361.2200000000003</v>
      </c>
      <c r="K1807" s="1">
        <v>1619.85</v>
      </c>
      <c r="L1807" s="1">
        <v>1252.32</v>
      </c>
      <c r="M1807" s="1">
        <v>1687.91</v>
      </c>
      <c r="N1807" s="1">
        <v>1388.44</v>
      </c>
      <c r="O1807" s="1">
        <v>1497.34</v>
      </c>
      <c r="P1807" s="1">
        <v>1656.51</v>
      </c>
      <c r="Q1807" s="1">
        <v>1391.47</v>
      </c>
      <c r="R1807" s="1">
        <v>1391.47</v>
      </c>
      <c r="S1807" s="1">
        <v>1516.7</v>
      </c>
      <c r="T1807" s="1">
        <v>1804.87</v>
      </c>
      <c r="U1807" s="1">
        <v>1949.26</v>
      </c>
      <c r="V1807" s="1">
        <f t="shared" si="170"/>
        <v>1467.8466666666666</v>
      </c>
      <c r="W1807" s="1">
        <f t="shared" si="171"/>
        <v>8807.08</v>
      </c>
      <c r="X1807" s="1">
        <f t="shared" si="172"/>
        <v>9710.2799999999988</v>
      </c>
      <c r="Y1807" s="1">
        <f t="shared" si="173"/>
        <v>-903.19999999999891</v>
      </c>
      <c r="Z1807" s="44">
        <f t="shared" si="174"/>
        <v>10091.894003999998</v>
      </c>
    </row>
    <row r="1808" spans="1:26" x14ac:dyDescent="0.3">
      <c r="A1808" s="2">
        <v>6107</v>
      </c>
      <c r="B1808" t="s">
        <v>5</v>
      </c>
      <c r="C1808" t="s">
        <v>42</v>
      </c>
      <c r="D1808" t="s">
        <v>12</v>
      </c>
      <c r="E1808" t="s">
        <v>24</v>
      </c>
      <c r="F1808" t="s">
        <v>13</v>
      </c>
      <c r="G1808">
        <v>2</v>
      </c>
      <c r="H1808">
        <v>1</v>
      </c>
      <c r="I1808">
        <f t="shared" si="169"/>
        <v>3</v>
      </c>
      <c r="J1808" s="1">
        <v>1526.3999999999999</v>
      </c>
      <c r="K1808" s="1">
        <v>1556.93</v>
      </c>
      <c r="L1808" s="1">
        <v>1297.44</v>
      </c>
      <c r="M1808" s="1">
        <v>1541.66</v>
      </c>
      <c r="N1808" s="1">
        <v>1648.51</v>
      </c>
      <c r="O1808" s="1">
        <v>1801.15</v>
      </c>
      <c r="P1808" s="1">
        <v>2086.2600000000002</v>
      </c>
      <c r="Q1808" s="1">
        <v>2086.2600000000002</v>
      </c>
      <c r="R1808" s="1">
        <v>2357.4699999999998</v>
      </c>
      <c r="S1808" s="1">
        <v>2734.67</v>
      </c>
      <c r="T1808" s="1">
        <v>2898.75</v>
      </c>
      <c r="U1808" s="1">
        <v>2579.89</v>
      </c>
      <c r="V1808" s="1">
        <f t="shared" si="170"/>
        <v>1562.0150000000001</v>
      </c>
      <c r="W1808" s="1">
        <f t="shared" si="171"/>
        <v>9372.09</v>
      </c>
      <c r="X1808" s="1">
        <f t="shared" si="172"/>
        <v>14743.3</v>
      </c>
      <c r="Y1808" s="1">
        <f t="shared" si="173"/>
        <v>-5371.2099999999991</v>
      </c>
      <c r="Z1808" s="44">
        <f t="shared" si="174"/>
        <v>15322.71169</v>
      </c>
    </row>
    <row r="1809" spans="1:26" x14ac:dyDescent="0.3">
      <c r="A1809" s="2">
        <v>6108</v>
      </c>
      <c r="B1809" t="s">
        <v>4</v>
      </c>
      <c r="C1809" t="s">
        <v>42</v>
      </c>
      <c r="D1809" t="s">
        <v>12</v>
      </c>
      <c r="E1809" t="s">
        <v>23</v>
      </c>
      <c r="F1809" t="s">
        <v>15</v>
      </c>
      <c r="G1809">
        <v>3</v>
      </c>
      <c r="H1809">
        <v>2</v>
      </c>
      <c r="I1809">
        <f t="shared" si="169"/>
        <v>5</v>
      </c>
      <c r="J1809" s="1">
        <v>3294.3</v>
      </c>
      <c r="K1809" s="1">
        <v>3294.3</v>
      </c>
      <c r="L1809" s="1">
        <v>3294.3</v>
      </c>
      <c r="M1809" s="1">
        <v>3294.3</v>
      </c>
      <c r="N1809" s="1">
        <v>3294.3</v>
      </c>
      <c r="O1809" s="1">
        <v>3327.24</v>
      </c>
      <c r="P1809" s="1">
        <v>2038.5</v>
      </c>
      <c r="Q1809" s="1">
        <v>2099.66</v>
      </c>
      <c r="R1809" s="1">
        <v>2435.61</v>
      </c>
      <c r="S1809" s="1">
        <v>2240.7600000000002</v>
      </c>
      <c r="T1809" s="1">
        <v>2375.21</v>
      </c>
      <c r="U1809" s="1">
        <v>2137.69</v>
      </c>
      <c r="V1809" s="1">
        <f t="shared" si="170"/>
        <v>3299.7899999999995</v>
      </c>
      <c r="W1809" s="1">
        <f t="shared" si="171"/>
        <v>19798.739999999998</v>
      </c>
      <c r="X1809" s="1">
        <f t="shared" si="172"/>
        <v>13327.430000000002</v>
      </c>
      <c r="Y1809" s="1">
        <f t="shared" si="173"/>
        <v>6471.3099999999959</v>
      </c>
      <c r="Z1809" s="44">
        <f t="shared" si="174"/>
        <v>13851.197999000002</v>
      </c>
    </row>
    <row r="1810" spans="1:26" x14ac:dyDescent="0.3">
      <c r="A1810" s="2">
        <v>6109</v>
      </c>
      <c r="B1810" t="s">
        <v>6</v>
      </c>
      <c r="C1810" t="s">
        <v>9</v>
      </c>
      <c r="D1810" t="s">
        <v>12</v>
      </c>
      <c r="E1810" t="s">
        <v>24</v>
      </c>
      <c r="F1810" t="s">
        <v>56</v>
      </c>
      <c r="G1810">
        <v>2</v>
      </c>
      <c r="H1810">
        <v>1</v>
      </c>
      <c r="I1810">
        <f t="shared" si="169"/>
        <v>3</v>
      </c>
      <c r="J1810" s="1">
        <v>2496.5725000000002</v>
      </c>
      <c r="K1810" s="1">
        <v>2296.85</v>
      </c>
      <c r="L1810" s="1">
        <v>2771.2</v>
      </c>
      <c r="M1810" s="1">
        <v>2721.26</v>
      </c>
      <c r="N1810" s="1">
        <v>2246.92</v>
      </c>
      <c r="O1810" s="1">
        <v>2746.23</v>
      </c>
      <c r="P1810" s="1">
        <v>2962.75</v>
      </c>
      <c r="Q1810" s="1">
        <v>2281.3200000000002</v>
      </c>
      <c r="R1810" s="1">
        <v>2646.33</v>
      </c>
      <c r="S1810" s="1">
        <v>2963.89</v>
      </c>
      <c r="T1810" s="1">
        <v>3438.11</v>
      </c>
      <c r="U1810" s="1">
        <v>4056.97</v>
      </c>
      <c r="V1810" s="1">
        <f t="shared" si="170"/>
        <v>2546.5054166666664</v>
      </c>
      <c r="W1810" s="1">
        <f t="shared" si="171"/>
        <v>15279.032499999999</v>
      </c>
      <c r="X1810" s="1">
        <f t="shared" si="172"/>
        <v>18349.37</v>
      </c>
      <c r="Y1810" s="1">
        <f t="shared" si="173"/>
        <v>-3070.3374999999996</v>
      </c>
      <c r="Z1810" s="44">
        <f t="shared" si="174"/>
        <v>19070.500240999998</v>
      </c>
    </row>
    <row r="1811" spans="1:26" x14ac:dyDescent="0.3">
      <c r="A1811" s="2">
        <v>6121</v>
      </c>
      <c r="B1811" t="s">
        <v>4</v>
      </c>
      <c r="C1811" t="s">
        <v>10</v>
      </c>
      <c r="D1811" t="s">
        <v>12</v>
      </c>
      <c r="E1811" t="s">
        <v>23</v>
      </c>
      <c r="F1811" t="s">
        <v>17</v>
      </c>
      <c r="G1811">
        <v>1</v>
      </c>
      <c r="H1811">
        <v>1</v>
      </c>
      <c r="I1811">
        <f t="shared" si="169"/>
        <v>2</v>
      </c>
      <c r="J1811" s="1">
        <v>5924.95</v>
      </c>
      <c r="K1811" s="1">
        <v>6872.94</v>
      </c>
      <c r="L1811" s="1">
        <v>4917.71</v>
      </c>
      <c r="M1811" s="1">
        <v>5095.46</v>
      </c>
      <c r="N1811" s="1">
        <v>6872.94</v>
      </c>
      <c r="O1811" s="1">
        <v>6872.94</v>
      </c>
      <c r="P1811" s="1">
        <v>2489.8200000000002</v>
      </c>
      <c r="Q1811" s="1">
        <v>2240.84</v>
      </c>
      <c r="R1811" s="1">
        <v>1971.94</v>
      </c>
      <c r="S1811" s="1">
        <v>2228.29</v>
      </c>
      <c r="T1811" s="1">
        <v>2005.46</v>
      </c>
      <c r="U1811" s="1">
        <v>1965.35</v>
      </c>
      <c r="V1811" s="1">
        <f t="shared" si="170"/>
        <v>6092.8233333333328</v>
      </c>
      <c r="W1811" s="1">
        <f t="shared" si="171"/>
        <v>36556.939999999995</v>
      </c>
      <c r="X1811" s="1">
        <f t="shared" si="172"/>
        <v>12901.699999999999</v>
      </c>
      <c r="Y1811" s="1">
        <f t="shared" si="173"/>
        <v>23655.239999999998</v>
      </c>
      <c r="Z1811" s="44">
        <f t="shared" si="174"/>
        <v>13408.736809999999</v>
      </c>
    </row>
    <row r="1812" spans="1:26" x14ac:dyDescent="0.3">
      <c r="A1812" s="2">
        <v>6123</v>
      </c>
      <c r="B1812" t="s">
        <v>4</v>
      </c>
      <c r="C1812" t="s">
        <v>42</v>
      </c>
      <c r="D1812" t="s">
        <v>12</v>
      </c>
      <c r="E1812" t="s">
        <v>23</v>
      </c>
      <c r="F1812" t="s">
        <v>18</v>
      </c>
      <c r="G1812">
        <v>1</v>
      </c>
      <c r="H1812">
        <v>1</v>
      </c>
      <c r="I1812">
        <f t="shared" si="169"/>
        <v>2</v>
      </c>
      <c r="J1812" s="1">
        <v>1466.3625</v>
      </c>
      <c r="K1812" s="1">
        <v>1481.03</v>
      </c>
      <c r="L1812" s="1">
        <v>1466.36</v>
      </c>
      <c r="M1812" s="1">
        <v>1466.36</v>
      </c>
      <c r="N1812" s="1">
        <v>1466.36</v>
      </c>
      <c r="O1812" s="1">
        <v>1466.36</v>
      </c>
      <c r="P1812" s="1">
        <v>963</v>
      </c>
      <c r="Q1812" s="1">
        <v>847.44</v>
      </c>
      <c r="R1812" s="1">
        <v>813.54</v>
      </c>
      <c r="S1812" s="1">
        <v>959.98</v>
      </c>
      <c r="T1812" s="1">
        <v>1017.58</v>
      </c>
      <c r="U1812" s="1">
        <v>1098.99</v>
      </c>
      <c r="V1812" s="1">
        <f t="shared" si="170"/>
        <v>1468.8054166666664</v>
      </c>
      <c r="W1812" s="1">
        <f t="shared" si="171"/>
        <v>8812.8324999999986</v>
      </c>
      <c r="X1812" s="1">
        <f t="shared" si="172"/>
        <v>5700.53</v>
      </c>
      <c r="Y1812" s="1">
        <f t="shared" si="173"/>
        <v>3112.3024999999989</v>
      </c>
      <c r="Z1812" s="44">
        <f t="shared" si="174"/>
        <v>5924.560829</v>
      </c>
    </row>
    <row r="1813" spans="1:26" x14ac:dyDescent="0.3">
      <c r="A1813" s="2">
        <v>6126</v>
      </c>
      <c r="B1813" t="s">
        <v>4</v>
      </c>
      <c r="C1813" t="s">
        <v>10</v>
      </c>
      <c r="D1813" t="s">
        <v>12</v>
      </c>
      <c r="E1813" t="s">
        <v>23</v>
      </c>
      <c r="F1813" t="s">
        <v>56</v>
      </c>
      <c r="G1813">
        <v>2</v>
      </c>
      <c r="H1813">
        <v>3</v>
      </c>
      <c r="I1813">
        <f t="shared" si="169"/>
        <v>5</v>
      </c>
      <c r="J1813" s="1">
        <v>5924.95</v>
      </c>
      <c r="K1813" s="1">
        <v>4917.71</v>
      </c>
      <c r="L1813" s="1">
        <v>6339.7</v>
      </c>
      <c r="M1813" s="1">
        <v>5747.2</v>
      </c>
      <c r="N1813" s="1">
        <v>4443.71</v>
      </c>
      <c r="O1813" s="1">
        <v>7287.69</v>
      </c>
      <c r="P1813" s="1">
        <v>4222.34</v>
      </c>
      <c r="Q1813" s="1">
        <v>4264.5600000000004</v>
      </c>
      <c r="R1813" s="1">
        <v>4861.6000000000004</v>
      </c>
      <c r="S1813" s="1">
        <v>4132.3599999999997</v>
      </c>
      <c r="T1813" s="1">
        <v>3512.51</v>
      </c>
      <c r="U1813" s="1">
        <v>3653.01</v>
      </c>
      <c r="V1813" s="1">
        <f t="shared" si="170"/>
        <v>5776.8266666666668</v>
      </c>
      <c r="W1813" s="1">
        <f t="shared" si="171"/>
        <v>34660.959999999999</v>
      </c>
      <c r="X1813" s="1">
        <f t="shared" si="172"/>
        <v>24646.380000000005</v>
      </c>
      <c r="Y1813" s="1">
        <f t="shared" si="173"/>
        <v>10014.579999999994</v>
      </c>
      <c r="Z1813" s="44">
        <f t="shared" si="174"/>
        <v>25614.982734000005</v>
      </c>
    </row>
    <row r="1814" spans="1:26" x14ac:dyDescent="0.3">
      <c r="A1814" s="2">
        <v>6128</v>
      </c>
      <c r="B1814" t="s">
        <v>4</v>
      </c>
      <c r="C1814" t="s">
        <v>10</v>
      </c>
      <c r="D1814" t="s">
        <v>11</v>
      </c>
      <c r="E1814" t="s">
        <v>23</v>
      </c>
      <c r="F1814" t="s">
        <v>14</v>
      </c>
      <c r="G1814">
        <v>1</v>
      </c>
      <c r="H1814">
        <v>1</v>
      </c>
      <c r="I1814">
        <f t="shared" si="169"/>
        <v>2</v>
      </c>
      <c r="J1814" s="1">
        <v>2943.6624999999999</v>
      </c>
      <c r="K1814" s="1">
        <v>2973.1</v>
      </c>
      <c r="L1814" s="1">
        <v>2943.66</v>
      </c>
      <c r="M1814" s="1">
        <v>2973.1</v>
      </c>
      <c r="N1814" s="1">
        <v>2943.66</v>
      </c>
      <c r="O1814" s="1">
        <v>2943.66</v>
      </c>
      <c r="P1814" s="1">
        <v>2011.68</v>
      </c>
      <c r="Q1814" s="1">
        <v>1870.86</v>
      </c>
      <c r="R1814" s="1">
        <v>1945.69</v>
      </c>
      <c r="S1814" s="1">
        <v>1790.03</v>
      </c>
      <c r="T1814" s="1">
        <v>1521.53</v>
      </c>
      <c r="U1814" s="1">
        <v>1399.81</v>
      </c>
      <c r="V1814" s="1">
        <f t="shared" si="170"/>
        <v>2953.4737499999997</v>
      </c>
      <c r="W1814" s="1">
        <f t="shared" si="171"/>
        <v>17720.842499999999</v>
      </c>
      <c r="X1814" s="1">
        <f t="shared" si="172"/>
        <v>10539.599999999999</v>
      </c>
      <c r="Y1814" s="1">
        <f t="shared" si="173"/>
        <v>7181.2425000000003</v>
      </c>
      <c r="Z1814" s="44">
        <f t="shared" si="174"/>
        <v>10953.806279999999</v>
      </c>
    </row>
    <row r="1815" spans="1:26" x14ac:dyDescent="0.3">
      <c r="A1815" s="2">
        <v>6130</v>
      </c>
      <c r="B1815" t="s">
        <v>4</v>
      </c>
      <c r="C1815" t="s">
        <v>42</v>
      </c>
      <c r="D1815" t="s">
        <v>12</v>
      </c>
      <c r="E1815" t="s">
        <v>24</v>
      </c>
      <c r="F1815" t="s">
        <v>13</v>
      </c>
      <c r="G1815">
        <v>2</v>
      </c>
      <c r="H1815">
        <v>1</v>
      </c>
      <c r="I1815">
        <f t="shared" si="169"/>
        <v>3</v>
      </c>
      <c r="J1815" s="1">
        <v>2901.45</v>
      </c>
      <c r="K1815" s="1">
        <v>2901.45</v>
      </c>
      <c r="L1815" s="1">
        <v>2901.45</v>
      </c>
      <c r="M1815" s="1">
        <v>2930.46</v>
      </c>
      <c r="N1815" s="1">
        <v>2901.45</v>
      </c>
      <c r="O1815" s="1">
        <v>2901.45</v>
      </c>
      <c r="P1815" s="1">
        <v>2577.6799999999998</v>
      </c>
      <c r="Q1815" s="1">
        <v>2526.13</v>
      </c>
      <c r="R1815" s="1">
        <v>2804</v>
      </c>
      <c r="S1815" s="1">
        <v>2467.52</v>
      </c>
      <c r="T1815" s="1">
        <v>2837.65</v>
      </c>
      <c r="U1815" s="1">
        <v>3320.05</v>
      </c>
      <c r="V1815" s="1">
        <f t="shared" si="170"/>
        <v>2906.2849999999999</v>
      </c>
      <c r="W1815" s="1">
        <f t="shared" si="171"/>
        <v>17437.71</v>
      </c>
      <c r="X1815" s="1">
        <f t="shared" si="172"/>
        <v>16533.03</v>
      </c>
      <c r="Y1815" s="1">
        <f t="shared" si="173"/>
        <v>904.68000000000029</v>
      </c>
      <c r="Z1815" s="44">
        <f t="shared" si="174"/>
        <v>17182.778079</v>
      </c>
    </row>
    <row r="1816" spans="1:26" x14ac:dyDescent="0.3">
      <c r="A1816" s="2">
        <v>6134</v>
      </c>
      <c r="B1816" t="s">
        <v>4</v>
      </c>
      <c r="C1816" t="s">
        <v>10</v>
      </c>
      <c r="D1816" t="s">
        <v>11</v>
      </c>
      <c r="E1816" t="s">
        <v>24</v>
      </c>
      <c r="F1816" t="s">
        <v>56</v>
      </c>
      <c r="G1816">
        <v>1</v>
      </c>
      <c r="H1816">
        <v>2</v>
      </c>
      <c r="I1816">
        <f t="shared" si="169"/>
        <v>3</v>
      </c>
      <c r="J1816" s="1">
        <v>2240.35</v>
      </c>
      <c r="K1816" s="1">
        <v>2262.75</v>
      </c>
      <c r="L1816" s="1">
        <v>2262.75</v>
      </c>
      <c r="M1816" s="1">
        <v>2240.35</v>
      </c>
      <c r="N1816" s="1">
        <v>2240.35</v>
      </c>
      <c r="O1816" s="1">
        <v>2262.75</v>
      </c>
      <c r="P1816" s="1">
        <v>1505.63</v>
      </c>
      <c r="Q1816" s="1">
        <v>1174.3900000000001</v>
      </c>
      <c r="R1816" s="1">
        <v>1021.72</v>
      </c>
      <c r="S1816" s="1">
        <v>1031.94</v>
      </c>
      <c r="T1816" s="1">
        <v>949.38</v>
      </c>
      <c r="U1816" s="1">
        <v>1110.77</v>
      </c>
      <c r="V1816" s="1">
        <f t="shared" si="170"/>
        <v>2251.5500000000002</v>
      </c>
      <c r="W1816" s="1">
        <f t="shared" si="171"/>
        <v>13509.300000000001</v>
      </c>
      <c r="X1816" s="1">
        <f t="shared" si="172"/>
        <v>6793.83</v>
      </c>
      <c r="Y1816" s="1">
        <f t="shared" si="173"/>
        <v>6715.4700000000012</v>
      </c>
      <c r="Z1816" s="44">
        <f t="shared" si="174"/>
        <v>7060.8275190000004</v>
      </c>
    </row>
    <row r="1817" spans="1:26" x14ac:dyDescent="0.3">
      <c r="A1817" s="2">
        <v>6136</v>
      </c>
      <c r="B1817" t="s">
        <v>4</v>
      </c>
      <c r="C1817" t="s">
        <v>10</v>
      </c>
      <c r="D1817" t="s">
        <v>12</v>
      </c>
      <c r="E1817" t="s">
        <v>24</v>
      </c>
      <c r="F1817" t="s">
        <v>14</v>
      </c>
      <c r="G1817">
        <v>2</v>
      </c>
      <c r="H1817">
        <v>1</v>
      </c>
      <c r="I1817">
        <f t="shared" si="169"/>
        <v>3</v>
      </c>
      <c r="J1817" s="1">
        <v>4612.3099999999995</v>
      </c>
      <c r="K1817" s="1">
        <v>4842.93</v>
      </c>
      <c r="L1817" s="1">
        <v>3505.36</v>
      </c>
      <c r="M1817" s="1">
        <v>3551.48</v>
      </c>
      <c r="N1817" s="1">
        <v>5073.54</v>
      </c>
      <c r="O1817" s="1">
        <v>5719.26</v>
      </c>
      <c r="P1817" s="1">
        <v>4061.24</v>
      </c>
      <c r="Q1817" s="1">
        <v>3045.93</v>
      </c>
      <c r="R1817" s="1">
        <v>3502.82</v>
      </c>
      <c r="S1817" s="1">
        <v>3467.79</v>
      </c>
      <c r="T1817" s="1">
        <v>3606.5</v>
      </c>
      <c r="U1817" s="1">
        <v>3822.89</v>
      </c>
      <c r="V1817" s="1">
        <f t="shared" si="170"/>
        <v>4550.8133333333344</v>
      </c>
      <c r="W1817" s="1">
        <f t="shared" si="171"/>
        <v>27304.880000000005</v>
      </c>
      <c r="X1817" s="1">
        <f t="shared" si="172"/>
        <v>21507.17</v>
      </c>
      <c r="Y1817" s="1">
        <f t="shared" si="173"/>
        <v>5797.7100000000064</v>
      </c>
      <c r="Z1817" s="44">
        <f t="shared" si="174"/>
        <v>22352.401780999997</v>
      </c>
    </row>
    <row r="1818" spans="1:26" x14ac:dyDescent="0.3">
      <c r="A1818" s="2">
        <v>6139</v>
      </c>
      <c r="B1818" t="s">
        <v>4</v>
      </c>
      <c r="C1818" t="s">
        <v>42</v>
      </c>
      <c r="D1818" t="s">
        <v>12</v>
      </c>
      <c r="E1818" t="s">
        <v>23</v>
      </c>
      <c r="F1818" t="s">
        <v>56</v>
      </c>
      <c r="G1818">
        <v>3</v>
      </c>
      <c r="H1818">
        <v>2</v>
      </c>
      <c r="I1818">
        <f t="shared" si="169"/>
        <v>5</v>
      </c>
      <c r="J1818" s="1">
        <v>4616.1499999999996</v>
      </c>
      <c r="K1818" s="1">
        <v>5354.73</v>
      </c>
      <c r="L1818" s="1">
        <v>4200.7</v>
      </c>
      <c r="M1818" s="1">
        <v>5724.03</v>
      </c>
      <c r="N1818" s="1">
        <v>4939.28</v>
      </c>
      <c r="O1818" s="1">
        <v>3877.57</v>
      </c>
      <c r="P1818" s="1">
        <v>3597.45</v>
      </c>
      <c r="Q1818" s="1">
        <v>3417.58</v>
      </c>
      <c r="R1818" s="1">
        <v>3144.17</v>
      </c>
      <c r="S1818" s="1">
        <v>2829.75</v>
      </c>
      <c r="T1818" s="1">
        <v>2744.86</v>
      </c>
      <c r="U1818" s="1">
        <v>2827.21</v>
      </c>
      <c r="V1818" s="1">
        <f t="shared" si="170"/>
        <v>4785.4099999999989</v>
      </c>
      <c r="W1818" s="1">
        <f t="shared" si="171"/>
        <v>28712.459999999995</v>
      </c>
      <c r="X1818" s="1">
        <f t="shared" si="172"/>
        <v>18561.02</v>
      </c>
      <c r="Y1818" s="1">
        <f t="shared" si="173"/>
        <v>10151.439999999995</v>
      </c>
      <c r="Z1818" s="44">
        <f t="shared" si="174"/>
        <v>19290.468086000001</v>
      </c>
    </row>
    <row r="1819" spans="1:26" x14ac:dyDescent="0.3">
      <c r="A1819" s="2">
        <v>6141</v>
      </c>
      <c r="B1819" t="s">
        <v>6</v>
      </c>
      <c r="C1819" t="s">
        <v>9</v>
      </c>
      <c r="D1819" t="s">
        <v>12</v>
      </c>
      <c r="E1819" t="s">
        <v>23</v>
      </c>
      <c r="F1819" t="s">
        <v>21</v>
      </c>
      <c r="G1819">
        <v>2</v>
      </c>
      <c r="H1819">
        <v>1</v>
      </c>
      <c r="I1819">
        <f t="shared" si="169"/>
        <v>3</v>
      </c>
      <c r="J1819" s="1">
        <v>2435.85</v>
      </c>
      <c r="K1819" s="1">
        <v>2046.11</v>
      </c>
      <c r="L1819" s="1">
        <v>2801.23</v>
      </c>
      <c r="M1819" s="1">
        <v>2435.85</v>
      </c>
      <c r="N1819" s="1">
        <v>2216.62</v>
      </c>
      <c r="O1819" s="1">
        <v>2362.77</v>
      </c>
      <c r="P1819" s="1">
        <v>1875.22</v>
      </c>
      <c r="Q1819" s="1">
        <v>1593.94</v>
      </c>
      <c r="R1819" s="1">
        <v>1912.73</v>
      </c>
      <c r="S1819" s="1">
        <v>2084.88</v>
      </c>
      <c r="T1819" s="1">
        <v>1855.54</v>
      </c>
      <c r="U1819" s="1">
        <v>1799.87</v>
      </c>
      <c r="V1819" s="1">
        <f t="shared" si="170"/>
        <v>2383.0716666666667</v>
      </c>
      <c r="W1819" s="1">
        <f t="shared" si="171"/>
        <v>14298.43</v>
      </c>
      <c r="X1819" s="1">
        <f t="shared" si="172"/>
        <v>11122.18</v>
      </c>
      <c r="Y1819" s="1">
        <f t="shared" si="173"/>
        <v>3176.25</v>
      </c>
      <c r="Z1819" s="44">
        <f t="shared" si="174"/>
        <v>11559.281674</v>
      </c>
    </row>
    <row r="1820" spans="1:26" x14ac:dyDescent="0.3">
      <c r="A1820" s="2">
        <v>6146</v>
      </c>
      <c r="B1820" t="s">
        <v>6</v>
      </c>
      <c r="C1820" t="s">
        <v>9</v>
      </c>
      <c r="D1820" t="s">
        <v>12</v>
      </c>
      <c r="E1820" t="s">
        <v>23</v>
      </c>
      <c r="F1820" t="s">
        <v>19</v>
      </c>
      <c r="G1820">
        <v>2</v>
      </c>
      <c r="H1820">
        <v>1</v>
      </c>
      <c r="I1820">
        <f t="shared" si="169"/>
        <v>3</v>
      </c>
      <c r="J1820" s="1">
        <v>3099.2075</v>
      </c>
      <c r="K1820" s="1">
        <v>3161.19</v>
      </c>
      <c r="L1820" s="1">
        <v>2572.34</v>
      </c>
      <c r="M1820" s="1">
        <v>3409.13</v>
      </c>
      <c r="N1820" s="1">
        <v>3161.19</v>
      </c>
      <c r="O1820" s="1">
        <v>2727.3</v>
      </c>
      <c r="P1820" s="1">
        <v>1162.42</v>
      </c>
      <c r="Q1820" s="1">
        <v>1092.67</v>
      </c>
      <c r="R1820" s="1">
        <v>1103.5999999999999</v>
      </c>
      <c r="S1820" s="1">
        <v>1280.18</v>
      </c>
      <c r="T1820" s="1">
        <v>1113.76</v>
      </c>
      <c r="U1820" s="1">
        <v>1035.8</v>
      </c>
      <c r="V1820" s="1">
        <f t="shared" si="170"/>
        <v>3021.7262500000002</v>
      </c>
      <c r="W1820" s="1">
        <f t="shared" si="171"/>
        <v>18130.357500000002</v>
      </c>
      <c r="X1820" s="1">
        <f t="shared" si="172"/>
        <v>6788.43</v>
      </c>
      <c r="Y1820" s="1">
        <f t="shared" si="173"/>
        <v>11341.927500000002</v>
      </c>
      <c r="Z1820" s="44">
        <f t="shared" si="174"/>
        <v>7055.2152990000004</v>
      </c>
    </row>
    <row r="1821" spans="1:26" x14ac:dyDescent="0.3">
      <c r="A1821" s="2">
        <v>6147</v>
      </c>
      <c r="B1821" t="s">
        <v>4</v>
      </c>
      <c r="C1821" t="s">
        <v>10</v>
      </c>
      <c r="D1821" t="s">
        <v>12</v>
      </c>
      <c r="E1821" t="s">
        <v>24</v>
      </c>
      <c r="F1821" t="s">
        <v>56</v>
      </c>
      <c r="G1821">
        <v>2</v>
      </c>
      <c r="H1821">
        <v>3</v>
      </c>
      <c r="I1821">
        <f t="shared" si="169"/>
        <v>5</v>
      </c>
      <c r="J1821" s="1">
        <v>5924.95</v>
      </c>
      <c r="K1821" s="1">
        <v>7109.94</v>
      </c>
      <c r="L1821" s="1">
        <v>5391.7</v>
      </c>
      <c r="M1821" s="1">
        <v>5450.95</v>
      </c>
      <c r="N1821" s="1">
        <v>6576.69</v>
      </c>
      <c r="O1821" s="1">
        <v>5569.45</v>
      </c>
      <c r="P1821" s="1">
        <v>2929.33</v>
      </c>
      <c r="Q1821" s="1">
        <v>2958.62</v>
      </c>
      <c r="R1821" s="1">
        <v>3076.96</v>
      </c>
      <c r="S1821" s="1">
        <v>3353.89</v>
      </c>
      <c r="T1821" s="1">
        <v>3454.51</v>
      </c>
      <c r="U1821" s="1">
        <v>3972.69</v>
      </c>
      <c r="V1821" s="1">
        <f t="shared" si="170"/>
        <v>6003.9466666666667</v>
      </c>
      <c r="W1821" s="1">
        <f t="shared" si="171"/>
        <v>36023.68</v>
      </c>
      <c r="X1821" s="1">
        <f t="shared" si="172"/>
        <v>19746</v>
      </c>
      <c r="Y1821" s="1">
        <f t="shared" si="173"/>
        <v>16277.68</v>
      </c>
      <c r="Z1821" s="44">
        <f t="shared" si="174"/>
        <v>20522.017800000001</v>
      </c>
    </row>
    <row r="1822" spans="1:26" x14ac:dyDescent="0.3">
      <c r="A1822" s="2">
        <v>6149</v>
      </c>
      <c r="B1822" t="s">
        <v>6</v>
      </c>
      <c r="C1822" t="s">
        <v>9</v>
      </c>
      <c r="D1822" t="s">
        <v>12</v>
      </c>
      <c r="E1822" t="s">
        <v>24</v>
      </c>
      <c r="F1822" t="s">
        <v>56</v>
      </c>
      <c r="G1822">
        <v>1</v>
      </c>
      <c r="H1822">
        <v>1</v>
      </c>
      <c r="I1822">
        <f t="shared" si="169"/>
        <v>2</v>
      </c>
      <c r="J1822" s="1">
        <v>1170.51</v>
      </c>
      <c r="K1822" s="1">
        <v>1287.56</v>
      </c>
      <c r="L1822" s="1">
        <v>1123.69</v>
      </c>
      <c r="M1822" s="1">
        <v>889.59</v>
      </c>
      <c r="N1822" s="1">
        <v>1123.69</v>
      </c>
      <c r="O1822" s="1">
        <v>1205.6300000000001</v>
      </c>
      <c r="P1822" s="1">
        <v>812.75</v>
      </c>
      <c r="Q1822" s="1">
        <v>812.75</v>
      </c>
      <c r="R1822" s="1">
        <v>707.09</v>
      </c>
      <c r="S1822" s="1">
        <v>806.08</v>
      </c>
      <c r="T1822" s="1">
        <v>685.17</v>
      </c>
      <c r="U1822" s="1">
        <v>712.58</v>
      </c>
      <c r="V1822" s="1">
        <f t="shared" si="170"/>
        <v>1133.4449999999999</v>
      </c>
      <c r="W1822" s="1">
        <f t="shared" si="171"/>
        <v>6800.6699999999992</v>
      </c>
      <c r="X1822" s="1">
        <f t="shared" si="172"/>
        <v>4536.42</v>
      </c>
      <c r="Y1822" s="1">
        <f t="shared" si="173"/>
        <v>2264.2499999999991</v>
      </c>
      <c r="Z1822" s="44">
        <f t="shared" si="174"/>
        <v>4714.7013059999999</v>
      </c>
    </row>
    <row r="1823" spans="1:26" x14ac:dyDescent="0.3">
      <c r="A1823" s="2">
        <v>6154</v>
      </c>
      <c r="B1823" t="s">
        <v>4</v>
      </c>
      <c r="C1823" t="s">
        <v>10</v>
      </c>
      <c r="D1823" t="s">
        <v>11</v>
      </c>
      <c r="E1823" t="s">
        <v>23</v>
      </c>
      <c r="F1823" t="s">
        <v>18</v>
      </c>
      <c r="G1823">
        <v>2</v>
      </c>
      <c r="H1823">
        <v>3</v>
      </c>
      <c r="I1823">
        <f t="shared" si="169"/>
        <v>5</v>
      </c>
      <c r="J1823" s="1">
        <v>3831.9</v>
      </c>
      <c r="K1823" s="1">
        <v>3870.22</v>
      </c>
      <c r="L1823" s="1">
        <v>3870.22</v>
      </c>
      <c r="M1823" s="1">
        <v>3831.9</v>
      </c>
      <c r="N1823" s="1">
        <v>3831.9</v>
      </c>
      <c r="O1823" s="1">
        <v>3831.9</v>
      </c>
      <c r="P1823" s="1">
        <v>5875</v>
      </c>
      <c r="Q1823" s="1">
        <v>5992.5</v>
      </c>
      <c r="R1823" s="1">
        <v>5573.03</v>
      </c>
      <c r="S1823" s="1">
        <v>6018.87</v>
      </c>
      <c r="T1823" s="1">
        <v>6680.95</v>
      </c>
      <c r="U1823" s="1">
        <v>7349.05</v>
      </c>
      <c r="V1823" s="1">
        <f t="shared" si="170"/>
        <v>3844.6733333333336</v>
      </c>
      <c r="W1823" s="1">
        <f t="shared" si="171"/>
        <v>23068.04</v>
      </c>
      <c r="X1823" s="1">
        <f t="shared" si="172"/>
        <v>37489.4</v>
      </c>
      <c r="Y1823" s="1">
        <f t="shared" si="173"/>
        <v>-14421.36</v>
      </c>
      <c r="Z1823" s="44">
        <f t="shared" si="174"/>
        <v>38962.733420000004</v>
      </c>
    </row>
    <row r="1824" spans="1:26" x14ac:dyDescent="0.3">
      <c r="A1824" s="2">
        <v>6156</v>
      </c>
      <c r="B1824" t="s">
        <v>6</v>
      </c>
      <c r="C1824" t="s">
        <v>7</v>
      </c>
      <c r="D1824" t="s">
        <v>12</v>
      </c>
      <c r="E1824" t="s">
        <v>23</v>
      </c>
      <c r="F1824" t="s">
        <v>14</v>
      </c>
      <c r="G1824">
        <v>2</v>
      </c>
      <c r="H1824">
        <v>1</v>
      </c>
      <c r="I1824">
        <f t="shared" si="169"/>
        <v>3</v>
      </c>
      <c r="J1824" s="1">
        <v>1507.15</v>
      </c>
      <c r="K1824" s="1">
        <v>1793.51</v>
      </c>
      <c r="L1824" s="1">
        <v>1220.79</v>
      </c>
      <c r="M1824" s="1">
        <v>1778.44</v>
      </c>
      <c r="N1824" s="1">
        <v>1883.94</v>
      </c>
      <c r="O1824" s="1">
        <v>1416.72</v>
      </c>
      <c r="P1824" s="1">
        <v>1262.01</v>
      </c>
      <c r="Q1824" s="1">
        <v>1388.21</v>
      </c>
      <c r="R1824" s="1">
        <v>1235.51</v>
      </c>
      <c r="S1824" s="1">
        <v>1099.5999999999999</v>
      </c>
      <c r="T1824" s="1">
        <v>1143.58</v>
      </c>
      <c r="U1824" s="1">
        <v>1006.35</v>
      </c>
      <c r="V1824" s="1">
        <f t="shared" si="170"/>
        <v>1600.0916666666665</v>
      </c>
      <c r="W1824" s="1">
        <f t="shared" si="171"/>
        <v>9600.5499999999993</v>
      </c>
      <c r="X1824" s="1">
        <f t="shared" si="172"/>
        <v>7135.26</v>
      </c>
      <c r="Y1824" s="1">
        <f t="shared" si="173"/>
        <v>2465.2899999999991</v>
      </c>
      <c r="Z1824" s="44">
        <f t="shared" si="174"/>
        <v>7415.6757180000004</v>
      </c>
    </row>
    <row r="1825" spans="1:26" x14ac:dyDescent="0.3">
      <c r="A1825" s="2">
        <v>6158</v>
      </c>
      <c r="B1825" t="s">
        <v>4</v>
      </c>
      <c r="C1825" t="s">
        <v>7</v>
      </c>
      <c r="D1825" t="s">
        <v>12</v>
      </c>
      <c r="E1825" t="s">
        <v>23</v>
      </c>
      <c r="F1825" t="s">
        <v>19</v>
      </c>
      <c r="G1825">
        <v>2</v>
      </c>
      <c r="H1825">
        <v>1</v>
      </c>
      <c r="I1825">
        <f t="shared" si="169"/>
        <v>3</v>
      </c>
      <c r="J1825" s="1">
        <v>3982.25</v>
      </c>
      <c r="K1825" s="1">
        <v>4022.07</v>
      </c>
      <c r="L1825" s="1">
        <v>3982.25</v>
      </c>
      <c r="M1825" s="1">
        <v>3982.25</v>
      </c>
      <c r="N1825" s="1">
        <v>3982.25</v>
      </c>
      <c r="O1825" s="1">
        <v>4022.07</v>
      </c>
      <c r="P1825" s="1">
        <v>2101.42</v>
      </c>
      <c r="Q1825" s="1">
        <v>2311.56</v>
      </c>
      <c r="R1825" s="1">
        <v>2773.87</v>
      </c>
      <c r="S1825" s="1">
        <v>2884.82</v>
      </c>
      <c r="T1825" s="1">
        <v>2769.43</v>
      </c>
      <c r="U1825" s="1">
        <v>3101.76</v>
      </c>
      <c r="V1825" s="1">
        <f t="shared" si="170"/>
        <v>3995.5233333333331</v>
      </c>
      <c r="W1825" s="1">
        <f t="shared" si="171"/>
        <v>23973.14</v>
      </c>
      <c r="X1825" s="1">
        <f t="shared" si="172"/>
        <v>15942.86</v>
      </c>
      <c r="Y1825" s="1">
        <f t="shared" si="173"/>
        <v>8030.2799999999988</v>
      </c>
      <c r="Z1825" s="44">
        <f t="shared" si="174"/>
        <v>16569.414398000001</v>
      </c>
    </row>
    <row r="1826" spans="1:26" x14ac:dyDescent="0.3">
      <c r="A1826" s="2">
        <v>6159</v>
      </c>
      <c r="B1826" t="s">
        <v>4</v>
      </c>
      <c r="C1826" t="s">
        <v>7</v>
      </c>
      <c r="D1826" t="s">
        <v>11</v>
      </c>
      <c r="E1826" t="s">
        <v>23</v>
      </c>
      <c r="F1826" t="s">
        <v>21</v>
      </c>
      <c r="G1826">
        <v>3</v>
      </c>
      <c r="H1826">
        <v>1</v>
      </c>
      <c r="I1826">
        <f t="shared" si="169"/>
        <v>4</v>
      </c>
      <c r="J1826" s="1">
        <v>5218.7666666666501</v>
      </c>
      <c r="K1826" s="1">
        <v>3914.07</v>
      </c>
      <c r="L1826" s="1">
        <v>5375.33</v>
      </c>
      <c r="M1826" s="1">
        <v>4070.64</v>
      </c>
      <c r="N1826" s="1">
        <v>4331.58</v>
      </c>
      <c r="O1826" s="1">
        <v>4018.45</v>
      </c>
      <c r="P1826" s="1">
        <v>3498.38</v>
      </c>
      <c r="Q1826" s="1">
        <v>3708.28</v>
      </c>
      <c r="R1826" s="1">
        <v>3522.87</v>
      </c>
      <c r="S1826" s="1">
        <v>2994.44</v>
      </c>
      <c r="T1826" s="1">
        <v>2545.27</v>
      </c>
      <c r="U1826" s="1">
        <v>2290.7399999999998</v>
      </c>
      <c r="V1826" s="1">
        <f t="shared" si="170"/>
        <v>4488.1394444444422</v>
      </c>
      <c r="W1826" s="1">
        <f t="shared" si="171"/>
        <v>26928.836666666652</v>
      </c>
      <c r="X1826" s="1">
        <f t="shared" si="172"/>
        <v>18559.98</v>
      </c>
      <c r="Y1826" s="1">
        <f t="shared" si="173"/>
        <v>8368.856666666652</v>
      </c>
      <c r="Z1826" s="44">
        <f t="shared" si="174"/>
        <v>19289.387213999998</v>
      </c>
    </row>
    <row r="1827" spans="1:26" x14ac:dyDescent="0.3">
      <c r="A1827" s="2">
        <v>6160</v>
      </c>
      <c r="B1827" t="s">
        <v>4</v>
      </c>
      <c r="C1827" t="s">
        <v>7</v>
      </c>
      <c r="D1827" t="s">
        <v>12</v>
      </c>
      <c r="E1827" t="s">
        <v>23</v>
      </c>
      <c r="F1827" t="s">
        <v>20</v>
      </c>
      <c r="G1827">
        <v>2</v>
      </c>
      <c r="H1827">
        <v>1</v>
      </c>
      <c r="I1827">
        <f t="shared" si="169"/>
        <v>3</v>
      </c>
      <c r="J1827" s="1">
        <v>2656.1589743589752</v>
      </c>
      <c r="K1827" s="1">
        <v>2682.72</v>
      </c>
      <c r="L1827" s="1">
        <v>2682.72</v>
      </c>
      <c r="M1827" s="1">
        <v>2682.72</v>
      </c>
      <c r="N1827" s="1">
        <v>2656.16</v>
      </c>
      <c r="O1827" s="1">
        <v>2656.16</v>
      </c>
      <c r="P1827" s="1">
        <v>2653.82</v>
      </c>
      <c r="Q1827" s="1">
        <v>2335.36</v>
      </c>
      <c r="R1827" s="1">
        <v>2312.0100000000002</v>
      </c>
      <c r="S1827" s="1">
        <v>2543.21</v>
      </c>
      <c r="T1827" s="1">
        <v>2212.59</v>
      </c>
      <c r="U1827" s="1">
        <v>2632.98</v>
      </c>
      <c r="V1827" s="1">
        <f t="shared" si="170"/>
        <v>2669.4398290598288</v>
      </c>
      <c r="W1827" s="1">
        <f t="shared" si="171"/>
        <v>16016.638974358973</v>
      </c>
      <c r="X1827" s="1">
        <f t="shared" si="172"/>
        <v>14689.970000000001</v>
      </c>
      <c r="Y1827" s="1">
        <f t="shared" si="173"/>
        <v>1326.6689743589723</v>
      </c>
      <c r="Z1827" s="44">
        <f t="shared" si="174"/>
        <v>15267.285821000001</v>
      </c>
    </row>
    <row r="1828" spans="1:26" x14ac:dyDescent="0.3">
      <c r="A1828" s="2">
        <v>6163</v>
      </c>
      <c r="B1828" t="s">
        <v>6</v>
      </c>
      <c r="C1828" t="s">
        <v>9</v>
      </c>
      <c r="D1828" t="s">
        <v>12</v>
      </c>
      <c r="E1828" t="s">
        <v>24</v>
      </c>
      <c r="F1828" t="s">
        <v>17</v>
      </c>
      <c r="G1828">
        <v>4</v>
      </c>
      <c r="H1828">
        <v>3</v>
      </c>
      <c r="I1828">
        <f t="shared" si="169"/>
        <v>7</v>
      </c>
      <c r="J1828" s="1">
        <v>5409.15</v>
      </c>
      <c r="K1828" s="1">
        <v>4165.05</v>
      </c>
      <c r="L1828" s="1">
        <v>5517.33</v>
      </c>
      <c r="M1828" s="1">
        <v>5625.52</v>
      </c>
      <c r="N1828" s="1">
        <v>6490.98</v>
      </c>
      <c r="O1828" s="1">
        <v>5192.78</v>
      </c>
      <c r="P1828" s="1">
        <v>2265.5500000000002</v>
      </c>
      <c r="Q1828" s="1">
        <v>1767.13</v>
      </c>
      <c r="R1828" s="1">
        <v>1890.83</v>
      </c>
      <c r="S1828" s="1">
        <v>1682.84</v>
      </c>
      <c r="T1828" s="1">
        <v>1615.53</v>
      </c>
      <c r="U1828" s="1">
        <v>1421.67</v>
      </c>
      <c r="V1828" s="1">
        <f t="shared" si="170"/>
        <v>5400.1350000000002</v>
      </c>
      <c r="W1828" s="1">
        <f t="shared" si="171"/>
        <v>32400.81</v>
      </c>
      <c r="X1828" s="1">
        <f t="shared" si="172"/>
        <v>10643.550000000001</v>
      </c>
      <c r="Y1828" s="1">
        <f t="shared" si="173"/>
        <v>21757.260000000002</v>
      </c>
      <c r="Z1828" s="44">
        <f t="shared" si="174"/>
        <v>11061.841515000002</v>
      </c>
    </row>
    <row r="1829" spans="1:26" x14ac:dyDescent="0.3">
      <c r="A1829" s="2">
        <v>6178</v>
      </c>
      <c r="B1829" t="s">
        <v>5</v>
      </c>
      <c r="C1829" t="s">
        <v>7</v>
      </c>
      <c r="D1829" t="s">
        <v>12</v>
      </c>
      <c r="E1829" t="s">
        <v>23</v>
      </c>
      <c r="F1829" t="s">
        <v>19</v>
      </c>
      <c r="G1829">
        <v>2</v>
      </c>
      <c r="H1829">
        <v>1</v>
      </c>
      <c r="I1829">
        <f t="shared" si="169"/>
        <v>3</v>
      </c>
      <c r="J1829" s="1">
        <v>3213.6000000000004</v>
      </c>
      <c r="K1829" s="1">
        <v>2474.4699999999998</v>
      </c>
      <c r="L1829" s="1">
        <v>3567.1</v>
      </c>
      <c r="M1829" s="1">
        <v>2506.61</v>
      </c>
      <c r="N1829" s="1">
        <v>2731.56</v>
      </c>
      <c r="O1829" s="1">
        <v>2731.56</v>
      </c>
      <c r="P1829" s="1">
        <v>2830.06</v>
      </c>
      <c r="Q1829" s="1">
        <v>2914.96</v>
      </c>
      <c r="R1829" s="1">
        <v>3468.8</v>
      </c>
      <c r="S1829" s="1">
        <v>3919.74</v>
      </c>
      <c r="T1829" s="1">
        <v>3958.94</v>
      </c>
      <c r="U1829" s="1">
        <v>4077.71</v>
      </c>
      <c r="V1829" s="1">
        <f t="shared" si="170"/>
        <v>2870.8166666666671</v>
      </c>
      <c r="W1829" s="1">
        <f t="shared" si="171"/>
        <v>17224.900000000001</v>
      </c>
      <c r="X1829" s="1">
        <f t="shared" si="172"/>
        <v>21170.21</v>
      </c>
      <c r="Y1829" s="1">
        <f t="shared" si="173"/>
        <v>-3945.3099999999977</v>
      </c>
      <c r="Z1829" s="44">
        <f t="shared" si="174"/>
        <v>22002.199252999999</v>
      </c>
    </row>
    <row r="1830" spans="1:26" x14ac:dyDescent="0.3">
      <c r="A1830" s="2">
        <v>6181</v>
      </c>
      <c r="B1830" t="s">
        <v>6</v>
      </c>
      <c r="C1830" t="s">
        <v>9</v>
      </c>
      <c r="D1830" t="s">
        <v>12</v>
      </c>
      <c r="E1830" t="s">
        <v>24</v>
      </c>
      <c r="F1830" t="s">
        <v>56</v>
      </c>
      <c r="G1830">
        <v>1</v>
      </c>
      <c r="H1830">
        <v>1</v>
      </c>
      <c r="I1830">
        <f t="shared" si="169"/>
        <v>2</v>
      </c>
      <c r="J1830" s="1">
        <v>1587.885</v>
      </c>
      <c r="K1830" s="1">
        <v>1603.76</v>
      </c>
      <c r="L1830" s="1">
        <v>1889.58</v>
      </c>
      <c r="M1830" s="1">
        <v>1190.9100000000001</v>
      </c>
      <c r="N1830" s="1">
        <v>1365.58</v>
      </c>
      <c r="O1830" s="1">
        <v>1302.07</v>
      </c>
      <c r="P1830" s="1">
        <v>1343.32</v>
      </c>
      <c r="Q1830" s="1">
        <v>1370.19</v>
      </c>
      <c r="R1830" s="1">
        <v>1616.82</v>
      </c>
      <c r="S1830" s="1">
        <v>1438.97</v>
      </c>
      <c r="T1830" s="1">
        <v>1438.97</v>
      </c>
      <c r="U1830" s="1">
        <v>1510.92</v>
      </c>
      <c r="V1830" s="1">
        <f t="shared" si="170"/>
        <v>1489.9641666666666</v>
      </c>
      <c r="W1830" s="1">
        <f t="shared" si="171"/>
        <v>8939.7849999999999</v>
      </c>
      <c r="X1830" s="1">
        <f t="shared" si="172"/>
        <v>8719.19</v>
      </c>
      <c r="Y1830" s="1">
        <f t="shared" si="173"/>
        <v>220.59499999999935</v>
      </c>
      <c r="Z1830" s="44">
        <f t="shared" si="174"/>
        <v>9061.8541670000013</v>
      </c>
    </row>
    <row r="1831" spans="1:26" x14ac:dyDescent="0.3">
      <c r="A1831" s="2">
        <v>6183</v>
      </c>
      <c r="B1831" t="s">
        <v>4</v>
      </c>
      <c r="C1831" t="s">
        <v>7</v>
      </c>
      <c r="D1831" t="s">
        <v>12</v>
      </c>
      <c r="E1831" t="s">
        <v>24</v>
      </c>
      <c r="F1831" t="s">
        <v>17</v>
      </c>
      <c r="G1831">
        <v>2</v>
      </c>
      <c r="H1831">
        <v>1</v>
      </c>
      <c r="I1831">
        <f t="shared" si="169"/>
        <v>3</v>
      </c>
      <c r="J1831" s="1">
        <v>3890.7999999999997</v>
      </c>
      <c r="K1831" s="1">
        <v>3890.8</v>
      </c>
      <c r="L1831" s="1">
        <v>3929.71</v>
      </c>
      <c r="M1831" s="1">
        <v>3929.71</v>
      </c>
      <c r="N1831" s="1">
        <v>3929.71</v>
      </c>
      <c r="O1831" s="1">
        <v>3890.8</v>
      </c>
      <c r="P1831" s="1">
        <v>1739.07</v>
      </c>
      <c r="Q1831" s="1">
        <v>1443.43</v>
      </c>
      <c r="R1831" s="1">
        <v>1327.96</v>
      </c>
      <c r="S1831" s="1">
        <v>1487.32</v>
      </c>
      <c r="T1831" s="1">
        <v>1531.94</v>
      </c>
      <c r="U1831" s="1">
        <v>1823.01</v>
      </c>
      <c r="V1831" s="1">
        <f t="shared" si="170"/>
        <v>3910.2549999999997</v>
      </c>
      <c r="W1831" s="1">
        <f t="shared" si="171"/>
        <v>23461.53</v>
      </c>
      <c r="X1831" s="1">
        <f t="shared" si="172"/>
        <v>9352.73</v>
      </c>
      <c r="Y1831" s="1">
        <f t="shared" si="173"/>
        <v>14108.8</v>
      </c>
      <c r="Z1831" s="44">
        <f t="shared" si="174"/>
        <v>9720.2922889999991</v>
      </c>
    </row>
    <row r="1832" spans="1:26" x14ac:dyDescent="0.3">
      <c r="A1832" s="2">
        <v>6184</v>
      </c>
      <c r="B1832" t="s">
        <v>6</v>
      </c>
      <c r="C1832" t="s">
        <v>9</v>
      </c>
      <c r="D1832" t="s">
        <v>12</v>
      </c>
      <c r="E1832" t="s">
        <v>23</v>
      </c>
      <c r="F1832" t="s">
        <v>21</v>
      </c>
      <c r="G1832">
        <v>2</v>
      </c>
      <c r="H1832">
        <v>1</v>
      </c>
      <c r="I1832">
        <f t="shared" si="169"/>
        <v>3</v>
      </c>
      <c r="J1832" s="1">
        <v>3856.8575000000001</v>
      </c>
      <c r="K1832" s="1">
        <v>3046.92</v>
      </c>
      <c r="L1832" s="1">
        <v>4011.13</v>
      </c>
      <c r="M1832" s="1">
        <v>3008.35</v>
      </c>
      <c r="N1832" s="1">
        <v>2892.64</v>
      </c>
      <c r="O1832" s="1">
        <v>3972.56</v>
      </c>
      <c r="P1832" s="1">
        <v>2839.82</v>
      </c>
      <c r="Q1832" s="1">
        <v>2839.82</v>
      </c>
      <c r="R1832" s="1">
        <v>3038.61</v>
      </c>
      <c r="S1832" s="1">
        <v>3099.38</v>
      </c>
      <c r="T1832" s="1">
        <v>3099.38</v>
      </c>
      <c r="U1832" s="1">
        <v>2975.4</v>
      </c>
      <c r="V1832" s="1">
        <f t="shared" si="170"/>
        <v>3464.7429166666675</v>
      </c>
      <c r="W1832" s="1">
        <f t="shared" si="171"/>
        <v>20788.457500000004</v>
      </c>
      <c r="X1832" s="1">
        <f t="shared" si="172"/>
        <v>17892.410000000003</v>
      </c>
      <c r="Y1832" s="1">
        <f t="shared" si="173"/>
        <v>2896.0475000000006</v>
      </c>
      <c r="Z1832" s="44">
        <f t="shared" si="174"/>
        <v>18595.581713000003</v>
      </c>
    </row>
    <row r="1833" spans="1:26" x14ac:dyDescent="0.3">
      <c r="A1833" s="2">
        <v>6188</v>
      </c>
      <c r="B1833" t="s">
        <v>4</v>
      </c>
      <c r="C1833" t="s">
        <v>10</v>
      </c>
      <c r="D1833" t="s">
        <v>12</v>
      </c>
      <c r="E1833" t="s">
        <v>23</v>
      </c>
      <c r="F1833" t="s">
        <v>21</v>
      </c>
      <c r="G1833">
        <v>2</v>
      </c>
      <c r="H1833">
        <v>1</v>
      </c>
      <c r="I1833">
        <f t="shared" si="169"/>
        <v>3</v>
      </c>
      <c r="J1833" s="1">
        <v>4682.05</v>
      </c>
      <c r="K1833" s="1">
        <v>5150.26</v>
      </c>
      <c r="L1833" s="1">
        <v>5665.28</v>
      </c>
      <c r="M1833" s="1">
        <v>5712.1</v>
      </c>
      <c r="N1833" s="1">
        <v>4447.95</v>
      </c>
      <c r="O1833" s="1">
        <v>5524.82</v>
      </c>
      <c r="P1833" s="1">
        <v>3012.6</v>
      </c>
      <c r="Q1833" s="1">
        <v>2440.21</v>
      </c>
      <c r="R1833" s="1">
        <v>2537.8200000000002</v>
      </c>
      <c r="S1833" s="1">
        <v>2207.9</v>
      </c>
      <c r="T1833" s="1">
        <v>2009.19</v>
      </c>
      <c r="U1833" s="1">
        <v>2210.11</v>
      </c>
      <c r="V1833" s="1">
        <f t="shared" si="170"/>
        <v>5197.0766666666668</v>
      </c>
      <c r="W1833" s="1">
        <f t="shared" si="171"/>
        <v>31182.460000000003</v>
      </c>
      <c r="X1833" s="1">
        <f t="shared" si="172"/>
        <v>14417.83</v>
      </c>
      <c r="Y1833" s="1">
        <f t="shared" si="173"/>
        <v>16764.630000000005</v>
      </c>
      <c r="Z1833" s="44">
        <f t="shared" si="174"/>
        <v>14984.450719</v>
      </c>
    </row>
    <row r="1834" spans="1:26" x14ac:dyDescent="0.3">
      <c r="A1834" s="2">
        <v>6189</v>
      </c>
      <c r="B1834" t="s">
        <v>6</v>
      </c>
      <c r="C1834" t="s">
        <v>7</v>
      </c>
      <c r="D1834" t="s">
        <v>11</v>
      </c>
      <c r="E1834" t="s">
        <v>23</v>
      </c>
      <c r="F1834" t="s">
        <v>21</v>
      </c>
      <c r="G1834">
        <v>1</v>
      </c>
      <c r="H1834">
        <v>1</v>
      </c>
      <c r="I1834">
        <f t="shared" si="169"/>
        <v>2</v>
      </c>
      <c r="J1834" s="1">
        <v>1281.7599999999998</v>
      </c>
      <c r="K1834" s="1">
        <v>1320.21</v>
      </c>
      <c r="L1834" s="1">
        <v>1051.04</v>
      </c>
      <c r="M1834" s="1">
        <v>1025.4100000000001</v>
      </c>
      <c r="N1834" s="1">
        <v>1153.58</v>
      </c>
      <c r="O1834" s="1">
        <v>1230.49</v>
      </c>
      <c r="P1834" s="1">
        <v>1854.68</v>
      </c>
      <c r="Q1834" s="1">
        <v>1761.95</v>
      </c>
      <c r="R1834" s="1">
        <v>1867.67</v>
      </c>
      <c r="S1834" s="1">
        <v>2091.79</v>
      </c>
      <c r="T1834" s="1">
        <v>2008.12</v>
      </c>
      <c r="U1834" s="1">
        <v>1927.8</v>
      </c>
      <c r="V1834" s="1">
        <f t="shared" si="170"/>
        <v>1177.0816666666667</v>
      </c>
      <c r="W1834" s="1">
        <f t="shared" si="171"/>
        <v>7062.49</v>
      </c>
      <c r="X1834" s="1">
        <f t="shared" si="172"/>
        <v>11512.009999999998</v>
      </c>
      <c r="Y1834" s="1">
        <f t="shared" si="173"/>
        <v>-4449.5199999999986</v>
      </c>
      <c r="Z1834" s="44">
        <f t="shared" si="174"/>
        <v>11964.431992999998</v>
      </c>
    </row>
    <row r="1835" spans="1:26" x14ac:dyDescent="0.3">
      <c r="A1835" s="2">
        <v>6191</v>
      </c>
      <c r="B1835" t="s">
        <v>4</v>
      </c>
      <c r="C1835" t="s">
        <v>10</v>
      </c>
      <c r="D1835" t="s">
        <v>12</v>
      </c>
      <c r="E1835" t="s">
        <v>23</v>
      </c>
      <c r="F1835" t="s">
        <v>15</v>
      </c>
      <c r="G1835">
        <v>2</v>
      </c>
      <c r="H1835">
        <v>1</v>
      </c>
      <c r="I1835">
        <f t="shared" si="169"/>
        <v>3</v>
      </c>
      <c r="J1835" s="1">
        <v>5924.95</v>
      </c>
      <c r="K1835" s="1">
        <v>6280.45</v>
      </c>
      <c r="L1835" s="1">
        <v>5332.46</v>
      </c>
      <c r="M1835" s="1">
        <v>4443.71</v>
      </c>
      <c r="N1835" s="1">
        <v>7050.69</v>
      </c>
      <c r="O1835" s="1">
        <v>4502.96</v>
      </c>
      <c r="P1835" s="1">
        <v>3364.77</v>
      </c>
      <c r="Q1835" s="1">
        <v>2994.65</v>
      </c>
      <c r="R1835" s="1">
        <v>2814.97</v>
      </c>
      <c r="S1835" s="1">
        <v>2786.82</v>
      </c>
      <c r="T1835" s="1">
        <v>2480.27</v>
      </c>
      <c r="U1835" s="1">
        <v>2753.1</v>
      </c>
      <c r="V1835" s="1">
        <f t="shared" si="170"/>
        <v>5589.2033333333338</v>
      </c>
      <c r="W1835" s="1">
        <f t="shared" si="171"/>
        <v>33535.22</v>
      </c>
      <c r="X1835" s="1">
        <f t="shared" si="172"/>
        <v>17194.579999999998</v>
      </c>
      <c r="Y1835" s="1">
        <f t="shared" si="173"/>
        <v>16340.640000000003</v>
      </c>
      <c r="Z1835" s="44">
        <f t="shared" si="174"/>
        <v>17870.326993999999</v>
      </c>
    </row>
    <row r="1836" spans="1:26" x14ac:dyDescent="0.3">
      <c r="A1836" s="2">
        <v>6194</v>
      </c>
      <c r="B1836" t="s">
        <v>5</v>
      </c>
      <c r="C1836" t="s">
        <v>7</v>
      </c>
      <c r="D1836" t="s">
        <v>11</v>
      </c>
      <c r="E1836" t="s">
        <v>23</v>
      </c>
      <c r="F1836" t="s">
        <v>56</v>
      </c>
      <c r="G1836">
        <v>2</v>
      </c>
      <c r="H1836">
        <v>2</v>
      </c>
      <c r="I1836">
        <f t="shared" si="169"/>
        <v>4</v>
      </c>
      <c r="J1836" s="1">
        <v>1470</v>
      </c>
      <c r="K1836" s="1">
        <v>1131.9000000000001</v>
      </c>
      <c r="L1836" s="1">
        <v>1264.2</v>
      </c>
      <c r="M1836" s="1">
        <v>1411.2</v>
      </c>
      <c r="N1836" s="1">
        <v>1411.2</v>
      </c>
      <c r="O1836" s="1">
        <v>1587.6</v>
      </c>
      <c r="P1836" s="1">
        <v>1696.86</v>
      </c>
      <c r="Q1836" s="1">
        <v>1323.55</v>
      </c>
      <c r="R1836" s="1">
        <v>1389.73</v>
      </c>
      <c r="S1836" s="1">
        <v>1389.73</v>
      </c>
      <c r="T1836" s="1">
        <v>1667.68</v>
      </c>
      <c r="U1836" s="1">
        <v>1600.97</v>
      </c>
      <c r="V1836" s="1">
        <f t="shared" si="170"/>
        <v>1379.3500000000001</v>
      </c>
      <c r="W1836" s="1">
        <f t="shared" si="171"/>
        <v>8276.1</v>
      </c>
      <c r="X1836" s="1">
        <f t="shared" si="172"/>
        <v>9068.5199999999986</v>
      </c>
      <c r="Y1836" s="1">
        <f t="shared" si="173"/>
        <v>-792.41999999999825</v>
      </c>
      <c r="Z1836" s="44">
        <f t="shared" si="174"/>
        <v>9424.9128359999995</v>
      </c>
    </row>
    <row r="1837" spans="1:26" x14ac:dyDescent="0.3">
      <c r="A1837" s="2">
        <v>6195</v>
      </c>
      <c r="B1837" t="s">
        <v>4</v>
      </c>
      <c r="C1837" t="s">
        <v>42</v>
      </c>
      <c r="D1837" t="s">
        <v>12</v>
      </c>
      <c r="E1837" t="s">
        <v>23</v>
      </c>
      <c r="F1837" t="s">
        <v>20</v>
      </c>
      <c r="G1837">
        <v>1</v>
      </c>
      <c r="H1837">
        <v>1</v>
      </c>
      <c r="I1837">
        <f t="shared" si="169"/>
        <v>2</v>
      </c>
      <c r="J1837" s="1">
        <v>1330.7875000000001</v>
      </c>
      <c r="K1837" s="1">
        <v>1330.79</v>
      </c>
      <c r="L1837" s="1">
        <v>1344.1</v>
      </c>
      <c r="M1837" s="1">
        <v>1344.1</v>
      </c>
      <c r="N1837" s="1">
        <v>1344.1</v>
      </c>
      <c r="O1837" s="1">
        <v>1330.79</v>
      </c>
      <c r="P1837" s="1">
        <v>612.04</v>
      </c>
      <c r="Q1837" s="1">
        <v>624.28</v>
      </c>
      <c r="R1837" s="1">
        <v>730.41</v>
      </c>
      <c r="S1837" s="1">
        <v>876.49</v>
      </c>
      <c r="T1837" s="1">
        <v>885.25</v>
      </c>
      <c r="U1837" s="1">
        <v>752.46</v>
      </c>
      <c r="V1837" s="1">
        <f t="shared" si="170"/>
        <v>1337.4445833333334</v>
      </c>
      <c r="W1837" s="1">
        <f t="shared" si="171"/>
        <v>8024.6675000000005</v>
      </c>
      <c r="X1837" s="1">
        <f t="shared" si="172"/>
        <v>4480.93</v>
      </c>
      <c r="Y1837" s="1">
        <f t="shared" si="173"/>
        <v>3543.7375000000002</v>
      </c>
      <c r="Z1837" s="44">
        <f t="shared" si="174"/>
        <v>4657.0305490000001</v>
      </c>
    </row>
    <row r="1838" spans="1:26" x14ac:dyDescent="0.3">
      <c r="A1838" s="2">
        <v>6198</v>
      </c>
      <c r="B1838" t="s">
        <v>6</v>
      </c>
      <c r="C1838" t="s">
        <v>9</v>
      </c>
      <c r="D1838" t="s">
        <v>11</v>
      </c>
      <c r="E1838" t="s">
        <v>23</v>
      </c>
      <c r="F1838" t="s">
        <v>18</v>
      </c>
      <c r="G1838">
        <v>2</v>
      </c>
      <c r="H1838">
        <v>1</v>
      </c>
      <c r="I1838">
        <f t="shared" si="169"/>
        <v>3</v>
      </c>
      <c r="J1838" s="1">
        <v>1812.6</v>
      </c>
      <c r="K1838" s="1">
        <v>1975.73</v>
      </c>
      <c r="L1838" s="1">
        <v>1975.73</v>
      </c>
      <c r="M1838" s="1">
        <v>1413.83</v>
      </c>
      <c r="N1838" s="1">
        <v>1993.86</v>
      </c>
      <c r="O1838" s="1">
        <v>1522.58</v>
      </c>
      <c r="P1838" s="1">
        <v>729.43</v>
      </c>
      <c r="Q1838" s="1">
        <v>765.9</v>
      </c>
      <c r="R1838" s="1">
        <v>788.88</v>
      </c>
      <c r="S1838" s="1">
        <v>725.77</v>
      </c>
      <c r="T1838" s="1">
        <v>805.6</v>
      </c>
      <c r="U1838" s="1">
        <v>716.98</v>
      </c>
      <c r="V1838" s="1">
        <f t="shared" si="170"/>
        <v>1782.3883333333333</v>
      </c>
      <c r="W1838" s="1">
        <f t="shared" si="171"/>
        <v>10694.33</v>
      </c>
      <c r="X1838" s="1">
        <f t="shared" si="172"/>
        <v>4532.5599999999995</v>
      </c>
      <c r="Y1838" s="1">
        <f t="shared" si="173"/>
        <v>6161.77</v>
      </c>
      <c r="Z1838" s="44">
        <f t="shared" si="174"/>
        <v>4710.6896079999997</v>
      </c>
    </row>
    <row r="1839" spans="1:26" x14ac:dyDescent="0.3">
      <c r="A1839" s="2">
        <v>6202</v>
      </c>
      <c r="B1839" t="s">
        <v>4</v>
      </c>
      <c r="C1839" t="s">
        <v>7</v>
      </c>
      <c r="D1839" t="s">
        <v>12</v>
      </c>
      <c r="E1839" t="s">
        <v>23</v>
      </c>
      <c r="F1839" t="s">
        <v>14</v>
      </c>
      <c r="G1839">
        <v>3</v>
      </c>
      <c r="H1839">
        <v>1</v>
      </c>
      <c r="I1839">
        <f t="shared" si="169"/>
        <v>4</v>
      </c>
      <c r="J1839" s="1">
        <v>4935.1000000000004</v>
      </c>
      <c r="K1839" s="1">
        <v>3997.43</v>
      </c>
      <c r="L1839" s="1">
        <v>4194.84</v>
      </c>
      <c r="M1839" s="1">
        <v>4490.9399999999996</v>
      </c>
      <c r="N1839" s="1">
        <v>4293.54</v>
      </c>
      <c r="O1839" s="1">
        <v>3849.38</v>
      </c>
      <c r="P1839" s="1">
        <v>4884.08</v>
      </c>
      <c r="Q1839" s="1">
        <v>4542.1899999999996</v>
      </c>
      <c r="R1839" s="1">
        <v>4633.03</v>
      </c>
      <c r="S1839" s="1">
        <v>4308.72</v>
      </c>
      <c r="T1839" s="1">
        <v>4007.11</v>
      </c>
      <c r="U1839" s="1">
        <v>3646.47</v>
      </c>
      <c r="V1839" s="1">
        <f t="shared" si="170"/>
        <v>4293.5383333333339</v>
      </c>
      <c r="W1839" s="1">
        <f t="shared" si="171"/>
        <v>25761.230000000003</v>
      </c>
      <c r="X1839" s="1">
        <f t="shared" si="172"/>
        <v>26021.600000000002</v>
      </c>
      <c r="Y1839" s="1">
        <f t="shared" si="173"/>
        <v>-260.36999999999898</v>
      </c>
      <c r="Z1839" s="44">
        <f t="shared" si="174"/>
        <v>27044.248880000003</v>
      </c>
    </row>
    <row r="1840" spans="1:26" x14ac:dyDescent="0.3">
      <c r="A1840" s="2">
        <v>6204</v>
      </c>
      <c r="B1840" t="s">
        <v>6</v>
      </c>
      <c r="C1840" t="s">
        <v>10</v>
      </c>
      <c r="D1840" t="s">
        <v>12</v>
      </c>
      <c r="E1840" t="s">
        <v>24</v>
      </c>
      <c r="F1840" t="s">
        <v>13</v>
      </c>
      <c r="G1840">
        <v>1</v>
      </c>
      <c r="H1840">
        <v>1</v>
      </c>
      <c r="I1840">
        <f t="shared" si="169"/>
        <v>2</v>
      </c>
      <c r="J1840" s="1">
        <v>2057.85</v>
      </c>
      <c r="K1840" s="1">
        <v>2304.79</v>
      </c>
      <c r="L1840" s="1">
        <v>1790.33</v>
      </c>
      <c r="M1840" s="1">
        <v>2284.21</v>
      </c>
      <c r="N1840" s="1">
        <v>2201.9</v>
      </c>
      <c r="O1840" s="1">
        <v>1790.33</v>
      </c>
      <c r="P1840" s="1">
        <v>2311.3000000000002</v>
      </c>
      <c r="Q1840" s="1">
        <v>2103.2800000000002</v>
      </c>
      <c r="R1840" s="1">
        <v>2481.87</v>
      </c>
      <c r="S1840" s="1">
        <v>2878.97</v>
      </c>
      <c r="T1840" s="1">
        <v>3080.5</v>
      </c>
      <c r="U1840" s="1">
        <v>3419.36</v>
      </c>
      <c r="V1840" s="1">
        <f t="shared" si="170"/>
        <v>2071.5683333333332</v>
      </c>
      <c r="W1840" s="1">
        <f t="shared" si="171"/>
        <v>12429.41</v>
      </c>
      <c r="X1840" s="1">
        <f t="shared" si="172"/>
        <v>16275.28</v>
      </c>
      <c r="Y1840" s="1">
        <f t="shared" si="173"/>
        <v>-3845.8700000000008</v>
      </c>
      <c r="Z1840" s="44">
        <f t="shared" si="174"/>
        <v>16914.898504000001</v>
      </c>
    </row>
    <row r="1841" spans="1:26" x14ac:dyDescent="0.3">
      <c r="A1841" s="2">
        <v>6205</v>
      </c>
      <c r="B1841" t="s">
        <v>4</v>
      </c>
      <c r="C1841" t="s">
        <v>10</v>
      </c>
      <c r="D1841" t="s">
        <v>12</v>
      </c>
      <c r="E1841" t="s">
        <v>24</v>
      </c>
      <c r="F1841" t="s">
        <v>15</v>
      </c>
      <c r="G1841">
        <v>3</v>
      </c>
      <c r="H1841">
        <v>2</v>
      </c>
      <c r="I1841">
        <f t="shared" si="169"/>
        <v>5</v>
      </c>
      <c r="J1841" s="1">
        <v>5924.95</v>
      </c>
      <c r="K1841" s="1">
        <v>7169.19</v>
      </c>
      <c r="L1841" s="1">
        <v>6635.94</v>
      </c>
      <c r="M1841" s="1">
        <v>6517.45</v>
      </c>
      <c r="N1841" s="1">
        <v>6754.44</v>
      </c>
      <c r="O1841" s="1">
        <v>6695.19</v>
      </c>
      <c r="P1841" s="1">
        <v>4239.83</v>
      </c>
      <c r="Q1841" s="1">
        <v>3815.85</v>
      </c>
      <c r="R1841" s="1">
        <v>4044.8</v>
      </c>
      <c r="S1841" s="1">
        <v>3640.32</v>
      </c>
      <c r="T1841" s="1">
        <v>3749.53</v>
      </c>
      <c r="U1841" s="1">
        <v>3824.52</v>
      </c>
      <c r="V1841" s="1">
        <f t="shared" si="170"/>
        <v>6616.1933333333336</v>
      </c>
      <c r="W1841" s="1">
        <f t="shared" si="171"/>
        <v>39697.160000000003</v>
      </c>
      <c r="X1841" s="1">
        <f t="shared" si="172"/>
        <v>23314.85</v>
      </c>
      <c r="Y1841" s="1">
        <f t="shared" si="173"/>
        <v>16382.310000000005</v>
      </c>
      <c r="Z1841" s="44">
        <f t="shared" si="174"/>
        <v>24231.123604999997</v>
      </c>
    </row>
    <row r="1842" spans="1:26" x14ac:dyDescent="0.3">
      <c r="A1842" s="2">
        <v>6207</v>
      </c>
      <c r="B1842" t="s">
        <v>4</v>
      </c>
      <c r="C1842" t="s">
        <v>10</v>
      </c>
      <c r="D1842" t="s">
        <v>12</v>
      </c>
      <c r="E1842" t="s">
        <v>23</v>
      </c>
      <c r="F1842" t="s">
        <v>18</v>
      </c>
      <c r="G1842">
        <v>4</v>
      </c>
      <c r="H1842">
        <v>1</v>
      </c>
      <c r="I1842">
        <f t="shared" si="169"/>
        <v>5</v>
      </c>
      <c r="J1842" s="1">
        <v>5924.95</v>
      </c>
      <c r="K1842" s="1">
        <v>7169.19</v>
      </c>
      <c r="L1842" s="1">
        <v>6221.2</v>
      </c>
      <c r="M1842" s="1">
        <v>5806.45</v>
      </c>
      <c r="N1842" s="1">
        <v>5213.96</v>
      </c>
      <c r="O1842" s="1">
        <v>4680.71</v>
      </c>
      <c r="P1842" s="1">
        <v>4615.38</v>
      </c>
      <c r="Q1842" s="1">
        <v>4938.46</v>
      </c>
      <c r="R1842" s="1">
        <v>4938.46</v>
      </c>
      <c r="S1842" s="1">
        <v>5679.23</v>
      </c>
      <c r="T1842" s="1">
        <v>5054.51</v>
      </c>
      <c r="U1842" s="1">
        <v>5509.42</v>
      </c>
      <c r="V1842" s="1">
        <f t="shared" si="170"/>
        <v>5836.0766666666668</v>
      </c>
      <c r="W1842" s="1">
        <f t="shared" si="171"/>
        <v>35016.46</v>
      </c>
      <c r="X1842" s="1">
        <f t="shared" si="172"/>
        <v>30735.46</v>
      </c>
      <c r="Y1842" s="1">
        <f t="shared" si="173"/>
        <v>4281</v>
      </c>
      <c r="Z1842" s="44">
        <f t="shared" si="174"/>
        <v>31943.363578</v>
      </c>
    </row>
    <row r="1843" spans="1:26" x14ac:dyDescent="0.3">
      <c r="A1843" s="2">
        <v>6211</v>
      </c>
      <c r="B1843" t="s">
        <v>4</v>
      </c>
      <c r="C1843" t="s">
        <v>10</v>
      </c>
      <c r="D1843" t="s">
        <v>12</v>
      </c>
      <c r="E1843" t="s">
        <v>24</v>
      </c>
      <c r="F1843" t="s">
        <v>21</v>
      </c>
      <c r="G1843">
        <v>2</v>
      </c>
      <c r="H1843">
        <v>1</v>
      </c>
      <c r="I1843">
        <f t="shared" si="169"/>
        <v>3</v>
      </c>
      <c r="J1843" s="1">
        <v>3016.2</v>
      </c>
      <c r="K1843" s="1">
        <v>3016.2</v>
      </c>
      <c r="L1843" s="1">
        <v>3046.36</v>
      </c>
      <c r="M1843" s="1">
        <v>3016.2</v>
      </c>
      <c r="N1843" s="1">
        <v>3016.2</v>
      </c>
      <c r="O1843" s="1">
        <v>3016.2</v>
      </c>
      <c r="P1843" s="1">
        <v>5183.62</v>
      </c>
      <c r="Q1843" s="1">
        <v>4768.93</v>
      </c>
      <c r="R1843" s="1">
        <v>4101.28</v>
      </c>
      <c r="S1843" s="1">
        <v>4675.46</v>
      </c>
      <c r="T1843" s="1">
        <v>4581.95</v>
      </c>
      <c r="U1843" s="1">
        <v>5223.42</v>
      </c>
      <c r="V1843" s="1">
        <f t="shared" si="170"/>
        <v>3021.2266666666669</v>
      </c>
      <c r="W1843" s="1">
        <f t="shared" si="171"/>
        <v>18127.36</v>
      </c>
      <c r="X1843" s="1">
        <f t="shared" si="172"/>
        <v>28534.659999999996</v>
      </c>
      <c r="Y1843" s="1">
        <f t="shared" si="173"/>
        <v>-10407.299999999996</v>
      </c>
      <c r="Z1843" s="44">
        <f t="shared" si="174"/>
        <v>29656.072137999996</v>
      </c>
    </row>
    <row r="1844" spans="1:26" x14ac:dyDescent="0.3">
      <c r="A1844" s="2">
        <v>6214</v>
      </c>
      <c r="B1844" t="s">
        <v>6</v>
      </c>
      <c r="C1844" t="s">
        <v>9</v>
      </c>
      <c r="D1844" t="s">
        <v>12</v>
      </c>
      <c r="E1844" t="s">
        <v>23</v>
      </c>
      <c r="F1844" t="s">
        <v>56</v>
      </c>
      <c r="G1844">
        <v>3</v>
      </c>
      <c r="H1844">
        <v>1</v>
      </c>
      <c r="I1844">
        <f t="shared" si="169"/>
        <v>4</v>
      </c>
      <c r="J1844" s="1">
        <v>2966.3315384615403</v>
      </c>
      <c r="K1844" s="1">
        <v>2373.0700000000002</v>
      </c>
      <c r="L1844" s="1">
        <v>3173.97</v>
      </c>
      <c r="M1844" s="1">
        <v>2343.4</v>
      </c>
      <c r="N1844" s="1">
        <v>3648.59</v>
      </c>
      <c r="O1844" s="1">
        <v>3322.29</v>
      </c>
      <c r="P1844" s="1">
        <v>3955.05</v>
      </c>
      <c r="Q1844" s="1">
        <v>3519.99</v>
      </c>
      <c r="R1844" s="1">
        <v>3273.59</v>
      </c>
      <c r="S1844" s="1">
        <v>3568.21</v>
      </c>
      <c r="T1844" s="1">
        <v>3675.26</v>
      </c>
      <c r="U1844" s="1">
        <v>3307.73</v>
      </c>
      <c r="V1844" s="1">
        <f t="shared" si="170"/>
        <v>2971.275256410257</v>
      </c>
      <c r="W1844" s="1">
        <f t="shared" si="171"/>
        <v>17827.651538461541</v>
      </c>
      <c r="X1844" s="1">
        <f t="shared" si="172"/>
        <v>21299.829999999998</v>
      </c>
      <c r="Y1844" s="1">
        <f t="shared" si="173"/>
        <v>-3472.1784615384568</v>
      </c>
      <c r="Z1844" s="44">
        <f t="shared" si="174"/>
        <v>22136.913318999999</v>
      </c>
    </row>
    <row r="1845" spans="1:26" x14ac:dyDescent="0.3">
      <c r="A1845" s="2">
        <v>6215</v>
      </c>
      <c r="B1845" t="s">
        <v>6</v>
      </c>
      <c r="C1845" t="s">
        <v>9</v>
      </c>
      <c r="D1845" t="s">
        <v>11</v>
      </c>
      <c r="E1845" t="s">
        <v>23</v>
      </c>
      <c r="F1845" t="s">
        <v>18</v>
      </c>
      <c r="G1845">
        <v>1</v>
      </c>
      <c r="H1845">
        <v>1</v>
      </c>
      <c r="I1845">
        <f t="shared" si="169"/>
        <v>2</v>
      </c>
      <c r="J1845" s="1">
        <v>905.1</v>
      </c>
      <c r="K1845" s="1">
        <v>715.03</v>
      </c>
      <c r="L1845" s="1">
        <v>968.46</v>
      </c>
      <c r="M1845" s="1">
        <v>1031.81</v>
      </c>
      <c r="N1845" s="1">
        <v>778.39</v>
      </c>
      <c r="O1845" s="1">
        <v>950.36</v>
      </c>
      <c r="P1845" s="1">
        <v>237.73</v>
      </c>
      <c r="Q1845" s="1">
        <v>225.84</v>
      </c>
      <c r="R1845" s="1">
        <v>246.17</v>
      </c>
      <c r="S1845" s="1">
        <v>285.56</v>
      </c>
      <c r="T1845" s="1">
        <v>336.96</v>
      </c>
      <c r="U1845" s="1">
        <v>310</v>
      </c>
      <c r="V1845" s="1">
        <f t="shared" si="170"/>
        <v>891.52499999999998</v>
      </c>
      <c r="W1845" s="1">
        <f t="shared" si="171"/>
        <v>5349.15</v>
      </c>
      <c r="X1845" s="1">
        <f t="shared" si="172"/>
        <v>1642.26</v>
      </c>
      <c r="Y1845" s="1">
        <f t="shared" si="173"/>
        <v>3706.8899999999994</v>
      </c>
      <c r="Z1845" s="44">
        <f t="shared" si="174"/>
        <v>1706.8008179999999</v>
      </c>
    </row>
    <row r="1846" spans="1:26" x14ac:dyDescent="0.3">
      <c r="A1846" s="2">
        <v>6219</v>
      </c>
      <c r="B1846" t="s">
        <v>6</v>
      </c>
      <c r="C1846" t="s">
        <v>9</v>
      </c>
      <c r="D1846" t="s">
        <v>12</v>
      </c>
      <c r="E1846" t="s">
        <v>23</v>
      </c>
      <c r="F1846" t="s">
        <v>14</v>
      </c>
      <c r="G1846">
        <v>2</v>
      </c>
      <c r="H1846">
        <v>1</v>
      </c>
      <c r="I1846">
        <f t="shared" si="169"/>
        <v>3</v>
      </c>
      <c r="J1846" s="1">
        <v>2166.1099999999997</v>
      </c>
      <c r="K1846" s="1">
        <v>1841.19</v>
      </c>
      <c r="L1846" s="1">
        <v>1624.58</v>
      </c>
      <c r="M1846" s="1">
        <v>1841.19</v>
      </c>
      <c r="N1846" s="1">
        <v>1906.18</v>
      </c>
      <c r="O1846" s="1">
        <v>2664.32</v>
      </c>
      <c r="P1846" s="1">
        <v>622.23</v>
      </c>
      <c r="Q1846" s="1">
        <v>560.01</v>
      </c>
      <c r="R1846" s="1">
        <v>476.01</v>
      </c>
      <c r="S1846" s="1">
        <v>466.49</v>
      </c>
      <c r="T1846" s="1">
        <v>410.51</v>
      </c>
      <c r="U1846" s="1">
        <v>398.19</v>
      </c>
      <c r="V1846" s="1">
        <f t="shared" si="170"/>
        <v>2007.2616666666665</v>
      </c>
      <c r="W1846" s="1">
        <f t="shared" si="171"/>
        <v>12043.57</v>
      </c>
      <c r="X1846" s="1">
        <f t="shared" si="172"/>
        <v>2933.44</v>
      </c>
      <c r="Y1846" s="1">
        <f t="shared" si="173"/>
        <v>9110.1299999999992</v>
      </c>
      <c r="Z1846" s="44">
        <f t="shared" si="174"/>
        <v>3048.7241920000001</v>
      </c>
    </row>
    <row r="1847" spans="1:26" x14ac:dyDescent="0.3">
      <c r="A1847" s="2">
        <v>6228</v>
      </c>
      <c r="B1847" t="s">
        <v>6</v>
      </c>
      <c r="C1847" t="s">
        <v>9</v>
      </c>
      <c r="D1847" t="s">
        <v>12</v>
      </c>
      <c r="E1847" t="s">
        <v>23</v>
      </c>
      <c r="F1847" t="s">
        <v>13</v>
      </c>
      <c r="G1847">
        <v>2</v>
      </c>
      <c r="H1847">
        <v>1</v>
      </c>
      <c r="I1847">
        <f t="shared" si="169"/>
        <v>3</v>
      </c>
      <c r="J1847" s="1">
        <v>2554.52</v>
      </c>
      <c r="K1847" s="1">
        <v>2477.88</v>
      </c>
      <c r="L1847" s="1">
        <v>2018.07</v>
      </c>
      <c r="M1847" s="1">
        <v>3065.42</v>
      </c>
      <c r="N1847" s="1">
        <v>2912.15</v>
      </c>
      <c r="O1847" s="1">
        <v>1966.98</v>
      </c>
      <c r="P1847" s="1">
        <v>2151.19</v>
      </c>
      <c r="Q1847" s="1">
        <v>2280.2600000000002</v>
      </c>
      <c r="R1847" s="1">
        <v>2257.46</v>
      </c>
      <c r="S1847" s="1">
        <v>2708.95</v>
      </c>
      <c r="T1847" s="1">
        <v>3142.38</v>
      </c>
      <c r="U1847" s="1">
        <v>2765.29</v>
      </c>
      <c r="V1847" s="1">
        <f t="shared" si="170"/>
        <v>2499.1699999999996</v>
      </c>
      <c r="W1847" s="1">
        <f t="shared" si="171"/>
        <v>14995.019999999999</v>
      </c>
      <c r="X1847" s="1">
        <f t="shared" si="172"/>
        <v>15305.530000000002</v>
      </c>
      <c r="Y1847" s="1">
        <f t="shared" si="173"/>
        <v>-310.51000000000386</v>
      </c>
      <c r="Z1847" s="44">
        <f t="shared" si="174"/>
        <v>15907.037329000003</v>
      </c>
    </row>
    <row r="1848" spans="1:26" x14ac:dyDescent="0.3">
      <c r="A1848" s="2">
        <v>6230</v>
      </c>
      <c r="B1848" t="s">
        <v>4</v>
      </c>
      <c r="C1848" t="s">
        <v>10</v>
      </c>
      <c r="D1848" t="s">
        <v>11</v>
      </c>
      <c r="E1848" t="s">
        <v>23</v>
      </c>
      <c r="F1848" t="s">
        <v>21</v>
      </c>
      <c r="G1848">
        <v>2</v>
      </c>
      <c r="H1848">
        <v>1</v>
      </c>
      <c r="I1848">
        <f t="shared" si="169"/>
        <v>3</v>
      </c>
      <c r="J1848" s="1">
        <v>5858.6</v>
      </c>
      <c r="K1848" s="1">
        <v>6210.12</v>
      </c>
      <c r="L1848" s="1">
        <v>6971.73</v>
      </c>
      <c r="M1848" s="1">
        <v>7147.49</v>
      </c>
      <c r="N1848" s="1">
        <v>6385.87</v>
      </c>
      <c r="O1848" s="1">
        <v>6678.8</v>
      </c>
      <c r="P1848" s="1">
        <v>2766.96</v>
      </c>
      <c r="Q1848" s="1">
        <v>2268.91</v>
      </c>
      <c r="R1848" s="1">
        <v>1928.57</v>
      </c>
      <c r="S1848" s="1">
        <v>1639.28</v>
      </c>
      <c r="T1848" s="1">
        <v>1508.14</v>
      </c>
      <c r="U1848" s="1">
        <v>1432.73</v>
      </c>
      <c r="V1848" s="1">
        <f t="shared" si="170"/>
        <v>6542.1016666666665</v>
      </c>
      <c r="W1848" s="1">
        <f t="shared" si="171"/>
        <v>39252.61</v>
      </c>
      <c r="X1848" s="1">
        <f t="shared" si="172"/>
        <v>11544.589999999998</v>
      </c>
      <c r="Y1848" s="1">
        <f t="shared" si="173"/>
        <v>27708.020000000004</v>
      </c>
      <c r="Z1848" s="44">
        <f t="shared" si="174"/>
        <v>11998.292386999998</v>
      </c>
    </row>
    <row r="1849" spans="1:26" x14ac:dyDescent="0.3">
      <c r="A1849" s="2">
        <v>6231</v>
      </c>
      <c r="B1849" t="s">
        <v>6</v>
      </c>
      <c r="C1849" t="s">
        <v>7</v>
      </c>
      <c r="D1849" t="s">
        <v>11</v>
      </c>
      <c r="E1849" t="s">
        <v>24</v>
      </c>
      <c r="F1849" t="s">
        <v>20</v>
      </c>
      <c r="G1849">
        <v>2</v>
      </c>
      <c r="H1849">
        <v>1</v>
      </c>
      <c r="I1849">
        <f t="shared" si="169"/>
        <v>3</v>
      </c>
      <c r="J1849" s="1">
        <v>940.31000000000006</v>
      </c>
      <c r="K1849" s="1">
        <v>1118.97</v>
      </c>
      <c r="L1849" s="1">
        <v>940.31</v>
      </c>
      <c r="M1849" s="1">
        <v>771.05</v>
      </c>
      <c r="N1849" s="1">
        <v>724.04</v>
      </c>
      <c r="O1849" s="1">
        <v>1043.74</v>
      </c>
      <c r="P1849" s="1">
        <v>1294.6500000000001</v>
      </c>
      <c r="Q1849" s="1">
        <v>1035.72</v>
      </c>
      <c r="R1849" s="1">
        <v>1149.6500000000001</v>
      </c>
      <c r="S1849" s="1">
        <v>1276.1099999999999</v>
      </c>
      <c r="T1849" s="1">
        <v>1110.22</v>
      </c>
      <c r="U1849" s="1">
        <v>1332.26</v>
      </c>
      <c r="V1849" s="1">
        <f t="shared" si="170"/>
        <v>923.07</v>
      </c>
      <c r="W1849" s="1">
        <f t="shared" si="171"/>
        <v>5538.42</v>
      </c>
      <c r="X1849" s="1">
        <f t="shared" si="172"/>
        <v>7198.6100000000006</v>
      </c>
      <c r="Y1849" s="1">
        <f t="shared" si="173"/>
        <v>-1660.1900000000005</v>
      </c>
      <c r="Z1849" s="44">
        <f t="shared" si="174"/>
        <v>7481.5153730000002</v>
      </c>
    </row>
    <row r="1850" spans="1:26" x14ac:dyDescent="0.3">
      <c r="A1850" s="2">
        <v>6232</v>
      </c>
      <c r="B1850" t="s">
        <v>4</v>
      </c>
      <c r="C1850" t="s">
        <v>10</v>
      </c>
      <c r="D1850" t="s">
        <v>12</v>
      </c>
      <c r="E1850" t="s">
        <v>23</v>
      </c>
      <c r="F1850" t="s">
        <v>18</v>
      </c>
      <c r="G1850">
        <v>2</v>
      </c>
      <c r="H1850">
        <v>3</v>
      </c>
      <c r="I1850">
        <f t="shared" si="169"/>
        <v>5</v>
      </c>
      <c r="J1850" s="1">
        <v>5751.0874999999996</v>
      </c>
      <c r="K1850" s="1">
        <v>6613.75</v>
      </c>
      <c r="L1850" s="1">
        <v>7131.35</v>
      </c>
      <c r="M1850" s="1">
        <v>6383.71</v>
      </c>
      <c r="N1850" s="1">
        <v>4830.91</v>
      </c>
      <c r="O1850" s="1">
        <v>5175.9799999999996</v>
      </c>
      <c r="P1850" s="1">
        <v>3847.26</v>
      </c>
      <c r="Q1850" s="1">
        <v>4039.62</v>
      </c>
      <c r="R1850" s="1">
        <v>4039.62</v>
      </c>
      <c r="S1850" s="1">
        <v>3474.07</v>
      </c>
      <c r="T1850" s="1">
        <v>3647.77</v>
      </c>
      <c r="U1850" s="1">
        <v>3757.2</v>
      </c>
      <c r="V1850" s="1">
        <f t="shared" si="170"/>
        <v>5981.1312499999995</v>
      </c>
      <c r="W1850" s="1">
        <f t="shared" si="171"/>
        <v>35886.787499999999</v>
      </c>
      <c r="X1850" s="1">
        <f t="shared" si="172"/>
        <v>22805.54</v>
      </c>
      <c r="Y1850" s="1">
        <f t="shared" si="173"/>
        <v>13081.247499999998</v>
      </c>
      <c r="Z1850" s="44">
        <f t="shared" si="174"/>
        <v>23701.797721999999</v>
      </c>
    </row>
    <row r="1851" spans="1:26" x14ac:dyDescent="0.3">
      <c r="A1851" s="2">
        <v>6236</v>
      </c>
      <c r="B1851" t="s">
        <v>6</v>
      </c>
      <c r="C1851" t="s">
        <v>9</v>
      </c>
      <c r="D1851" t="s">
        <v>11</v>
      </c>
      <c r="E1851" t="s">
        <v>24</v>
      </c>
      <c r="F1851" t="s">
        <v>56</v>
      </c>
      <c r="G1851">
        <v>2</v>
      </c>
      <c r="H1851">
        <v>1</v>
      </c>
      <c r="I1851">
        <f t="shared" si="169"/>
        <v>3</v>
      </c>
      <c r="J1851" s="1">
        <v>2548.35</v>
      </c>
      <c r="K1851" s="1">
        <v>2777.7</v>
      </c>
      <c r="L1851" s="1">
        <v>2293.52</v>
      </c>
      <c r="M1851" s="1">
        <v>2013.2</v>
      </c>
      <c r="N1851" s="1">
        <v>2675.77</v>
      </c>
      <c r="O1851" s="1">
        <v>2573.83</v>
      </c>
      <c r="P1851" s="1">
        <v>1351.2</v>
      </c>
      <c r="Q1851" s="1">
        <v>1229.5899999999999</v>
      </c>
      <c r="R1851" s="1">
        <v>1414.03</v>
      </c>
      <c r="S1851" s="1">
        <v>1611.99</v>
      </c>
      <c r="T1851" s="1">
        <v>1418.55</v>
      </c>
      <c r="U1851" s="1">
        <v>1361.81</v>
      </c>
      <c r="V1851" s="1">
        <f t="shared" si="170"/>
        <v>2480.395</v>
      </c>
      <c r="W1851" s="1">
        <f t="shared" si="171"/>
        <v>14882.37</v>
      </c>
      <c r="X1851" s="1">
        <f t="shared" si="172"/>
        <v>8387.17</v>
      </c>
      <c r="Y1851" s="1">
        <f t="shared" si="173"/>
        <v>6495.2000000000007</v>
      </c>
      <c r="Z1851" s="44">
        <f t="shared" si="174"/>
        <v>8716.7857810000005</v>
      </c>
    </row>
    <row r="1852" spans="1:26" x14ac:dyDescent="0.3">
      <c r="A1852" s="2">
        <v>6247</v>
      </c>
      <c r="B1852" t="s">
        <v>6</v>
      </c>
      <c r="C1852" t="s">
        <v>9</v>
      </c>
      <c r="D1852" t="s">
        <v>11</v>
      </c>
      <c r="E1852" t="s">
        <v>24</v>
      </c>
      <c r="F1852" t="s">
        <v>56</v>
      </c>
      <c r="G1852">
        <v>1</v>
      </c>
      <c r="H1852">
        <v>1</v>
      </c>
      <c r="I1852">
        <f t="shared" si="169"/>
        <v>2</v>
      </c>
      <c r="J1852" s="1">
        <v>350</v>
      </c>
      <c r="K1852" s="1">
        <v>269.5</v>
      </c>
      <c r="L1852" s="1">
        <v>322</v>
      </c>
      <c r="M1852" s="1">
        <v>427</v>
      </c>
      <c r="N1852" s="1">
        <v>308</v>
      </c>
      <c r="O1852" s="1">
        <v>395.5</v>
      </c>
      <c r="P1852" s="1">
        <v>645.51</v>
      </c>
      <c r="Q1852" s="1">
        <v>555.14</v>
      </c>
      <c r="R1852" s="1">
        <v>621.76</v>
      </c>
      <c r="S1852" s="1">
        <v>540.92999999999995</v>
      </c>
      <c r="T1852" s="1">
        <v>649.12</v>
      </c>
      <c r="U1852" s="1">
        <v>636.14</v>
      </c>
      <c r="V1852" s="1">
        <f t="shared" si="170"/>
        <v>345.33333333333331</v>
      </c>
      <c r="W1852" s="1">
        <f t="shared" si="171"/>
        <v>2072</v>
      </c>
      <c r="X1852" s="1">
        <f t="shared" si="172"/>
        <v>3648.6</v>
      </c>
      <c r="Y1852" s="1">
        <f t="shared" si="173"/>
        <v>-1576.6</v>
      </c>
      <c r="Z1852" s="44">
        <f t="shared" si="174"/>
        <v>3791.9899799999998</v>
      </c>
    </row>
    <row r="1853" spans="1:26" x14ac:dyDescent="0.3">
      <c r="A1853" s="2">
        <v>6253</v>
      </c>
      <c r="B1853" t="s">
        <v>6</v>
      </c>
      <c r="C1853" t="s">
        <v>9</v>
      </c>
      <c r="D1853" t="s">
        <v>11</v>
      </c>
      <c r="E1853" t="s">
        <v>24</v>
      </c>
      <c r="F1853" t="s">
        <v>21</v>
      </c>
      <c r="G1853">
        <v>1</v>
      </c>
      <c r="H1853">
        <v>1</v>
      </c>
      <c r="I1853">
        <f t="shared" si="169"/>
        <v>2</v>
      </c>
      <c r="J1853" s="1">
        <v>748.66</v>
      </c>
      <c r="K1853" s="1">
        <v>628.87</v>
      </c>
      <c r="L1853" s="1">
        <v>905.88</v>
      </c>
      <c r="M1853" s="1">
        <v>583.95000000000005</v>
      </c>
      <c r="N1853" s="1">
        <v>756.15</v>
      </c>
      <c r="O1853" s="1">
        <v>643.85</v>
      </c>
      <c r="P1853" s="1">
        <v>571.30999999999995</v>
      </c>
      <c r="Q1853" s="1">
        <v>537.03</v>
      </c>
      <c r="R1853" s="1">
        <v>510.18</v>
      </c>
      <c r="S1853" s="1">
        <v>581.61</v>
      </c>
      <c r="T1853" s="1">
        <v>610.69000000000005</v>
      </c>
      <c r="U1853" s="1">
        <v>641.22</v>
      </c>
      <c r="V1853" s="1">
        <f t="shared" si="170"/>
        <v>711.22666666666657</v>
      </c>
      <c r="W1853" s="1">
        <f t="shared" si="171"/>
        <v>4267.3599999999997</v>
      </c>
      <c r="X1853" s="1">
        <f t="shared" si="172"/>
        <v>3452.04</v>
      </c>
      <c r="Y1853" s="1">
        <f t="shared" si="173"/>
        <v>815.31999999999971</v>
      </c>
      <c r="Z1853" s="44">
        <f t="shared" si="174"/>
        <v>3587.7051719999999</v>
      </c>
    </row>
    <row r="1854" spans="1:26" x14ac:dyDescent="0.3">
      <c r="A1854" s="2">
        <v>6254</v>
      </c>
      <c r="B1854" t="s">
        <v>4</v>
      </c>
      <c r="C1854" t="s">
        <v>10</v>
      </c>
      <c r="D1854" t="s">
        <v>11</v>
      </c>
      <c r="E1854" t="s">
        <v>23</v>
      </c>
      <c r="F1854" t="s">
        <v>13</v>
      </c>
      <c r="G1854">
        <v>2</v>
      </c>
      <c r="H1854">
        <v>1</v>
      </c>
      <c r="I1854">
        <f t="shared" si="169"/>
        <v>3</v>
      </c>
      <c r="J1854" s="1">
        <v>4698</v>
      </c>
      <c r="K1854" s="1">
        <v>4979.88</v>
      </c>
      <c r="L1854" s="1">
        <v>5449.68</v>
      </c>
      <c r="M1854" s="1">
        <v>3523.5</v>
      </c>
      <c r="N1854" s="1">
        <v>4932.8999999999996</v>
      </c>
      <c r="O1854" s="1">
        <v>4744.9799999999996</v>
      </c>
      <c r="P1854" s="1">
        <v>3219.26</v>
      </c>
      <c r="Q1854" s="1">
        <v>2832.95</v>
      </c>
      <c r="R1854" s="1">
        <v>2917.94</v>
      </c>
      <c r="S1854" s="1">
        <v>3355.63</v>
      </c>
      <c r="T1854" s="1">
        <v>3624.08</v>
      </c>
      <c r="U1854" s="1">
        <v>3261.67</v>
      </c>
      <c r="V1854" s="1">
        <f t="shared" si="170"/>
        <v>4721.49</v>
      </c>
      <c r="W1854" s="1">
        <f t="shared" si="171"/>
        <v>28328.94</v>
      </c>
      <c r="X1854" s="1">
        <f t="shared" si="172"/>
        <v>19211.53</v>
      </c>
      <c r="Y1854" s="1">
        <f t="shared" si="173"/>
        <v>9117.41</v>
      </c>
      <c r="Z1854" s="44">
        <f t="shared" si="174"/>
        <v>19966.543128999998</v>
      </c>
    </row>
    <row r="1855" spans="1:26" x14ac:dyDescent="0.3">
      <c r="A1855" s="2">
        <v>6256</v>
      </c>
      <c r="B1855" t="s">
        <v>6</v>
      </c>
      <c r="C1855" t="s">
        <v>9</v>
      </c>
      <c r="D1855" t="s">
        <v>12</v>
      </c>
      <c r="E1855" t="s">
        <v>23</v>
      </c>
      <c r="F1855" t="s">
        <v>18</v>
      </c>
      <c r="G1855">
        <v>2</v>
      </c>
      <c r="H1855">
        <v>1</v>
      </c>
      <c r="I1855">
        <f t="shared" si="169"/>
        <v>3</v>
      </c>
      <c r="J1855" s="1">
        <v>3190.9075000000003</v>
      </c>
      <c r="K1855" s="1">
        <v>2457</v>
      </c>
      <c r="L1855" s="1">
        <v>3190.91</v>
      </c>
      <c r="M1855" s="1">
        <v>3892.91</v>
      </c>
      <c r="N1855" s="1">
        <v>2808</v>
      </c>
      <c r="O1855" s="1">
        <v>3063.27</v>
      </c>
      <c r="P1855" s="1">
        <v>2024.31</v>
      </c>
      <c r="Q1855" s="1">
        <v>1700.42</v>
      </c>
      <c r="R1855" s="1">
        <v>1666.41</v>
      </c>
      <c r="S1855" s="1">
        <v>1433.11</v>
      </c>
      <c r="T1855" s="1">
        <v>1232.47</v>
      </c>
      <c r="U1855" s="1">
        <v>1392.69</v>
      </c>
      <c r="V1855" s="1">
        <f t="shared" si="170"/>
        <v>3100.4995833333337</v>
      </c>
      <c r="W1855" s="1">
        <f t="shared" si="171"/>
        <v>18602.997500000001</v>
      </c>
      <c r="X1855" s="1">
        <f t="shared" si="172"/>
        <v>9449.41</v>
      </c>
      <c r="Y1855" s="1">
        <f t="shared" si="173"/>
        <v>9153.5875000000015</v>
      </c>
      <c r="Z1855" s="44">
        <f t="shared" si="174"/>
        <v>9820.7718129999994</v>
      </c>
    </row>
    <row r="1856" spans="1:26" x14ac:dyDescent="0.3">
      <c r="A1856" s="2">
        <v>6260</v>
      </c>
      <c r="B1856" t="s">
        <v>4</v>
      </c>
      <c r="C1856" t="s">
        <v>10</v>
      </c>
      <c r="D1856" t="s">
        <v>12</v>
      </c>
      <c r="E1856" t="s">
        <v>23</v>
      </c>
      <c r="F1856" t="s">
        <v>18</v>
      </c>
      <c r="G1856">
        <v>2</v>
      </c>
      <c r="H1856">
        <v>3</v>
      </c>
      <c r="I1856">
        <f t="shared" si="169"/>
        <v>5</v>
      </c>
      <c r="J1856" s="1">
        <v>5836.35</v>
      </c>
      <c r="K1856" s="1">
        <v>4435.63</v>
      </c>
      <c r="L1856" s="1">
        <v>4960.8999999999996</v>
      </c>
      <c r="M1856" s="1">
        <v>4727.4399999999996</v>
      </c>
      <c r="N1856" s="1">
        <v>6011.44</v>
      </c>
      <c r="O1856" s="1">
        <v>4552.3500000000004</v>
      </c>
      <c r="P1856" s="1">
        <v>4528.32</v>
      </c>
      <c r="Q1856" s="1">
        <v>4528.32</v>
      </c>
      <c r="R1856" s="1">
        <v>4483.04</v>
      </c>
      <c r="S1856" s="1">
        <v>4348.55</v>
      </c>
      <c r="T1856" s="1">
        <v>3739.75</v>
      </c>
      <c r="U1856" s="1">
        <v>3216.19</v>
      </c>
      <c r="V1856" s="1">
        <f t="shared" si="170"/>
        <v>5087.3516666666665</v>
      </c>
      <c r="W1856" s="1">
        <f t="shared" si="171"/>
        <v>30524.11</v>
      </c>
      <c r="X1856" s="1">
        <f t="shared" si="172"/>
        <v>24844.17</v>
      </c>
      <c r="Y1856" s="1">
        <f t="shared" si="173"/>
        <v>5679.9400000000023</v>
      </c>
      <c r="Z1856" s="44">
        <f t="shared" si="174"/>
        <v>25820.545880999998</v>
      </c>
    </row>
    <row r="1857" spans="1:26" x14ac:dyDescent="0.3">
      <c r="A1857" s="2">
        <v>6261</v>
      </c>
      <c r="B1857" t="s">
        <v>4</v>
      </c>
      <c r="C1857" t="s">
        <v>7</v>
      </c>
      <c r="D1857" t="s">
        <v>12</v>
      </c>
      <c r="E1857" t="s">
        <v>23</v>
      </c>
      <c r="F1857" t="s">
        <v>14</v>
      </c>
      <c r="G1857">
        <v>2</v>
      </c>
      <c r="H1857">
        <v>2</v>
      </c>
      <c r="I1857">
        <f t="shared" si="169"/>
        <v>4</v>
      </c>
      <c r="J1857" s="1">
        <v>3461.3</v>
      </c>
      <c r="K1857" s="1">
        <v>3461.3</v>
      </c>
      <c r="L1857" s="1">
        <v>3495.91</v>
      </c>
      <c r="M1857" s="1">
        <v>3495.91</v>
      </c>
      <c r="N1857" s="1">
        <v>3461.3</v>
      </c>
      <c r="O1857" s="1">
        <v>3461.3</v>
      </c>
      <c r="P1857" s="1">
        <v>3112.4</v>
      </c>
      <c r="Q1857" s="1">
        <v>2489.92</v>
      </c>
      <c r="R1857" s="1">
        <v>2763.81</v>
      </c>
      <c r="S1857" s="1">
        <v>2984.91</v>
      </c>
      <c r="T1857" s="1">
        <v>2626.72</v>
      </c>
      <c r="U1857" s="1">
        <v>2941.93</v>
      </c>
      <c r="V1857" s="1">
        <f t="shared" si="170"/>
        <v>3472.8366666666666</v>
      </c>
      <c r="W1857" s="1">
        <f t="shared" si="171"/>
        <v>20837.02</v>
      </c>
      <c r="X1857" s="1">
        <f t="shared" si="172"/>
        <v>16919.689999999999</v>
      </c>
      <c r="Y1857" s="1">
        <f t="shared" si="173"/>
        <v>3917.3300000000017</v>
      </c>
      <c r="Z1857" s="44">
        <f t="shared" si="174"/>
        <v>17584.633816999998</v>
      </c>
    </row>
    <row r="1858" spans="1:26" x14ac:dyDescent="0.3">
      <c r="A1858" s="2">
        <v>6262</v>
      </c>
      <c r="B1858" t="s">
        <v>6</v>
      </c>
      <c r="C1858" t="s">
        <v>9</v>
      </c>
      <c r="D1858" t="s">
        <v>12</v>
      </c>
      <c r="E1858" t="s">
        <v>24</v>
      </c>
      <c r="F1858" t="s">
        <v>20</v>
      </c>
      <c r="G1858">
        <v>2</v>
      </c>
      <c r="H1858">
        <v>1</v>
      </c>
      <c r="I1858">
        <f t="shared" si="169"/>
        <v>3</v>
      </c>
      <c r="J1858" s="1">
        <v>5801.1324999999997</v>
      </c>
      <c r="K1858" s="1">
        <v>6961.36</v>
      </c>
      <c r="L1858" s="1">
        <v>4582.8900000000003</v>
      </c>
      <c r="M1858" s="1">
        <v>6439.26</v>
      </c>
      <c r="N1858" s="1">
        <v>5221.0200000000004</v>
      </c>
      <c r="O1858" s="1">
        <v>6439.26</v>
      </c>
      <c r="P1858" s="1">
        <v>2260.2800000000002</v>
      </c>
      <c r="Q1858" s="1">
        <v>2441.1</v>
      </c>
      <c r="R1858" s="1">
        <v>2074.94</v>
      </c>
      <c r="S1858" s="1">
        <v>2220.19</v>
      </c>
      <c r="T1858" s="1">
        <v>1909.36</v>
      </c>
      <c r="U1858" s="1">
        <v>1699.33</v>
      </c>
      <c r="V1858" s="1">
        <f t="shared" si="170"/>
        <v>5907.4870833333334</v>
      </c>
      <c r="W1858" s="1">
        <f t="shared" si="171"/>
        <v>35444.922500000001</v>
      </c>
      <c r="X1858" s="1">
        <f t="shared" si="172"/>
        <v>12605.2</v>
      </c>
      <c r="Y1858" s="1">
        <f t="shared" si="173"/>
        <v>22839.7225</v>
      </c>
      <c r="Z1858" s="44">
        <f t="shared" si="174"/>
        <v>13100.584360000001</v>
      </c>
    </row>
    <row r="1859" spans="1:26" x14ac:dyDescent="0.3">
      <c r="A1859" s="2">
        <v>6265</v>
      </c>
      <c r="B1859" t="s">
        <v>4</v>
      </c>
      <c r="C1859" t="s">
        <v>10</v>
      </c>
      <c r="D1859" t="s">
        <v>12</v>
      </c>
      <c r="E1859" t="s">
        <v>24</v>
      </c>
      <c r="F1859" t="s">
        <v>14</v>
      </c>
      <c r="G1859">
        <v>2</v>
      </c>
      <c r="H1859">
        <v>2</v>
      </c>
      <c r="I1859">
        <f t="shared" si="169"/>
        <v>4</v>
      </c>
      <c r="J1859" s="1">
        <v>5924.95</v>
      </c>
      <c r="K1859" s="1">
        <v>6754.44</v>
      </c>
      <c r="L1859" s="1">
        <v>4917.71</v>
      </c>
      <c r="M1859" s="1">
        <v>4621.46</v>
      </c>
      <c r="N1859" s="1">
        <v>7287.69</v>
      </c>
      <c r="O1859" s="1">
        <v>5213.96</v>
      </c>
      <c r="P1859" s="1">
        <v>2578.41</v>
      </c>
      <c r="Q1859" s="1">
        <v>2604.19</v>
      </c>
      <c r="R1859" s="1">
        <v>2942.73</v>
      </c>
      <c r="S1859" s="1">
        <v>2589.6</v>
      </c>
      <c r="T1859" s="1">
        <v>2641.39</v>
      </c>
      <c r="U1859" s="1">
        <v>2350.84</v>
      </c>
      <c r="V1859" s="1">
        <f t="shared" si="170"/>
        <v>5786.7016666666668</v>
      </c>
      <c r="W1859" s="1">
        <f t="shared" si="171"/>
        <v>34720.21</v>
      </c>
      <c r="X1859" s="1">
        <f t="shared" si="172"/>
        <v>15707.16</v>
      </c>
      <c r="Y1859" s="1">
        <f t="shared" si="173"/>
        <v>19013.05</v>
      </c>
      <c r="Z1859" s="44">
        <f t="shared" si="174"/>
        <v>16324.451387999999</v>
      </c>
    </row>
    <row r="1860" spans="1:26" x14ac:dyDescent="0.3">
      <c r="A1860" s="2">
        <v>6266</v>
      </c>
      <c r="B1860" t="s">
        <v>4</v>
      </c>
      <c r="C1860" t="s">
        <v>10</v>
      </c>
      <c r="D1860" t="s">
        <v>12</v>
      </c>
      <c r="E1860" t="s">
        <v>24</v>
      </c>
      <c r="F1860" t="s">
        <v>15</v>
      </c>
      <c r="G1860">
        <v>1</v>
      </c>
      <c r="H1860">
        <v>1</v>
      </c>
      <c r="I1860">
        <f t="shared" si="169"/>
        <v>2</v>
      </c>
      <c r="J1860" s="1">
        <v>5924.95</v>
      </c>
      <c r="K1860" s="1">
        <v>4917.71</v>
      </c>
      <c r="L1860" s="1">
        <v>6339.7</v>
      </c>
      <c r="M1860" s="1">
        <v>4502.96</v>
      </c>
      <c r="N1860" s="1">
        <v>4502.96</v>
      </c>
      <c r="O1860" s="1">
        <v>6695.19</v>
      </c>
      <c r="P1860" s="1">
        <v>3252.48</v>
      </c>
      <c r="Q1860" s="1">
        <v>3057.33</v>
      </c>
      <c r="R1860" s="1">
        <v>2996.18</v>
      </c>
      <c r="S1860" s="1">
        <v>3595.42</v>
      </c>
      <c r="T1860" s="1">
        <v>3919.01</v>
      </c>
      <c r="U1860" s="1">
        <v>3605.49</v>
      </c>
      <c r="V1860" s="1">
        <f t="shared" si="170"/>
        <v>5480.5783333333338</v>
      </c>
      <c r="W1860" s="1">
        <f t="shared" si="171"/>
        <v>32883.47</v>
      </c>
      <c r="X1860" s="1">
        <f t="shared" si="172"/>
        <v>20425.909999999996</v>
      </c>
      <c r="Y1860" s="1">
        <f t="shared" si="173"/>
        <v>12457.560000000005</v>
      </c>
      <c r="Z1860" s="44">
        <f t="shared" si="174"/>
        <v>21228.648262999995</v>
      </c>
    </row>
    <row r="1861" spans="1:26" x14ac:dyDescent="0.3">
      <c r="A1861" s="2">
        <v>6270</v>
      </c>
      <c r="B1861" t="s">
        <v>5</v>
      </c>
      <c r="C1861" t="s">
        <v>42</v>
      </c>
      <c r="D1861" t="s">
        <v>12</v>
      </c>
      <c r="E1861" t="s">
        <v>24</v>
      </c>
      <c r="F1861" t="s">
        <v>18</v>
      </c>
      <c r="G1861">
        <v>2</v>
      </c>
      <c r="H1861">
        <v>2</v>
      </c>
      <c r="I1861">
        <f t="shared" si="169"/>
        <v>4</v>
      </c>
      <c r="J1861" s="1">
        <v>3223.65</v>
      </c>
      <c r="K1861" s="1">
        <v>3546.02</v>
      </c>
      <c r="L1861" s="1">
        <v>3771.67</v>
      </c>
      <c r="M1861" s="1">
        <v>3932.85</v>
      </c>
      <c r="N1861" s="1">
        <v>4029.56</v>
      </c>
      <c r="O1861" s="1">
        <v>3449.31</v>
      </c>
      <c r="P1861" s="1">
        <v>1828.59</v>
      </c>
      <c r="Q1861" s="1">
        <v>1389.73</v>
      </c>
      <c r="R1861" s="1">
        <v>1459.22</v>
      </c>
      <c r="S1861" s="1">
        <v>1546.77</v>
      </c>
      <c r="T1861" s="1">
        <v>1361.16</v>
      </c>
      <c r="U1861" s="1">
        <v>1156.99</v>
      </c>
      <c r="V1861" s="1">
        <f t="shared" si="170"/>
        <v>3658.8433333333337</v>
      </c>
      <c r="W1861" s="1">
        <f t="shared" si="171"/>
        <v>21953.06</v>
      </c>
      <c r="X1861" s="1">
        <f t="shared" si="172"/>
        <v>8742.4599999999991</v>
      </c>
      <c r="Y1861" s="1">
        <f t="shared" si="173"/>
        <v>13210.600000000002</v>
      </c>
      <c r="Z1861" s="44">
        <f t="shared" si="174"/>
        <v>9086.038677999999</v>
      </c>
    </row>
    <row r="1862" spans="1:26" x14ac:dyDescent="0.3">
      <c r="A1862" s="2">
        <v>6273</v>
      </c>
      <c r="B1862" t="s">
        <v>4</v>
      </c>
      <c r="C1862" t="s">
        <v>10</v>
      </c>
      <c r="D1862" t="s">
        <v>12</v>
      </c>
      <c r="E1862" t="s">
        <v>24</v>
      </c>
      <c r="F1862" t="s">
        <v>16</v>
      </c>
      <c r="G1862">
        <v>1</v>
      </c>
      <c r="H1862">
        <v>2</v>
      </c>
      <c r="I1862">
        <f t="shared" ref="I1862:I1925" si="175">H1862+G1862</f>
        <v>3</v>
      </c>
      <c r="J1862" s="1">
        <v>5010.875</v>
      </c>
      <c r="K1862" s="1">
        <v>5712.4</v>
      </c>
      <c r="L1862" s="1">
        <v>5962.94</v>
      </c>
      <c r="M1862" s="1">
        <v>5161.2</v>
      </c>
      <c r="N1862" s="1">
        <v>4309.3500000000004</v>
      </c>
      <c r="O1862" s="1">
        <v>5461.85</v>
      </c>
      <c r="P1862" s="1">
        <v>3578.42</v>
      </c>
      <c r="Q1862" s="1">
        <v>3149.01</v>
      </c>
      <c r="R1862" s="1">
        <v>3369.44</v>
      </c>
      <c r="S1862" s="1">
        <v>3605.3</v>
      </c>
      <c r="T1862" s="1">
        <v>3857.67</v>
      </c>
      <c r="U1862" s="1">
        <v>3664.79</v>
      </c>
      <c r="V1862" s="1">
        <f t="shared" ref="V1862:V1925" si="176">AVERAGE(J1862:O1862)</f>
        <v>5269.769166666666</v>
      </c>
      <c r="W1862" s="1">
        <f t="shared" ref="W1862:W1925" si="177">SUM(J1862:O1862)</f>
        <v>31618.614999999998</v>
      </c>
      <c r="X1862" s="1">
        <f t="shared" ref="X1862:X1925" si="178">SUM(P1862:U1862)</f>
        <v>21224.630000000005</v>
      </c>
      <c r="Y1862" s="1">
        <f t="shared" ref="Y1862:Y1925" si="179">W1862-X1862</f>
        <v>10393.984999999993</v>
      </c>
      <c r="Z1862" s="44">
        <f t="shared" ref="Z1862:Z1925" si="180">X1862*$Z$2+X1862</f>
        <v>22058.757959000006</v>
      </c>
    </row>
    <row r="1863" spans="1:26" x14ac:dyDescent="0.3">
      <c r="A1863" s="2">
        <v>6274</v>
      </c>
      <c r="B1863" t="s">
        <v>4</v>
      </c>
      <c r="C1863" t="s">
        <v>7</v>
      </c>
      <c r="D1863" t="s">
        <v>12</v>
      </c>
      <c r="E1863" t="s">
        <v>23</v>
      </c>
      <c r="F1863" t="s">
        <v>21</v>
      </c>
      <c r="G1863">
        <v>2</v>
      </c>
      <c r="H1863">
        <v>3</v>
      </c>
      <c r="I1863">
        <f t="shared" si="175"/>
        <v>5</v>
      </c>
      <c r="J1863" s="1">
        <v>3907.75</v>
      </c>
      <c r="K1863" s="1">
        <v>3946.83</v>
      </c>
      <c r="L1863" s="1">
        <v>3907.75</v>
      </c>
      <c r="M1863" s="1">
        <v>3946.83</v>
      </c>
      <c r="N1863" s="1">
        <v>3907.75</v>
      </c>
      <c r="O1863" s="1">
        <v>3907.75</v>
      </c>
      <c r="P1863" s="1">
        <v>3797.82</v>
      </c>
      <c r="Q1863" s="1">
        <v>3607.93</v>
      </c>
      <c r="R1863" s="1">
        <v>3788.33</v>
      </c>
      <c r="S1863" s="1">
        <v>3636.8</v>
      </c>
      <c r="T1863" s="1">
        <v>3855.01</v>
      </c>
      <c r="U1863" s="1">
        <v>4163.41</v>
      </c>
      <c r="V1863" s="1">
        <f t="shared" si="176"/>
        <v>3920.7766666666666</v>
      </c>
      <c r="W1863" s="1">
        <f t="shared" si="177"/>
        <v>23524.66</v>
      </c>
      <c r="X1863" s="1">
        <f t="shared" si="178"/>
        <v>22849.3</v>
      </c>
      <c r="Y1863" s="1">
        <f t="shared" si="179"/>
        <v>675.36000000000058</v>
      </c>
      <c r="Z1863" s="44">
        <f t="shared" si="180"/>
        <v>23747.27749</v>
      </c>
    </row>
    <row r="1864" spans="1:26" x14ac:dyDescent="0.3">
      <c r="A1864" s="2">
        <v>6275</v>
      </c>
      <c r="B1864" t="s">
        <v>6</v>
      </c>
      <c r="C1864" t="s">
        <v>9</v>
      </c>
      <c r="D1864" t="s">
        <v>12</v>
      </c>
      <c r="E1864" t="s">
        <v>24</v>
      </c>
      <c r="F1864" t="s">
        <v>14</v>
      </c>
      <c r="G1864">
        <v>1</v>
      </c>
      <c r="H1864">
        <v>1</v>
      </c>
      <c r="I1864">
        <f t="shared" si="175"/>
        <v>2</v>
      </c>
      <c r="J1864" s="1">
        <v>1116.76</v>
      </c>
      <c r="K1864" s="1">
        <v>1139.0999999999999</v>
      </c>
      <c r="L1864" s="1">
        <v>1317.78</v>
      </c>
      <c r="M1864" s="1">
        <v>949.25</v>
      </c>
      <c r="N1864" s="1">
        <v>1016.25</v>
      </c>
      <c r="O1864" s="1">
        <v>960.41</v>
      </c>
      <c r="P1864" s="1">
        <v>566.15</v>
      </c>
      <c r="Q1864" s="1">
        <v>566.15</v>
      </c>
      <c r="R1864" s="1">
        <v>673.72</v>
      </c>
      <c r="S1864" s="1">
        <v>579.4</v>
      </c>
      <c r="T1864" s="1">
        <v>573.61</v>
      </c>
      <c r="U1864" s="1">
        <v>619.5</v>
      </c>
      <c r="V1864" s="1">
        <f t="shared" si="176"/>
        <v>1083.2583333333332</v>
      </c>
      <c r="W1864" s="1">
        <f t="shared" si="177"/>
        <v>6499.5499999999993</v>
      </c>
      <c r="X1864" s="1">
        <f t="shared" si="178"/>
        <v>3578.53</v>
      </c>
      <c r="Y1864" s="1">
        <f t="shared" si="179"/>
        <v>2921.0199999999991</v>
      </c>
      <c r="Z1864" s="44">
        <f t="shared" si="180"/>
        <v>3719.1662290000004</v>
      </c>
    </row>
    <row r="1865" spans="1:26" x14ac:dyDescent="0.3">
      <c r="A1865" s="2">
        <v>6279</v>
      </c>
      <c r="B1865" t="s">
        <v>6</v>
      </c>
      <c r="C1865" t="s">
        <v>9</v>
      </c>
      <c r="D1865" t="s">
        <v>11</v>
      </c>
      <c r="E1865" t="s">
        <v>23</v>
      </c>
      <c r="F1865" t="s">
        <v>15</v>
      </c>
      <c r="G1865">
        <v>2</v>
      </c>
      <c r="H1865">
        <v>1</v>
      </c>
      <c r="I1865">
        <f t="shared" si="175"/>
        <v>3</v>
      </c>
      <c r="J1865" s="1">
        <v>1308.6699999999998</v>
      </c>
      <c r="K1865" s="1">
        <v>1230.1500000000001</v>
      </c>
      <c r="L1865" s="1">
        <v>1151.6300000000001</v>
      </c>
      <c r="M1865" s="1">
        <v>1334.84</v>
      </c>
      <c r="N1865" s="1">
        <v>994.59</v>
      </c>
      <c r="O1865" s="1">
        <v>1203.98</v>
      </c>
      <c r="P1865" s="1">
        <v>1652.65</v>
      </c>
      <c r="Q1865" s="1">
        <v>1437.81</v>
      </c>
      <c r="R1865" s="1">
        <v>1250.8900000000001</v>
      </c>
      <c r="S1865" s="1">
        <v>1113.29</v>
      </c>
      <c r="T1865" s="1">
        <v>1269.1500000000001</v>
      </c>
      <c r="U1865" s="1">
        <v>1446.83</v>
      </c>
      <c r="V1865" s="1">
        <f t="shared" si="176"/>
        <v>1203.9766666666667</v>
      </c>
      <c r="W1865" s="1">
        <f t="shared" si="177"/>
        <v>7223.8600000000006</v>
      </c>
      <c r="X1865" s="1">
        <f t="shared" si="178"/>
        <v>8170.6200000000008</v>
      </c>
      <c r="Y1865" s="1">
        <f t="shared" si="179"/>
        <v>-946.76000000000022</v>
      </c>
      <c r="Z1865" s="44">
        <f t="shared" si="180"/>
        <v>8491.7253660000006</v>
      </c>
    </row>
    <row r="1866" spans="1:26" x14ac:dyDescent="0.3">
      <c r="A1866" s="2">
        <v>6280</v>
      </c>
      <c r="B1866" t="s">
        <v>6</v>
      </c>
      <c r="C1866" t="s">
        <v>9</v>
      </c>
      <c r="D1866" t="s">
        <v>12</v>
      </c>
      <c r="E1866" t="s">
        <v>23</v>
      </c>
      <c r="F1866" t="s">
        <v>19</v>
      </c>
      <c r="G1866">
        <v>2</v>
      </c>
      <c r="H1866">
        <v>1</v>
      </c>
      <c r="I1866">
        <f t="shared" si="175"/>
        <v>3</v>
      </c>
      <c r="J1866" s="1">
        <v>2501.7224999999999</v>
      </c>
      <c r="K1866" s="1">
        <v>2076.4299999999998</v>
      </c>
      <c r="L1866" s="1">
        <v>2476.71</v>
      </c>
      <c r="M1866" s="1">
        <v>2676.84</v>
      </c>
      <c r="N1866" s="1">
        <v>2876.98</v>
      </c>
      <c r="O1866" s="1">
        <v>2301.58</v>
      </c>
      <c r="P1866" s="1">
        <v>1950.85</v>
      </c>
      <c r="Q1866" s="1">
        <v>1482.65</v>
      </c>
      <c r="R1866" s="1">
        <v>1334.39</v>
      </c>
      <c r="S1866" s="1">
        <v>1374.42</v>
      </c>
      <c r="T1866" s="1">
        <v>1525.61</v>
      </c>
      <c r="U1866" s="1">
        <v>1357.79</v>
      </c>
      <c r="V1866" s="1">
        <f t="shared" si="176"/>
        <v>2485.0437499999998</v>
      </c>
      <c r="W1866" s="1">
        <f t="shared" si="177"/>
        <v>14910.262499999999</v>
      </c>
      <c r="X1866" s="1">
        <f t="shared" si="178"/>
        <v>9025.7099999999991</v>
      </c>
      <c r="Y1866" s="1">
        <f t="shared" si="179"/>
        <v>5884.5524999999998</v>
      </c>
      <c r="Z1866" s="44">
        <f t="shared" si="180"/>
        <v>9380.4204029999983</v>
      </c>
    </row>
    <row r="1867" spans="1:26" x14ac:dyDescent="0.3">
      <c r="A1867" s="2">
        <v>6281</v>
      </c>
      <c r="B1867" t="s">
        <v>4</v>
      </c>
      <c r="C1867" t="s">
        <v>7</v>
      </c>
      <c r="D1867" t="s">
        <v>12</v>
      </c>
      <c r="E1867" t="s">
        <v>23</v>
      </c>
      <c r="F1867" t="s">
        <v>17</v>
      </c>
      <c r="G1867">
        <v>2</v>
      </c>
      <c r="H1867">
        <v>1</v>
      </c>
      <c r="I1867">
        <f t="shared" si="175"/>
        <v>3</v>
      </c>
      <c r="J1867" s="1">
        <v>2999.3858974359</v>
      </c>
      <c r="K1867" s="1">
        <v>2999.39</v>
      </c>
      <c r="L1867" s="1">
        <v>2999.39</v>
      </c>
      <c r="M1867" s="1">
        <v>3029.38</v>
      </c>
      <c r="N1867" s="1">
        <v>2999.39</v>
      </c>
      <c r="O1867" s="1">
        <v>3029.38</v>
      </c>
      <c r="P1867" s="1">
        <v>1928.34</v>
      </c>
      <c r="Q1867" s="1">
        <v>1523.39</v>
      </c>
      <c r="R1867" s="1">
        <v>1767.13</v>
      </c>
      <c r="S1867" s="1">
        <v>1908.5</v>
      </c>
      <c r="T1867" s="1">
        <v>2042.1</v>
      </c>
      <c r="U1867" s="1">
        <v>2021.68</v>
      </c>
      <c r="V1867" s="1">
        <f t="shared" si="176"/>
        <v>3009.3859829059834</v>
      </c>
      <c r="W1867" s="1">
        <f t="shared" si="177"/>
        <v>18056.315897435899</v>
      </c>
      <c r="X1867" s="1">
        <f t="shared" si="178"/>
        <v>11191.140000000001</v>
      </c>
      <c r="Y1867" s="1">
        <f t="shared" si="179"/>
        <v>6865.1758974358982</v>
      </c>
      <c r="Z1867" s="44">
        <f t="shared" si="180"/>
        <v>11630.951802000001</v>
      </c>
    </row>
    <row r="1868" spans="1:26" x14ac:dyDescent="0.3">
      <c r="A1868" s="2">
        <v>6284</v>
      </c>
      <c r="B1868" t="s">
        <v>37</v>
      </c>
      <c r="C1868" t="s">
        <v>8</v>
      </c>
      <c r="D1868" t="s">
        <v>11</v>
      </c>
      <c r="E1868" t="s">
        <v>23</v>
      </c>
      <c r="F1868" t="s">
        <v>13</v>
      </c>
      <c r="G1868">
        <v>2</v>
      </c>
      <c r="H1868">
        <v>1</v>
      </c>
      <c r="I1868">
        <f t="shared" si="175"/>
        <v>3</v>
      </c>
      <c r="J1868" s="1">
        <v>735.86</v>
      </c>
      <c r="K1868" s="1">
        <v>772.65</v>
      </c>
      <c r="L1868" s="1">
        <v>662.27</v>
      </c>
      <c r="M1868" s="1">
        <v>846.24</v>
      </c>
      <c r="N1868" s="1">
        <v>610.76</v>
      </c>
      <c r="O1868" s="1">
        <v>875.67</v>
      </c>
      <c r="P1868" s="1">
        <v>561.21</v>
      </c>
      <c r="Q1868" s="1">
        <v>566.82000000000005</v>
      </c>
      <c r="R1868" s="1">
        <v>646.16999999999996</v>
      </c>
      <c r="S1868" s="1">
        <v>633.25</v>
      </c>
      <c r="T1868" s="1">
        <v>614.25</v>
      </c>
      <c r="U1868" s="1">
        <v>694.1</v>
      </c>
      <c r="V1868" s="1">
        <f t="shared" si="176"/>
        <v>750.57499999999993</v>
      </c>
      <c r="W1868" s="1">
        <f t="shared" si="177"/>
        <v>4503.45</v>
      </c>
      <c r="X1868" s="1">
        <f t="shared" si="178"/>
        <v>3715.8</v>
      </c>
      <c r="Y1868" s="1">
        <f t="shared" si="179"/>
        <v>787.64999999999964</v>
      </c>
      <c r="Z1868" s="44">
        <f t="shared" si="180"/>
        <v>3861.8309400000003</v>
      </c>
    </row>
    <row r="1869" spans="1:26" x14ac:dyDescent="0.3">
      <c r="A1869" s="2">
        <v>6286</v>
      </c>
      <c r="B1869" t="s">
        <v>4</v>
      </c>
      <c r="C1869" t="s">
        <v>7</v>
      </c>
      <c r="D1869" t="s">
        <v>12</v>
      </c>
      <c r="E1869" t="s">
        <v>23</v>
      </c>
      <c r="F1869" t="s">
        <v>19</v>
      </c>
      <c r="G1869">
        <v>2</v>
      </c>
      <c r="H1869">
        <v>3</v>
      </c>
      <c r="I1869">
        <f t="shared" si="175"/>
        <v>5</v>
      </c>
      <c r="J1869" s="1">
        <v>2712.9038461538448</v>
      </c>
      <c r="K1869" s="1">
        <v>2740.03</v>
      </c>
      <c r="L1869" s="1">
        <v>2712.9</v>
      </c>
      <c r="M1869" s="1">
        <v>2740.03</v>
      </c>
      <c r="N1869" s="1">
        <v>2712.9</v>
      </c>
      <c r="O1869" s="1">
        <v>2740.03</v>
      </c>
      <c r="P1869" s="1">
        <v>2443.12</v>
      </c>
      <c r="Q1869" s="1">
        <v>2369.83</v>
      </c>
      <c r="R1869" s="1">
        <v>2038.05</v>
      </c>
      <c r="S1869" s="1">
        <v>2384.52</v>
      </c>
      <c r="T1869" s="1">
        <v>2074.5300000000002</v>
      </c>
      <c r="U1869" s="1">
        <v>1950.06</v>
      </c>
      <c r="V1869" s="1">
        <f t="shared" si="176"/>
        <v>2726.4656410256407</v>
      </c>
      <c r="W1869" s="1">
        <f t="shared" si="177"/>
        <v>16358.793846153845</v>
      </c>
      <c r="X1869" s="1">
        <f t="shared" si="178"/>
        <v>13260.11</v>
      </c>
      <c r="Y1869" s="1">
        <f t="shared" si="179"/>
        <v>3098.6838461538446</v>
      </c>
      <c r="Z1869" s="44">
        <f t="shared" si="180"/>
        <v>13781.232323</v>
      </c>
    </row>
    <row r="1870" spans="1:26" x14ac:dyDescent="0.3">
      <c r="A1870" s="2">
        <v>6289</v>
      </c>
      <c r="B1870" t="s">
        <v>6</v>
      </c>
      <c r="C1870" t="s">
        <v>7</v>
      </c>
      <c r="D1870" t="s">
        <v>12</v>
      </c>
      <c r="E1870" t="s">
        <v>23</v>
      </c>
      <c r="F1870" t="s">
        <v>13</v>
      </c>
      <c r="G1870">
        <v>1</v>
      </c>
      <c r="H1870">
        <v>1</v>
      </c>
      <c r="I1870">
        <f t="shared" si="175"/>
        <v>2</v>
      </c>
      <c r="J1870" s="1">
        <v>2051.15</v>
      </c>
      <c r="K1870" s="1">
        <v>2338.31</v>
      </c>
      <c r="L1870" s="1">
        <v>2399.85</v>
      </c>
      <c r="M1870" s="1">
        <v>1805.01</v>
      </c>
      <c r="N1870" s="1">
        <v>2235.75</v>
      </c>
      <c r="O1870" s="1">
        <v>1763.99</v>
      </c>
      <c r="P1870" s="1">
        <v>1548.67</v>
      </c>
      <c r="Q1870" s="1">
        <v>1641.59</v>
      </c>
      <c r="R1870" s="1">
        <v>1772.92</v>
      </c>
      <c r="S1870" s="1">
        <v>2003.4</v>
      </c>
      <c r="T1870" s="1">
        <v>2023.43</v>
      </c>
      <c r="U1870" s="1">
        <v>2084.13</v>
      </c>
      <c r="V1870" s="1">
        <f t="shared" si="176"/>
        <v>2099.0099999999998</v>
      </c>
      <c r="W1870" s="1">
        <f t="shared" si="177"/>
        <v>12594.06</v>
      </c>
      <c r="X1870" s="1">
        <f t="shared" si="178"/>
        <v>11074.14</v>
      </c>
      <c r="Y1870" s="1">
        <f t="shared" si="179"/>
        <v>1519.92</v>
      </c>
      <c r="Z1870" s="44">
        <f t="shared" si="180"/>
        <v>11509.353702</v>
      </c>
    </row>
    <row r="1871" spans="1:26" x14ac:dyDescent="0.3">
      <c r="A1871" s="2">
        <v>6290</v>
      </c>
      <c r="B1871" t="s">
        <v>4</v>
      </c>
      <c r="C1871" t="s">
        <v>7</v>
      </c>
      <c r="D1871" t="s">
        <v>12</v>
      </c>
      <c r="E1871" t="s">
        <v>23</v>
      </c>
      <c r="F1871" t="s">
        <v>18</v>
      </c>
      <c r="G1871">
        <v>3</v>
      </c>
      <c r="H1871">
        <v>1</v>
      </c>
      <c r="I1871">
        <f t="shared" si="175"/>
        <v>4</v>
      </c>
      <c r="J1871" s="1">
        <v>5022.0951923077</v>
      </c>
      <c r="K1871" s="1">
        <v>3917.23</v>
      </c>
      <c r="L1871" s="1">
        <v>5524.3</v>
      </c>
      <c r="M1871" s="1">
        <v>4971.87</v>
      </c>
      <c r="N1871" s="1">
        <v>5524.3</v>
      </c>
      <c r="O1871" s="1">
        <v>6076.74</v>
      </c>
      <c r="P1871" s="1">
        <v>2820.41</v>
      </c>
      <c r="Q1871" s="1">
        <v>2510.16</v>
      </c>
      <c r="R1871" s="1">
        <v>2861.58</v>
      </c>
      <c r="S1871" s="1">
        <v>2489.5700000000002</v>
      </c>
      <c r="T1871" s="1">
        <v>2887.9</v>
      </c>
      <c r="U1871" s="1">
        <v>3263.33</v>
      </c>
      <c r="V1871" s="1">
        <f t="shared" si="176"/>
        <v>5172.7558653846163</v>
      </c>
      <c r="W1871" s="1">
        <f t="shared" si="177"/>
        <v>31036.535192307696</v>
      </c>
      <c r="X1871" s="1">
        <f t="shared" si="178"/>
        <v>16832.949999999997</v>
      </c>
      <c r="Y1871" s="1">
        <f t="shared" si="179"/>
        <v>14203.585192307699</v>
      </c>
      <c r="Z1871" s="44">
        <f t="shared" si="180"/>
        <v>17494.484934999997</v>
      </c>
    </row>
    <row r="1872" spans="1:26" x14ac:dyDescent="0.3">
      <c r="A1872" s="2">
        <v>6299</v>
      </c>
      <c r="B1872" t="s">
        <v>6</v>
      </c>
      <c r="C1872" t="s">
        <v>9</v>
      </c>
      <c r="D1872" t="s">
        <v>11</v>
      </c>
      <c r="E1872" t="s">
        <v>23</v>
      </c>
      <c r="F1872" t="s">
        <v>56</v>
      </c>
      <c r="G1872">
        <v>1</v>
      </c>
      <c r="H1872">
        <v>1</v>
      </c>
      <c r="I1872">
        <f t="shared" si="175"/>
        <v>2</v>
      </c>
      <c r="J1872" s="1">
        <v>967.31</v>
      </c>
      <c r="K1872" s="1">
        <v>754.5</v>
      </c>
      <c r="L1872" s="1">
        <v>1054.3699999999999</v>
      </c>
      <c r="M1872" s="1">
        <v>889.93</v>
      </c>
      <c r="N1872" s="1">
        <v>735.16</v>
      </c>
      <c r="O1872" s="1">
        <v>793.19</v>
      </c>
      <c r="P1872" s="1">
        <v>1626.61</v>
      </c>
      <c r="Q1872" s="1">
        <v>1268.76</v>
      </c>
      <c r="R1872" s="1">
        <v>1319.51</v>
      </c>
      <c r="S1872" s="1">
        <v>1425.07</v>
      </c>
      <c r="T1872" s="1">
        <v>1268.31</v>
      </c>
      <c r="U1872" s="1">
        <v>1369.77</v>
      </c>
      <c r="V1872" s="1">
        <f t="shared" si="176"/>
        <v>865.74333333333323</v>
      </c>
      <c r="W1872" s="1">
        <f t="shared" si="177"/>
        <v>5194.4599999999991</v>
      </c>
      <c r="X1872" s="1">
        <f t="shared" si="178"/>
        <v>8278.0300000000007</v>
      </c>
      <c r="Y1872" s="1">
        <f t="shared" si="179"/>
        <v>-3083.5700000000015</v>
      </c>
      <c r="Z1872" s="44">
        <f t="shared" si="180"/>
        <v>8603.3565790000011</v>
      </c>
    </row>
    <row r="1873" spans="1:26" x14ac:dyDescent="0.3">
      <c r="A1873" s="2">
        <v>6307</v>
      </c>
      <c r="B1873" t="s">
        <v>4</v>
      </c>
      <c r="C1873" t="s">
        <v>7</v>
      </c>
      <c r="D1873" t="s">
        <v>11</v>
      </c>
      <c r="E1873" t="s">
        <v>23</v>
      </c>
      <c r="F1873" t="s">
        <v>14</v>
      </c>
      <c r="G1873">
        <v>2</v>
      </c>
      <c r="H1873">
        <v>2</v>
      </c>
      <c r="I1873">
        <f t="shared" si="175"/>
        <v>4</v>
      </c>
      <c r="J1873" s="1">
        <v>2305.1499999999996</v>
      </c>
      <c r="K1873" s="1">
        <v>2305.15</v>
      </c>
      <c r="L1873" s="1">
        <v>2305.15</v>
      </c>
      <c r="M1873" s="1">
        <v>2305.15</v>
      </c>
      <c r="N1873" s="1">
        <v>2328.1999999999998</v>
      </c>
      <c r="O1873" s="1">
        <v>2305.15</v>
      </c>
      <c r="P1873" s="1">
        <v>2377.5500000000002</v>
      </c>
      <c r="Q1873" s="1">
        <v>2615.31</v>
      </c>
      <c r="R1873" s="1">
        <v>2955.3</v>
      </c>
      <c r="S1873" s="1">
        <v>2896.19</v>
      </c>
      <c r="T1873" s="1">
        <v>3156.85</v>
      </c>
      <c r="U1873" s="1">
        <v>3377.83</v>
      </c>
      <c r="V1873" s="1">
        <f t="shared" si="176"/>
        <v>2308.9916666666663</v>
      </c>
      <c r="W1873" s="1">
        <f t="shared" si="177"/>
        <v>13853.949999999999</v>
      </c>
      <c r="X1873" s="1">
        <f t="shared" si="178"/>
        <v>17379.03</v>
      </c>
      <c r="Y1873" s="1">
        <f t="shared" si="179"/>
        <v>-3525.08</v>
      </c>
      <c r="Z1873" s="44">
        <f t="shared" si="180"/>
        <v>18062.025878999997</v>
      </c>
    </row>
    <row r="1874" spans="1:26" x14ac:dyDescent="0.3">
      <c r="A1874" s="2">
        <v>6309</v>
      </c>
      <c r="B1874" t="s">
        <v>6</v>
      </c>
      <c r="C1874" t="s">
        <v>9</v>
      </c>
      <c r="D1874" t="s">
        <v>12</v>
      </c>
      <c r="E1874" t="s">
        <v>23</v>
      </c>
      <c r="F1874" t="s">
        <v>18</v>
      </c>
      <c r="G1874">
        <v>2</v>
      </c>
      <c r="H1874">
        <v>1</v>
      </c>
      <c r="I1874">
        <f t="shared" si="175"/>
        <v>3</v>
      </c>
      <c r="J1874" s="1">
        <v>3247.1075000000001</v>
      </c>
      <c r="K1874" s="1">
        <v>2532.7399999999998</v>
      </c>
      <c r="L1874" s="1">
        <v>3149.69</v>
      </c>
      <c r="M1874" s="1">
        <v>3376.99</v>
      </c>
      <c r="N1874" s="1">
        <v>3506.88</v>
      </c>
      <c r="O1874" s="1">
        <v>3571.82</v>
      </c>
      <c r="P1874" s="1">
        <v>1831.02</v>
      </c>
      <c r="Q1874" s="1">
        <v>1647.92</v>
      </c>
      <c r="R1874" s="1">
        <v>1516.09</v>
      </c>
      <c r="S1874" s="1">
        <v>1485.77</v>
      </c>
      <c r="T1874" s="1">
        <v>1723.49</v>
      </c>
      <c r="U1874" s="1">
        <v>1930.31</v>
      </c>
      <c r="V1874" s="1">
        <f t="shared" si="176"/>
        <v>3230.8712500000001</v>
      </c>
      <c r="W1874" s="1">
        <f t="shared" si="177"/>
        <v>19385.227500000001</v>
      </c>
      <c r="X1874" s="1">
        <f t="shared" si="178"/>
        <v>10134.599999999999</v>
      </c>
      <c r="Y1874" s="1">
        <f t="shared" si="179"/>
        <v>9250.6275000000023</v>
      </c>
      <c r="Z1874" s="44">
        <f t="shared" si="180"/>
        <v>10532.889779999998</v>
      </c>
    </row>
    <row r="1875" spans="1:26" x14ac:dyDescent="0.3">
      <c r="A1875" s="2">
        <v>6311</v>
      </c>
      <c r="B1875" t="s">
        <v>6</v>
      </c>
      <c r="C1875" t="s">
        <v>9</v>
      </c>
      <c r="D1875" t="s">
        <v>12</v>
      </c>
      <c r="E1875" t="s">
        <v>23</v>
      </c>
      <c r="F1875" t="s">
        <v>15</v>
      </c>
      <c r="G1875">
        <v>2</v>
      </c>
      <c r="H1875">
        <v>1</v>
      </c>
      <c r="I1875">
        <f t="shared" si="175"/>
        <v>3</v>
      </c>
      <c r="J1875" s="1">
        <v>1847.4700000000003</v>
      </c>
      <c r="K1875" s="1">
        <v>1829</v>
      </c>
      <c r="L1875" s="1">
        <v>1792.05</v>
      </c>
      <c r="M1875" s="1">
        <v>1773.57</v>
      </c>
      <c r="N1875" s="1">
        <v>1441.03</v>
      </c>
      <c r="O1875" s="1">
        <v>1588.82</v>
      </c>
      <c r="P1875" s="1">
        <v>1086.3499999999999</v>
      </c>
      <c r="Q1875" s="1">
        <v>825.63</v>
      </c>
      <c r="R1875" s="1">
        <v>916.45</v>
      </c>
      <c r="S1875" s="1">
        <v>815.64</v>
      </c>
      <c r="T1875" s="1">
        <v>905.36</v>
      </c>
      <c r="U1875" s="1">
        <v>860.09</v>
      </c>
      <c r="V1875" s="1">
        <f t="shared" si="176"/>
        <v>1711.99</v>
      </c>
      <c r="W1875" s="1">
        <f t="shared" si="177"/>
        <v>10271.94</v>
      </c>
      <c r="X1875" s="1">
        <f t="shared" si="178"/>
        <v>5409.52</v>
      </c>
      <c r="Y1875" s="1">
        <f t="shared" si="179"/>
        <v>4862.42</v>
      </c>
      <c r="Z1875" s="44">
        <f t="shared" si="180"/>
        <v>5622.1141360000001</v>
      </c>
    </row>
    <row r="1876" spans="1:26" x14ac:dyDescent="0.3">
      <c r="A1876" s="2">
        <v>6318</v>
      </c>
      <c r="B1876" t="s">
        <v>6</v>
      </c>
      <c r="C1876" t="s">
        <v>9</v>
      </c>
      <c r="D1876" t="s">
        <v>12</v>
      </c>
      <c r="E1876" t="s">
        <v>23</v>
      </c>
      <c r="F1876" t="s">
        <v>15</v>
      </c>
      <c r="G1876">
        <v>2</v>
      </c>
      <c r="H1876">
        <v>1</v>
      </c>
      <c r="I1876">
        <f t="shared" si="175"/>
        <v>3</v>
      </c>
      <c r="J1876" s="1">
        <v>1908.47</v>
      </c>
      <c r="K1876" s="1">
        <v>2042.06</v>
      </c>
      <c r="L1876" s="1">
        <v>2042.06</v>
      </c>
      <c r="M1876" s="1">
        <v>1889.39</v>
      </c>
      <c r="N1876" s="1">
        <v>1488.61</v>
      </c>
      <c r="O1876" s="1">
        <v>2328.33</v>
      </c>
      <c r="P1876" s="1">
        <v>956.43</v>
      </c>
      <c r="Q1876" s="1">
        <v>927.74</v>
      </c>
      <c r="R1876" s="1">
        <v>844.24</v>
      </c>
      <c r="S1876" s="1">
        <v>903.34</v>
      </c>
      <c r="T1876" s="1">
        <v>849.14</v>
      </c>
      <c r="U1876" s="1">
        <v>806.68</v>
      </c>
      <c r="V1876" s="1">
        <f t="shared" si="176"/>
        <v>1949.82</v>
      </c>
      <c r="W1876" s="1">
        <f t="shared" si="177"/>
        <v>11698.92</v>
      </c>
      <c r="X1876" s="1">
        <f t="shared" si="178"/>
        <v>5287.5700000000006</v>
      </c>
      <c r="Y1876" s="1">
        <f t="shared" si="179"/>
        <v>6411.3499999999995</v>
      </c>
      <c r="Z1876" s="44">
        <f t="shared" si="180"/>
        <v>5495.3715010000005</v>
      </c>
    </row>
    <row r="1877" spans="1:26" x14ac:dyDescent="0.3">
      <c r="A1877" s="2">
        <v>6323</v>
      </c>
      <c r="B1877" t="s">
        <v>5</v>
      </c>
      <c r="C1877" t="s">
        <v>7</v>
      </c>
      <c r="D1877" t="s">
        <v>12</v>
      </c>
      <c r="E1877" t="s">
        <v>23</v>
      </c>
      <c r="F1877" t="s">
        <v>17</v>
      </c>
      <c r="G1877">
        <v>2</v>
      </c>
      <c r="H1877">
        <v>1</v>
      </c>
      <c r="I1877">
        <f t="shared" si="175"/>
        <v>3</v>
      </c>
      <c r="J1877" s="1">
        <v>3030.1</v>
      </c>
      <c r="K1877" s="1">
        <v>3545.22</v>
      </c>
      <c r="L1877" s="1">
        <v>2969.5</v>
      </c>
      <c r="M1877" s="1">
        <v>3424.01</v>
      </c>
      <c r="N1877" s="1">
        <v>3696.72</v>
      </c>
      <c r="O1877" s="1">
        <v>3211.91</v>
      </c>
      <c r="P1877" s="1">
        <v>4123.46</v>
      </c>
      <c r="Q1877" s="1">
        <v>3133.83</v>
      </c>
      <c r="R1877" s="1">
        <v>3227.84</v>
      </c>
      <c r="S1877" s="1">
        <v>3066.45</v>
      </c>
      <c r="T1877" s="1">
        <v>3434.42</v>
      </c>
      <c r="U1877" s="1">
        <v>3297.04</v>
      </c>
      <c r="V1877" s="1">
        <f t="shared" si="176"/>
        <v>3312.91</v>
      </c>
      <c r="W1877" s="1">
        <f t="shared" si="177"/>
        <v>19877.46</v>
      </c>
      <c r="X1877" s="1">
        <f t="shared" si="178"/>
        <v>20283.04</v>
      </c>
      <c r="Y1877" s="1">
        <f t="shared" si="179"/>
        <v>-405.58000000000175</v>
      </c>
      <c r="Z1877" s="44">
        <f t="shared" si="180"/>
        <v>21080.163472</v>
      </c>
    </row>
    <row r="1878" spans="1:26" x14ac:dyDescent="0.3">
      <c r="A1878" s="2">
        <v>6325</v>
      </c>
      <c r="B1878" t="s">
        <v>6</v>
      </c>
      <c r="C1878" t="s">
        <v>9</v>
      </c>
      <c r="D1878" t="s">
        <v>12</v>
      </c>
      <c r="E1878" t="s">
        <v>23</v>
      </c>
      <c r="F1878" t="s">
        <v>56</v>
      </c>
      <c r="G1878">
        <v>2</v>
      </c>
      <c r="H1878">
        <v>1</v>
      </c>
      <c r="I1878">
        <f t="shared" si="175"/>
        <v>3</v>
      </c>
      <c r="J1878" s="1">
        <v>2684.8700000000003</v>
      </c>
      <c r="K1878" s="1">
        <v>2765.42</v>
      </c>
      <c r="L1878" s="1">
        <v>2658.02</v>
      </c>
      <c r="M1878" s="1">
        <v>2201.59</v>
      </c>
      <c r="N1878" s="1">
        <v>3168.15</v>
      </c>
      <c r="O1878" s="1">
        <v>3356.09</v>
      </c>
      <c r="P1878" s="1">
        <v>2202.14</v>
      </c>
      <c r="Q1878" s="1">
        <v>1805.75</v>
      </c>
      <c r="R1878" s="1">
        <v>2040.5</v>
      </c>
      <c r="S1878" s="1">
        <v>1734.43</v>
      </c>
      <c r="T1878" s="1">
        <v>1630.36</v>
      </c>
      <c r="U1878" s="1">
        <v>1581.45</v>
      </c>
      <c r="V1878" s="1">
        <f t="shared" si="176"/>
        <v>2805.69</v>
      </c>
      <c r="W1878" s="1">
        <f t="shared" si="177"/>
        <v>16834.14</v>
      </c>
      <c r="X1878" s="1">
        <f t="shared" si="178"/>
        <v>10994.630000000001</v>
      </c>
      <c r="Y1878" s="1">
        <f t="shared" si="179"/>
        <v>5839.5099999999984</v>
      </c>
      <c r="Z1878" s="44">
        <f t="shared" si="180"/>
        <v>11426.718959000002</v>
      </c>
    </row>
    <row r="1879" spans="1:26" x14ac:dyDescent="0.3">
      <c r="A1879" s="2">
        <v>6326</v>
      </c>
      <c r="B1879" t="s">
        <v>6</v>
      </c>
      <c r="C1879" t="s">
        <v>7</v>
      </c>
      <c r="D1879" t="s">
        <v>11</v>
      </c>
      <c r="E1879" t="s">
        <v>23</v>
      </c>
      <c r="F1879" t="s">
        <v>56</v>
      </c>
      <c r="G1879">
        <v>3</v>
      </c>
      <c r="H1879">
        <v>3</v>
      </c>
      <c r="I1879">
        <f t="shared" si="175"/>
        <v>6</v>
      </c>
      <c r="J1879" s="1">
        <v>1559.91</v>
      </c>
      <c r="K1879" s="1">
        <v>1700.3</v>
      </c>
      <c r="L1879" s="1">
        <v>1637.91</v>
      </c>
      <c r="M1879" s="1">
        <v>1481.91</v>
      </c>
      <c r="N1879" s="1">
        <v>1466.32</v>
      </c>
      <c r="O1879" s="1">
        <v>1653.5</v>
      </c>
      <c r="P1879" s="1">
        <v>2471.0300000000002</v>
      </c>
      <c r="Q1879" s="1">
        <v>1927.4</v>
      </c>
      <c r="R1879" s="1">
        <v>2255.06</v>
      </c>
      <c r="S1879" s="1">
        <v>2638.42</v>
      </c>
      <c r="T1879" s="1">
        <v>2269.04</v>
      </c>
      <c r="U1879" s="1">
        <v>2155.59</v>
      </c>
      <c r="V1879" s="1">
        <f t="shared" si="176"/>
        <v>1583.3083333333332</v>
      </c>
      <c r="W1879" s="1">
        <f t="shared" si="177"/>
        <v>9499.8499999999985</v>
      </c>
      <c r="X1879" s="1">
        <f t="shared" si="178"/>
        <v>13716.54</v>
      </c>
      <c r="Y1879" s="1">
        <f t="shared" si="179"/>
        <v>-4216.6900000000023</v>
      </c>
      <c r="Z1879" s="44">
        <f t="shared" si="180"/>
        <v>14255.600022000001</v>
      </c>
    </row>
    <row r="1880" spans="1:26" x14ac:dyDescent="0.3">
      <c r="A1880" s="2">
        <v>6327</v>
      </c>
      <c r="B1880" t="s">
        <v>6</v>
      </c>
      <c r="C1880" t="s">
        <v>9</v>
      </c>
      <c r="D1880" t="s">
        <v>12</v>
      </c>
      <c r="E1880" t="s">
        <v>24</v>
      </c>
      <c r="F1880" t="s">
        <v>56</v>
      </c>
      <c r="G1880">
        <v>1</v>
      </c>
      <c r="H1880">
        <v>1</v>
      </c>
      <c r="I1880">
        <f t="shared" si="175"/>
        <v>2</v>
      </c>
      <c r="J1880" s="1">
        <v>1230.8</v>
      </c>
      <c r="K1880" s="1">
        <v>1390.8</v>
      </c>
      <c r="L1880" s="1">
        <v>1193.8800000000001</v>
      </c>
      <c r="M1880" s="1">
        <v>923.1</v>
      </c>
      <c r="N1880" s="1">
        <v>1132.3399999999999</v>
      </c>
      <c r="O1880" s="1">
        <v>1218.49</v>
      </c>
      <c r="P1880" s="1">
        <v>623.29999999999995</v>
      </c>
      <c r="Q1880" s="1">
        <v>492.41</v>
      </c>
      <c r="R1880" s="1">
        <v>590.89</v>
      </c>
      <c r="S1880" s="1">
        <v>655.89</v>
      </c>
      <c r="T1880" s="1">
        <v>760.83</v>
      </c>
      <c r="U1880" s="1">
        <v>905.39</v>
      </c>
      <c r="V1880" s="1">
        <f t="shared" si="176"/>
        <v>1181.5683333333334</v>
      </c>
      <c r="W1880" s="1">
        <f t="shared" si="177"/>
        <v>7089.41</v>
      </c>
      <c r="X1880" s="1">
        <f t="shared" si="178"/>
        <v>4028.7099999999996</v>
      </c>
      <c r="Y1880" s="1">
        <f t="shared" si="179"/>
        <v>3060.7000000000003</v>
      </c>
      <c r="Z1880" s="44">
        <f t="shared" si="180"/>
        <v>4187.0383029999994</v>
      </c>
    </row>
    <row r="1881" spans="1:26" x14ac:dyDescent="0.3">
      <c r="A1881" s="2">
        <v>6329</v>
      </c>
      <c r="B1881" t="s">
        <v>4</v>
      </c>
      <c r="C1881" t="s">
        <v>42</v>
      </c>
      <c r="D1881" t="s">
        <v>12</v>
      </c>
      <c r="E1881" t="s">
        <v>24</v>
      </c>
      <c r="F1881" t="s">
        <v>18</v>
      </c>
      <c r="G1881">
        <v>2</v>
      </c>
      <c r="H1881">
        <v>1</v>
      </c>
      <c r="I1881">
        <f t="shared" si="175"/>
        <v>3</v>
      </c>
      <c r="J1881" s="1">
        <v>1079.0125</v>
      </c>
      <c r="K1881" s="1">
        <v>1089.8</v>
      </c>
      <c r="L1881" s="1">
        <v>1079.01</v>
      </c>
      <c r="M1881" s="1">
        <v>1079.01</v>
      </c>
      <c r="N1881" s="1">
        <v>1079.01</v>
      </c>
      <c r="O1881" s="1">
        <v>1079.01</v>
      </c>
      <c r="P1881" s="1">
        <v>1077.71</v>
      </c>
      <c r="Q1881" s="1">
        <v>1013.05</v>
      </c>
      <c r="R1881" s="1">
        <v>1134.6199999999999</v>
      </c>
      <c r="S1881" s="1">
        <v>1009.81</v>
      </c>
      <c r="T1881" s="1">
        <v>949.22</v>
      </c>
      <c r="U1881" s="1">
        <v>825.82</v>
      </c>
      <c r="V1881" s="1">
        <f t="shared" si="176"/>
        <v>1080.8087500000001</v>
      </c>
      <c r="W1881" s="1">
        <f t="shared" si="177"/>
        <v>6484.8525000000009</v>
      </c>
      <c r="X1881" s="1">
        <f t="shared" si="178"/>
        <v>6010.2300000000005</v>
      </c>
      <c r="Y1881" s="1">
        <f t="shared" si="179"/>
        <v>474.6225000000004</v>
      </c>
      <c r="Z1881" s="44">
        <f t="shared" si="180"/>
        <v>6246.4320390000003</v>
      </c>
    </row>
    <row r="1882" spans="1:26" x14ac:dyDescent="0.3">
      <c r="A1882" s="2">
        <v>6333</v>
      </c>
      <c r="B1882" t="s">
        <v>5</v>
      </c>
      <c r="C1882" t="s">
        <v>7</v>
      </c>
      <c r="D1882" t="s">
        <v>12</v>
      </c>
      <c r="E1882" t="s">
        <v>24</v>
      </c>
      <c r="F1882" t="s">
        <v>56</v>
      </c>
      <c r="G1882">
        <v>3</v>
      </c>
      <c r="H1882">
        <v>1</v>
      </c>
      <c r="I1882">
        <f t="shared" si="175"/>
        <v>4</v>
      </c>
      <c r="J1882" s="1">
        <v>2063.75</v>
      </c>
      <c r="K1882" s="1">
        <v>2311.4</v>
      </c>
      <c r="L1882" s="1">
        <v>2352.6799999999998</v>
      </c>
      <c r="M1882" s="1">
        <v>2455.86</v>
      </c>
      <c r="N1882" s="1">
        <v>2476.5</v>
      </c>
      <c r="O1882" s="1">
        <v>1836.74</v>
      </c>
      <c r="P1882" s="1">
        <v>3612.98</v>
      </c>
      <c r="Q1882" s="1">
        <v>3143.29</v>
      </c>
      <c r="R1882" s="1">
        <v>3457.62</v>
      </c>
      <c r="S1882" s="1">
        <v>3630.5</v>
      </c>
      <c r="T1882" s="1">
        <v>3085.93</v>
      </c>
      <c r="U1882" s="1">
        <v>2653.9</v>
      </c>
      <c r="V1882" s="1">
        <f t="shared" si="176"/>
        <v>2249.4883333333332</v>
      </c>
      <c r="W1882" s="1">
        <f t="shared" si="177"/>
        <v>13496.93</v>
      </c>
      <c r="X1882" s="1">
        <f t="shared" si="178"/>
        <v>19584.22</v>
      </c>
      <c r="Y1882" s="1">
        <f t="shared" si="179"/>
        <v>-6087.2900000000009</v>
      </c>
      <c r="Z1882" s="44">
        <f t="shared" si="180"/>
        <v>20353.879846</v>
      </c>
    </row>
    <row r="1883" spans="1:26" x14ac:dyDescent="0.3">
      <c r="A1883" s="2">
        <v>6342</v>
      </c>
      <c r="B1883" t="s">
        <v>6</v>
      </c>
      <c r="C1883" t="s">
        <v>10</v>
      </c>
      <c r="D1883" t="s">
        <v>11</v>
      </c>
      <c r="E1883" t="s">
        <v>24</v>
      </c>
      <c r="F1883" t="s">
        <v>18</v>
      </c>
      <c r="G1883">
        <v>2</v>
      </c>
      <c r="H1883">
        <v>3</v>
      </c>
      <c r="I1883">
        <f t="shared" si="175"/>
        <v>5</v>
      </c>
      <c r="J1883" s="1">
        <v>1505</v>
      </c>
      <c r="K1883" s="1">
        <v>1324.4</v>
      </c>
      <c r="L1883" s="1">
        <v>1219.05</v>
      </c>
      <c r="M1883" s="1">
        <v>1790.95</v>
      </c>
      <c r="N1883" s="1">
        <v>1625.4</v>
      </c>
      <c r="O1883" s="1">
        <v>1354.5</v>
      </c>
      <c r="P1883" s="1">
        <v>2138.91</v>
      </c>
      <c r="Q1883" s="1">
        <v>2181.69</v>
      </c>
      <c r="R1883" s="1">
        <v>2596.21</v>
      </c>
      <c r="S1883" s="1">
        <v>3089.49</v>
      </c>
      <c r="T1883" s="1">
        <v>2626.07</v>
      </c>
      <c r="U1883" s="1">
        <v>2783.63</v>
      </c>
      <c r="V1883" s="1">
        <f t="shared" si="176"/>
        <v>1469.8833333333332</v>
      </c>
      <c r="W1883" s="1">
        <f t="shared" si="177"/>
        <v>8819.2999999999993</v>
      </c>
      <c r="X1883" s="1">
        <f t="shared" si="178"/>
        <v>15416</v>
      </c>
      <c r="Y1883" s="1">
        <f t="shared" si="179"/>
        <v>-6596.7000000000007</v>
      </c>
      <c r="Z1883" s="44">
        <f t="shared" si="180"/>
        <v>16021.8488</v>
      </c>
    </row>
    <row r="1884" spans="1:26" x14ac:dyDescent="0.3">
      <c r="A1884" s="2">
        <v>6343</v>
      </c>
      <c r="B1884" t="s">
        <v>6</v>
      </c>
      <c r="C1884" t="s">
        <v>9</v>
      </c>
      <c r="D1884" t="s">
        <v>11</v>
      </c>
      <c r="E1884" t="s">
        <v>24</v>
      </c>
      <c r="F1884" t="s">
        <v>18</v>
      </c>
      <c r="G1884">
        <v>1</v>
      </c>
      <c r="H1884">
        <v>1</v>
      </c>
      <c r="I1884">
        <f t="shared" si="175"/>
        <v>2</v>
      </c>
      <c r="J1884" s="1">
        <v>1605.75</v>
      </c>
      <c r="K1884" s="1">
        <v>1991.13</v>
      </c>
      <c r="L1884" s="1">
        <v>1461.23</v>
      </c>
      <c r="M1884" s="1">
        <v>1702.1</v>
      </c>
      <c r="N1884" s="1">
        <v>1429.12</v>
      </c>
      <c r="O1884" s="1">
        <v>1910.84</v>
      </c>
      <c r="P1884" s="1">
        <v>2540.79</v>
      </c>
      <c r="Q1884" s="1">
        <v>2439.16</v>
      </c>
      <c r="R1884" s="1">
        <v>2731.86</v>
      </c>
      <c r="S1884" s="1">
        <v>2404.04</v>
      </c>
      <c r="T1884" s="1">
        <v>2860.81</v>
      </c>
      <c r="U1884" s="1">
        <v>2689.16</v>
      </c>
      <c r="V1884" s="1">
        <f t="shared" si="176"/>
        <v>1683.3616666666667</v>
      </c>
      <c r="W1884" s="1">
        <f t="shared" si="177"/>
        <v>10100.17</v>
      </c>
      <c r="X1884" s="1">
        <f t="shared" si="178"/>
        <v>15665.819999999998</v>
      </c>
      <c r="Y1884" s="1">
        <f t="shared" si="179"/>
        <v>-5565.6499999999978</v>
      </c>
      <c r="Z1884" s="44">
        <f t="shared" si="180"/>
        <v>16281.486725999997</v>
      </c>
    </row>
    <row r="1885" spans="1:26" x14ac:dyDescent="0.3">
      <c r="A1885" s="2">
        <v>6348</v>
      </c>
      <c r="B1885" t="s">
        <v>6</v>
      </c>
      <c r="C1885" t="s">
        <v>10</v>
      </c>
      <c r="D1885" t="s">
        <v>12</v>
      </c>
      <c r="E1885" t="s">
        <v>23</v>
      </c>
      <c r="F1885" t="s">
        <v>56</v>
      </c>
      <c r="G1885">
        <v>2</v>
      </c>
      <c r="H1885">
        <v>1</v>
      </c>
      <c r="I1885">
        <f t="shared" si="175"/>
        <v>3</v>
      </c>
      <c r="J1885" s="1">
        <v>5924.95</v>
      </c>
      <c r="K1885" s="1">
        <v>5154.71</v>
      </c>
      <c r="L1885" s="1">
        <v>6754.44</v>
      </c>
      <c r="M1885" s="1">
        <v>5095.46</v>
      </c>
      <c r="N1885" s="1">
        <v>6635.94</v>
      </c>
      <c r="O1885" s="1">
        <v>7287.69</v>
      </c>
      <c r="P1885" s="1">
        <v>4612.78</v>
      </c>
      <c r="Q1885" s="1">
        <v>4843.42</v>
      </c>
      <c r="R1885" s="1">
        <v>5085.59</v>
      </c>
      <c r="S1885" s="1">
        <v>4373.6099999999997</v>
      </c>
      <c r="T1885" s="1">
        <v>4592.29</v>
      </c>
      <c r="U1885" s="1">
        <v>4913.75</v>
      </c>
      <c r="V1885" s="1">
        <f t="shared" si="176"/>
        <v>6142.1983333333328</v>
      </c>
      <c r="W1885" s="1">
        <f t="shared" si="177"/>
        <v>36853.189999999995</v>
      </c>
      <c r="X1885" s="1">
        <f t="shared" si="178"/>
        <v>28421.440000000002</v>
      </c>
      <c r="Y1885" s="1">
        <f t="shared" si="179"/>
        <v>8431.7499999999927</v>
      </c>
      <c r="Z1885" s="44">
        <f t="shared" si="180"/>
        <v>29538.402592000002</v>
      </c>
    </row>
    <row r="1886" spans="1:26" x14ac:dyDescent="0.3">
      <c r="A1886" s="2">
        <v>6353</v>
      </c>
      <c r="B1886" t="s">
        <v>4</v>
      </c>
      <c r="C1886" t="s">
        <v>10</v>
      </c>
      <c r="D1886" t="s">
        <v>12</v>
      </c>
      <c r="E1886" t="s">
        <v>23</v>
      </c>
      <c r="F1886" t="s">
        <v>15</v>
      </c>
      <c r="G1886">
        <v>2</v>
      </c>
      <c r="H1886">
        <v>3</v>
      </c>
      <c r="I1886">
        <f t="shared" si="175"/>
        <v>5</v>
      </c>
      <c r="J1886" s="1">
        <v>5924.95</v>
      </c>
      <c r="K1886" s="1">
        <v>5687.95</v>
      </c>
      <c r="L1886" s="1">
        <v>5450.95</v>
      </c>
      <c r="M1886" s="1">
        <v>5924.95</v>
      </c>
      <c r="N1886" s="1">
        <v>6161.95</v>
      </c>
      <c r="O1886" s="1">
        <v>4917.71</v>
      </c>
      <c r="P1886" s="1">
        <v>4743.71</v>
      </c>
      <c r="Q1886" s="1">
        <v>3794.97</v>
      </c>
      <c r="R1886" s="1">
        <v>4022.67</v>
      </c>
      <c r="S1886" s="1">
        <v>3901.99</v>
      </c>
      <c r="T1886" s="1">
        <v>3941.01</v>
      </c>
      <c r="U1886" s="1">
        <v>4335.1099999999997</v>
      </c>
      <c r="V1886" s="1">
        <f t="shared" si="176"/>
        <v>5678.0766666666668</v>
      </c>
      <c r="W1886" s="1">
        <f t="shared" si="177"/>
        <v>34068.46</v>
      </c>
      <c r="X1886" s="1">
        <f t="shared" si="178"/>
        <v>24739.46</v>
      </c>
      <c r="Y1886" s="1">
        <f t="shared" si="179"/>
        <v>9329</v>
      </c>
      <c r="Z1886" s="44">
        <f t="shared" si="180"/>
        <v>25711.720777999999</v>
      </c>
    </row>
    <row r="1887" spans="1:26" x14ac:dyDescent="0.3">
      <c r="A1887" s="2">
        <v>6356</v>
      </c>
      <c r="B1887" t="s">
        <v>4</v>
      </c>
      <c r="C1887" t="s">
        <v>42</v>
      </c>
      <c r="D1887" t="s">
        <v>12</v>
      </c>
      <c r="E1887" t="s">
        <v>23</v>
      </c>
      <c r="F1887" t="s">
        <v>56</v>
      </c>
      <c r="G1887">
        <v>3</v>
      </c>
      <c r="H1887">
        <v>1</v>
      </c>
      <c r="I1887">
        <f t="shared" si="175"/>
        <v>4</v>
      </c>
      <c r="J1887" s="1">
        <v>5629.9</v>
      </c>
      <c r="K1887" s="1">
        <v>6418.09</v>
      </c>
      <c r="L1887" s="1">
        <v>4503.92</v>
      </c>
      <c r="M1887" s="1">
        <v>6136.59</v>
      </c>
      <c r="N1887" s="1">
        <v>5179.51</v>
      </c>
      <c r="O1887" s="1">
        <v>5798.8</v>
      </c>
      <c r="P1887" s="1">
        <v>1524.64</v>
      </c>
      <c r="Q1887" s="1">
        <v>1417.92</v>
      </c>
      <c r="R1887" s="1">
        <v>1290.31</v>
      </c>
      <c r="S1887" s="1">
        <v>1341.92</v>
      </c>
      <c r="T1887" s="1">
        <v>1341.92</v>
      </c>
      <c r="U1887" s="1">
        <v>1422.44</v>
      </c>
      <c r="V1887" s="1">
        <f t="shared" si="176"/>
        <v>5611.1350000000011</v>
      </c>
      <c r="W1887" s="1">
        <f t="shared" si="177"/>
        <v>33666.810000000005</v>
      </c>
      <c r="X1887" s="1">
        <f t="shared" si="178"/>
        <v>8339.1500000000015</v>
      </c>
      <c r="Y1887" s="1">
        <f t="shared" si="179"/>
        <v>25327.660000000003</v>
      </c>
      <c r="Z1887" s="44">
        <f t="shared" si="180"/>
        <v>8666.878595000002</v>
      </c>
    </row>
    <row r="1888" spans="1:26" x14ac:dyDescent="0.3">
      <c r="A1888" s="2">
        <v>6360</v>
      </c>
      <c r="B1888" t="s">
        <v>5</v>
      </c>
      <c r="C1888" t="s">
        <v>42</v>
      </c>
      <c r="D1888" t="s">
        <v>12</v>
      </c>
      <c r="E1888" t="s">
        <v>24</v>
      </c>
      <c r="F1888" t="s">
        <v>56</v>
      </c>
      <c r="G1888">
        <v>1</v>
      </c>
      <c r="H1888">
        <v>1</v>
      </c>
      <c r="I1888">
        <f t="shared" si="175"/>
        <v>2</v>
      </c>
      <c r="J1888" s="1">
        <v>629.04750000000001</v>
      </c>
      <c r="K1888" s="1">
        <v>490.66</v>
      </c>
      <c r="L1888" s="1">
        <v>572.42999999999995</v>
      </c>
      <c r="M1888" s="1">
        <v>622.76</v>
      </c>
      <c r="N1888" s="1">
        <v>717.11</v>
      </c>
      <c r="O1888" s="1">
        <v>780.02</v>
      </c>
      <c r="P1888" s="1">
        <v>968.33</v>
      </c>
      <c r="Q1888" s="1">
        <v>803.71</v>
      </c>
      <c r="R1888" s="1">
        <v>916.23</v>
      </c>
      <c r="S1888" s="1">
        <v>1044.5</v>
      </c>
      <c r="T1888" s="1">
        <v>1054.95</v>
      </c>
      <c r="U1888" s="1">
        <v>1265.94</v>
      </c>
      <c r="V1888" s="1">
        <f t="shared" si="176"/>
        <v>635.33791666666673</v>
      </c>
      <c r="W1888" s="1">
        <f t="shared" si="177"/>
        <v>3812.0275000000001</v>
      </c>
      <c r="X1888" s="1">
        <f t="shared" si="178"/>
        <v>6053.66</v>
      </c>
      <c r="Y1888" s="1">
        <f t="shared" si="179"/>
        <v>-2241.6324999999997</v>
      </c>
      <c r="Z1888" s="44">
        <f t="shared" si="180"/>
        <v>6291.5688380000001</v>
      </c>
    </row>
    <row r="1889" spans="1:26" x14ac:dyDescent="0.3">
      <c r="A1889" s="2">
        <v>6362</v>
      </c>
      <c r="B1889" t="s">
        <v>4</v>
      </c>
      <c r="C1889" t="s">
        <v>42</v>
      </c>
      <c r="D1889" t="s">
        <v>11</v>
      </c>
      <c r="E1889" t="s">
        <v>23</v>
      </c>
      <c r="F1889" t="s">
        <v>21</v>
      </c>
      <c r="G1889">
        <v>1</v>
      </c>
      <c r="H1889">
        <v>1</v>
      </c>
      <c r="I1889">
        <f t="shared" si="175"/>
        <v>2</v>
      </c>
      <c r="J1889" s="1">
        <v>923.8</v>
      </c>
      <c r="K1889" s="1">
        <v>923.8</v>
      </c>
      <c r="L1889" s="1">
        <v>923.8</v>
      </c>
      <c r="M1889" s="1">
        <v>923.8</v>
      </c>
      <c r="N1889" s="1">
        <v>933.04</v>
      </c>
      <c r="O1889" s="1">
        <v>923.8</v>
      </c>
      <c r="P1889" s="1">
        <v>776.5</v>
      </c>
      <c r="Q1889" s="1">
        <v>660.03</v>
      </c>
      <c r="R1889" s="1">
        <v>772.24</v>
      </c>
      <c r="S1889" s="1">
        <v>818.57</v>
      </c>
      <c r="T1889" s="1">
        <v>867.68</v>
      </c>
      <c r="U1889" s="1">
        <v>954.45</v>
      </c>
      <c r="V1889" s="1">
        <f t="shared" si="176"/>
        <v>925.34</v>
      </c>
      <c r="W1889" s="1">
        <f t="shared" si="177"/>
        <v>5552.04</v>
      </c>
      <c r="X1889" s="1">
        <f t="shared" si="178"/>
        <v>4849.47</v>
      </c>
      <c r="Y1889" s="1">
        <f t="shared" si="179"/>
        <v>702.56999999999971</v>
      </c>
      <c r="Z1889" s="44">
        <f t="shared" si="180"/>
        <v>5040.0541710000007</v>
      </c>
    </row>
    <row r="1890" spans="1:26" x14ac:dyDescent="0.3">
      <c r="A1890" s="2">
        <v>6363</v>
      </c>
      <c r="B1890" t="s">
        <v>4</v>
      </c>
      <c r="C1890" t="s">
        <v>10</v>
      </c>
      <c r="D1890" t="s">
        <v>12</v>
      </c>
      <c r="E1890" t="s">
        <v>23</v>
      </c>
      <c r="F1890" t="s">
        <v>14</v>
      </c>
      <c r="G1890">
        <v>2</v>
      </c>
      <c r="H1890">
        <v>3</v>
      </c>
      <c r="I1890">
        <f t="shared" si="175"/>
        <v>5</v>
      </c>
      <c r="J1890" s="1">
        <v>5924.95</v>
      </c>
      <c r="K1890" s="1">
        <v>5687.95</v>
      </c>
      <c r="L1890" s="1">
        <v>6932.19</v>
      </c>
      <c r="M1890" s="1">
        <v>4621.46</v>
      </c>
      <c r="N1890" s="1">
        <v>5154.71</v>
      </c>
      <c r="O1890" s="1">
        <v>4502.96</v>
      </c>
      <c r="P1890" s="1">
        <v>3938.76</v>
      </c>
      <c r="Q1890" s="1">
        <v>4253.8599999999997</v>
      </c>
      <c r="R1890" s="1">
        <v>4849.3999999999996</v>
      </c>
      <c r="S1890" s="1">
        <v>5576.81</v>
      </c>
      <c r="T1890" s="1">
        <v>6078.72</v>
      </c>
      <c r="U1890" s="1">
        <v>5531.64</v>
      </c>
      <c r="V1890" s="1">
        <f t="shared" si="176"/>
        <v>5470.7033333333338</v>
      </c>
      <c r="W1890" s="1">
        <f t="shared" si="177"/>
        <v>32824.22</v>
      </c>
      <c r="X1890" s="1">
        <f t="shared" si="178"/>
        <v>30229.19</v>
      </c>
      <c r="Y1890" s="1">
        <f t="shared" si="179"/>
        <v>2595.0300000000025</v>
      </c>
      <c r="Z1890" s="44">
        <f t="shared" si="180"/>
        <v>31417.197166999998</v>
      </c>
    </row>
    <row r="1891" spans="1:26" x14ac:dyDescent="0.3">
      <c r="A1891" s="2">
        <v>6367</v>
      </c>
      <c r="B1891" t="s">
        <v>4</v>
      </c>
      <c r="C1891" t="s">
        <v>42</v>
      </c>
      <c r="D1891" t="s">
        <v>12</v>
      </c>
      <c r="E1891" t="s">
        <v>23</v>
      </c>
      <c r="F1891" t="s">
        <v>56</v>
      </c>
      <c r="G1891">
        <v>2</v>
      </c>
      <c r="H1891">
        <v>1</v>
      </c>
      <c r="I1891">
        <f t="shared" si="175"/>
        <v>3</v>
      </c>
      <c r="J1891" s="1">
        <v>3040.2874999999999</v>
      </c>
      <c r="K1891" s="1">
        <v>3040.29</v>
      </c>
      <c r="L1891" s="1">
        <v>3040.29</v>
      </c>
      <c r="M1891" s="1">
        <v>3070.69</v>
      </c>
      <c r="N1891" s="1">
        <v>3070.69</v>
      </c>
      <c r="O1891" s="1">
        <v>3040.29</v>
      </c>
      <c r="P1891" s="1">
        <v>2085.6799999999998</v>
      </c>
      <c r="Q1891" s="1">
        <v>1939.68</v>
      </c>
      <c r="R1891" s="1">
        <v>1765.11</v>
      </c>
      <c r="S1891" s="1">
        <v>1818.06</v>
      </c>
      <c r="T1891" s="1">
        <v>1908.96</v>
      </c>
      <c r="U1891" s="1">
        <v>2042.59</v>
      </c>
      <c r="V1891" s="1">
        <f t="shared" si="176"/>
        <v>3050.4229166666669</v>
      </c>
      <c r="W1891" s="1">
        <f t="shared" si="177"/>
        <v>18302.537500000002</v>
      </c>
      <c r="X1891" s="1">
        <f t="shared" si="178"/>
        <v>11560.079999999998</v>
      </c>
      <c r="Y1891" s="1">
        <f t="shared" si="179"/>
        <v>6742.4575000000041</v>
      </c>
      <c r="Z1891" s="44">
        <f t="shared" si="180"/>
        <v>12014.391143999997</v>
      </c>
    </row>
    <row r="1892" spans="1:26" x14ac:dyDescent="0.3">
      <c r="A1892" s="2">
        <v>6375</v>
      </c>
      <c r="B1892" t="s">
        <v>6</v>
      </c>
      <c r="C1892" t="s">
        <v>9</v>
      </c>
      <c r="D1892" t="s">
        <v>12</v>
      </c>
      <c r="E1892" t="s">
        <v>24</v>
      </c>
      <c r="F1892" t="s">
        <v>18</v>
      </c>
      <c r="G1892">
        <v>2</v>
      </c>
      <c r="H1892">
        <v>1</v>
      </c>
      <c r="I1892">
        <f t="shared" si="175"/>
        <v>3</v>
      </c>
      <c r="J1892" s="1">
        <v>4639.92</v>
      </c>
      <c r="K1892" s="1">
        <v>5707.1</v>
      </c>
      <c r="L1892" s="1">
        <v>4918.32</v>
      </c>
      <c r="M1892" s="1">
        <v>3990.33</v>
      </c>
      <c r="N1892" s="1">
        <v>5382.31</v>
      </c>
      <c r="O1892" s="1">
        <v>5011.1099999999997</v>
      </c>
      <c r="P1892" s="1">
        <v>2596.23</v>
      </c>
      <c r="Q1892" s="1">
        <v>2855.85</v>
      </c>
      <c r="R1892" s="1">
        <v>2770.17</v>
      </c>
      <c r="S1892" s="1">
        <v>3213.4</v>
      </c>
      <c r="T1892" s="1">
        <v>3534.74</v>
      </c>
      <c r="U1892" s="1">
        <v>3322.66</v>
      </c>
      <c r="V1892" s="1">
        <f t="shared" si="176"/>
        <v>4941.5150000000003</v>
      </c>
      <c r="W1892" s="1">
        <f t="shared" si="177"/>
        <v>29649.09</v>
      </c>
      <c r="X1892" s="1">
        <f t="shared" si="178"/>
        <v>18293.05</v>
      </c>
      <c r="Y1892" s="1">
        <f t="shared" si="179"/>
        <v>11356.04</v>
      </c>
      <c r="Z1892" s="44">
        <f t="shared" si="180"/>
        <v>19011.966864999999</v>
      </c>
    </row>
    <row r="1893" spans="1:26" x14ac:dyDescent="0.3">
      <c r="A1893" s="2">
        <v>6377</v>
      </c>
      <c r="B1893" t="s">
        <v>4</v>
      </c>
      <c r="C1893" t="s">
        <v>10</v>
      </c>
      <c r="D1893" t="s">
        <v>12</v>
      </c>
      <c r="E1893" t="s">
        <v>23</v>
      </c>
      <c r="F1893" t="s">
        <v>21</v>
      </c>
      <c r="G1893">
        <v>2</v>
      </c>
      <c r="H1893">
        <v>3</v>
      </c>
      <c r="I1893">
        <f t="shared" si="175"/>
        <v>5</v>
      </c>
      <c r="J1893" s="1">
        <v>5547.7</v>
      </c>
      <c r="K1893" s="1">
        <v>5048.41</v>
      </c>
      <c r="L1893" s="1">
        <v>6324.38</v>
      </c>
      <c r="M1893" s="1">
        <v>5825.09</v>
      </c>
      <c r="N1893" s="1">
        <v>5603.18</v>
      </c>
      <c r="O1893" s="1">
        <v>4382.68</v>
      </c>
      <c r="P1893" s="1">
        <v>3010.26</v>
      </c>
      <c r="Q1893" s="1">
        <v>2378.11</v>
      </c>
      <c r="R1893" s="1">
        <v>2829.95</v>
      </c>
      <c r="S1893" s="1">
        <v>2858.25</v>
      </c>
      <c r="T1893" s="1">
        <v>2801.09</v>
      </c>
      <c r="U1893" s="1">
        <v>2801.09</v>
      </c>
      <c r="V1893" s="1">
        <f t="shared" si="176"/>
        <v>5455.2400000000007</v>
      </c>
      <c r="W1893" s="1">
        <f t="shared" si="177"/>
        <v>32731.440000000002</v>
      </c>
      <c r="X1893" s="1">
        <f t="shared" si="178"/>
        <v>16678.75</v>
      </c>
      <c r="Y1893" s="1">
        <f t="shared" si="179"/>
        <v>16052.690000000002</v>
      </c>
      <c r="Z1893" s="44">
        <f t="shared" si="180"/>
        <v>17334.224875</v>
      </c>
    </row>
    <row r="1894" spans="1:26" x14ac:dyDescent="0.3">
      <c r="A1894" s="2">
        <v>6379</v>
      </c>
      <c r="B1894" t="s">
        <v>4</v>
      </c>
      <c r="C1894" t="s">
        <v>10</v>
      </c>
      <c r="D1894" t="s">
        <v>12</v>
      </c>
      <c r="E1894" t="s">
        <v>24</v>
      </c>
      <c r="F1894" t="s">
        <v>14</v>
      </c>
      <c r="G1894">
        <v>1</v>
      </c>
      <c r="H1894">
        <v>1</v>
      </c>
      <c r="I1894">
        <f t="shared" si="175"/>
        <v>2</v>
      </c>
      <c r="J1894" s="1">
        <v>2461.6</v>
      </c>
      <c r="K1894" s="1">
        <v>2486.2199999999998</v>
      </c>
      <c r="L1894" s="1">
        <v>2486.2199999999998</v>
      </c>
      <c r="M1894" s="1">
        <v>2486.2199999999998</v>
      </c>
      <c r="N1894" s="1">
        <v>2461.6</v>
      </c>
      <c r="O1894" s="1">
        <v>2486.2199999999998</v>
      </c>
      <c r="P1894" s="1">
        <v>1398.52</v>
      </c>
      <c r="Q1894" s="1">
        <v>1230.7</v>
      </c>
      <c r="R1894" s="1">
        <v>1316.85</v>
      </c>
      <c r="S1894" s="1">
        <v>1172</v>
      </c>
      <c r="T1894" s="1">
        <v>1101.68</v>
      </c>
      <c r="U1894" s="1">
        <v>1013.55</v>
      </c>
      <c r="V1894" s="1">
        <f t="shared" si="176"/>
        <v>2478.0133333333329</v>
      </c>
      <c r="W1894" s="1">
        <f t="shared" si="177"/>
        <v>14868.079999999998</v>
      </c>
      <c r="X1894" s="1">
        <f t="shared" si="178"/>
        <v>7233.3</v>
      </c>
      <c r="Y1894" s="1">
        <f t="shared" si="179"/>
        <v>7634.7799999999979</v>
      </c>
      <c r="Z1894" s="44">
        <f t="shared" si="180"/>
        <v>7517.5686900000001</v>
      </c>
    </row>
    <row r="1895" spans="1:26" x14ac:dyDescent="0.3">
      <c r="A1895" s="2">
        <v>6384</v>
      </c>
      <c r="B1895" t="s">
        <v>4</v>
      </c>
      <c r="C1895" t="s">
        <v>42</v>
      </c>
      <c r="D1895" t="s">
        <v>11</v>
      </c>
      <c r="E1895" t="s">
        <v>24</v>
      </c>
      <c r="F1895" t="s">
        <v>16</v>
      </c>
      <c r="G1895">
        <v>1</v>
      </c>
      <c r="H1895">
        <v>2</v>
      </c>
      <c r="I1895">
        <f t="shared" si="175"/>
        <v>3</v>
      </c>
      <c r="J1895" s="1">
        <v>1047.0999999999999</v>
      </c>
      <c r="K1895" s="1">
        <v>1057.57</v>
      </c>
      <c r="L1895" s="1">
        <v>1047.0999999999999</v>
      </c>
      <c r="M1895" s="1">
        <v>1047.0999999999999</v>
      </c>
      <c r="N1895" s="1">
        <v>1047.0999999999999</v>
      </c>
      <c r="O1895" s="1">
        <v>1047.0999999999999</v>
      </c>
      <c r="P1895" s="1">
        <v>1557.83</v>
      </c>
      <c r="Q1895" s="1">
        <v>1666.88</v>
      </c>
      <c r="R1895" s="1">
        <v>1966.92</v>
      </c>
      <c r="S1895" s="1">
        <v>1770.23</v>
      </c>
      <c r="T1895" s="1">
        <v>1770.23</v>
      </c>
      <c r="U1895" s="1">
        <v>1646.31</v>
      </c>
      <c r="V1895" s="1">
        <f t="shared" si="176"/>
        <v>1048.845</v>
      </c>
      <c r="W1895" s="1">
        <f t="shared" si="177"/>
        <v>6293.07</v>
      </c>
      <c r="X1895" s="1">
        <f t="shared" si="178"/>
        <v>10378.4</v>
      </c>
      <c r="Y1895" s="1">
        <f t="shared" si="179"/>
        <v>-4085.33</v>
      </c>
      <c r="Z1895" s="44">
        <f t="shared" si="180"/>
        <v>10786.271119999999</v>
      </c>
    </row>
    <row r="1896" spans="1:26" x14ac:dyDescent="0.3">
      <c r="A1896" s="2">
        <v>6387</v>
      </c>
      <c r="B1896" t="s">
        <v>6</v>
      </c>
      <c r="C1896" t="s">
        <v>9</v>
      </c>
      <c r="D1896" t="s">
        <v>12</v>
      </c>
      <c r="E1896" t="s">
        <v>23</v>
      </c>
      <c r="F1896" t="s">
        <v>13</v>
      </c>
      <c r="G1896">
        <v>2</v>
      </c>
      <c r="H1896">
        <v>1</v>
      </c>
      <c r="I1896">
        <f t="shared" si="175"/>
        <v>3</v>
      </c>
      <c r="J1896" s="1">
        <v>3304.51</v>
      </c>
      <c r="K1896" s="1">
        <v>3502.78</v>
      </c>
      <c r="L1896" s="1">
        <v>3007.1</v>
      </c>
      <c r="M1896" s="1">
        <v>3469.74</v>
      </c>
      <c r="N1896" s="1">
        <v>3139.28</v>
      </c>
      <c r="O1896" s="1">
        <v>4130.6400000000003</v>
      </c>
      <c r="P1896" s="1">
        <v>3129.92</v>
      </c>
      <c r="Q1896" s="1">
        <v>2942.12</v>
      </c>
      <c r="R1896" s="1">
        <v>2883.28</v>
      </c>
      <c r="S1896" s="1">
        <v>2854.45</v>
      </c>
      <c r="T1896" s="1">
        <v>3254.07</v>
      </c>
      <c r="U1896" s="1">
        <v>3319.15</v>
      </c>
      <c r="V1896" s="1">
        <f t="shared" si="176"/>
        <v>3425.6749999999997</v>
      </c>
      <c r="W1896" s="1">
        <f t="shared" si="177"/>
        <v>20554.05</v>
      </c>
      <c r="X1896" s="1">
        <f t="shared" si="178"/>
        <v>18382.990000000002</v>
      </c>
      <c r="Y1896" s="1">
        <f t="shared" si="179"/>
        <v>2171.0599999999977</v>
      </c>
      <c r="Z1896" s="44">
        <f t="shared" si="180"/>
        <v>19105.441507000003</v>
      </c>
    </row>
    <row r="1897" spans="1:26" x14ac:dyDescent="0.3">
      <c r="A1897" s="2">
        <v>6389</v>
      </c>
      <c r="B1897" t="s">
        <v>37</v>
      </c>
      <c r="C1897" t="s">
        <v>8</v>
      </c>
      <c r="D1897" t="s">
        <v>11</v>
      </c>
      <c r="E1897" t="s">
        <v>24</v>
      </c>
      <c r="F1897" t="s">
        <v>17</v>
      </c>
      <c r="G1897">
        <v>2</v>
      </c>
      <c r="H1897">
        <v>1</v>
      </c>
      <c r="I1897">
        <f t="shared" si="175"/>
        <v>3</v>
      </c>
      <c r="J1897" s="1">
        <v>2548.5499999999997</v>
      </c>
      <c r="K1897" s="1">
        <v>2625.01</v>
      </c>
      <c r="L1897" s="1">
        <v>2777.92</v>
      </c>
      <c r="M1897" s="1">
        <v>2421.12</v>
      </c>
      <c r="N1897" s="1">
        <v>2701.46</v>
      </c>
      <c r="O1897" s="1">
        <v>2981.8</v>
      </c>
      <c r="P1897" s="1">
        <v>1744.08</v>
      </c>
      <c r="Q1897" s="1">
        <v>1639.44</v>
      </c>
      <c r="R1897" s="1">
        <v>1573.86</v>
      </c>
      <c r="S1897" s="1">
        <v>1463.69</v>
      </c>
      <c r="T1897" s="1">
        <v>1756.43</v>
      </c>
      <c r="U1897" s="1">
        <v>1598.35</v>
      </c>
      <c r="V1897" s="1">
        <f t="shared" si="176"/>
        <v>2675.976666666666</v>
      </c>
      <c r="W1897" s="1">
        <f t="shared" si="177"/>
        <v>16055.859999999997</v>
      </c>
      <c r="X1897" s="1">
        <f t="shared" si="178"/>
        <v>9775.85</v>
      </c>
      <c r="Y1897" s="1">
        <f t="shared" si="179"/>
        <v>6280.0099999999966</v>
      </c>
      <c r="Z1897" s="44">
        <f t="shared" si="180"/>
        <v>10160.040905</v>
      </c>
    </row>
    <row r="1898" spans="1:26" x14ac:dyDescent="0.3">
      <c r="A1898" s="2">
        <v>6390</v>
      </c>
      <c r="B1898" t="s">
        <v>6</v>
      </c>
      <c r="C1898" t="s">
        <v>10</v>
      </c>
      <c r="D1898" t="s">
        <v>11</v>
      </c>
      <c r="E1898" t="s">
        <v>24</v>
      </c>
      <c r="F1898" t="s">
        <v>13</v>
      </c>
      <c r="G1898">
        <v>1</v>
      </c>
      <c r="H1898">
        <v>2</v>
      </c>
      <c r="I1898">
        <f t="shared" si="175"/>
        <v>3</v>
      </c>
      <c r="J1898" s="1">
        <v>694</v>
      </c>
      <c r="K1898" s="1">
        <v>798.1</v>
      </c>
      <c r="L1898" s="1">
        <v>694</v>
      </c>
      <c r="M1898" s="1">
        <v>652.36</v>
      </c>
      <c r="N1898" s="1">
        <v>707.88</v>
      </c>
      <c r="O1898" s="1">
        <v>728.7</v>
      </c>
      <c r="P1898" s="1">
        <v>539.6</v>
      </c>
      <c r="Q1898" s="1">
        <v>420.89</v>
      </c>
      <c r="R1898" s="1">
        <v>475.61</v>
      </c>
      <c r="S1898" s="1">
        <v>418.54</v>
      </c>
      <c r="T1898" s="1">
        <v>443.65</v>
      </c>
      <c r="U1898" s="1">
        <v>501.32</v>
      </c>
      <c r="V1898" s="1">
        <f t="shared" si="176"/>
        <v>712.50666666666666</v>
      </c>
      <c r="W1898" s="1">
        <f t="shared" si="177"/>
        <v>4275.04</v>
      </c>
      <c r="X1898" s="1">
        <f t="shared" si="178"/>
        <v>2799.61</v>
      </c>
      <c r="Y1898" s="1">
        <f t="shared" si="179"/>
        <v>1475.4299999999998</v>
      </c>
      <c r="Z1898" s="44">
        <f t="shared" si="180"/>
        <v>2909.634673</v>
      </c>
    </row>
    <row r="1899" spans="1:26" x14ac:dyDescent="0.3">
      <c r="A1899" s="2">
        <v>6392</v>
      </c>
      <c r="B1899" t="s">
        <v>4</v>
      </c>
      <c r="C1899" t="s">
        <v>7</v>
      </c>
      <c r="D1899" t="s">
        <v>12</v>
      </c>
      <c r="E1899" t="s">
        <v>24</v>
      </c>
      <c r="F1899" t="s">
        <v>21</v>
      </c>
      <c r="G1899">
        <v>2</v>
      </c>
      <c r="H1899">
        <v>2</v>
      </c>
      <c r="I1899">
        <f t="shared" si="175"/>
        <v>4</v>
      </c>
      <c r="J1899" s="1">
        <v>2803.75</v>
      </c>
      <c r="K1899" s="1">
        <v>2803.75</v>
      </c>
      <c r="L1899" s="1">
        <v>2831.79</v>
      </c>
      <c r="M1899" s="1">
        <v>2831.79</v>
      </c>
      <c r="N1899" s="1">
        <v>2803.75</v>
      </c>
      <c r="O1899" s="1">
        <v>2803.75</v>
      </c>
      <c r="P1899" s="1">
        <v>2325.9499999999998</v>
      </c>
      <c r="Q1899" s="1">
        <v>1977.06</v>
      </c>
      <c r="R1899" s="1">
        <v>2234.08</v>
      </c>
      <c r="S1899" s="1">
        <v>1921.31</v>
      </c>
      <c r="T1899" s="1">
        <v>1786.82</v>
      </c>
      <c r="U1899" s="1">
        <v>2001.24</v>
      </c>
      <c r="V1899" s="1">
        <f t="shared" si="176"/>
        <v>2813.0966666666668</v>
      </c>
      <c r="W1899" s="1">
        <f t="shared" si="177"/>
        <v>16878.580000000002</v>
      </c>
      <c r="X1899" s="1">
        <f t="shared" si="178"/>
        <v>12246.46</v>
      </c>
      <c r="Y1899" s="1">
        <f t="shared" si="179"/>
        <v>4632.1200000000026</v>
      </c>
      <c r="Z1899" s="44">
        <f t="shared" si="180"/>
        <v>12727.745878</v>
      </c>
    </row>
    <row r="1900" spans="1:26" x14ac:dyDescent="0.3">
      <c r="A1900" s="2">
        <v>6395</v>
      </c>
      <c r="B1900" t="s">
        <v>37</v>
      </c>
      <c r="C1900" t="s">
        <v>8</v>
      </c>
      <c r="D1900" t="s">
        <v>11</v>
      </c>
      <c r="E1900" t="s">
        <v>24</v>
      </c>
      <c r="F1900" t="s">
        <v>17</v>
      </c>
      <c r="G1900">
        <v>2</v>
      </c>
      <c r="H1900">
        <v>2</v>
      </c>
      <c r="I1900">
        <f t="shared" si="175"/>
        <v>4</v>
      </c>
      <c r="J1900" s="1">
        <v>5924.95</v>
      </c>
      <c r="K1900" s="1">
        <v>5569.45</v>
      </c>
      <c r="L1900" s="1">
        <v>4739.96</v>
      </c>
      <c r="M1900" s="1">
        <v>6102.7</v>
      </c>
      <c r="N1900" s="1">
        <v>7169.19</v>
      </c>
      <c r="O1900" s="1">
        <v>6280.45</v>
      </c>
      <c r="P1900" s="1">
        <v>2230.4699999999998</v>
      </c>
      <c r="Q1900" s="1">
        <v>1695.16</v>
      </c>
      <c r="R1900" s="1">
        <v>1525.64</v>
      </c>
      <c r="S1900" s="1">
        <v>1388.33</v>
      </c>
      <c r="T1900" s="1">
        <v>1457.75</v>
      </c>
      <c r="U1900" s="1">
        <v>1501.48</v>
      </c>
      <c r="V1900" s="1">
        <f t="shared" si="176"/>
        <v>5964.45</v>
      </c>
      <c r="W1900" s="1">
        <f t="shared" si="177"/>
        <v>35786.699999999997</v>
      </c>
      <c r="X1900" s="1">
        <f t="shared" si="178"/>
        <v>9798.83</v>
      </c>
      <c r="Y1900" s="1">
        <f t="shared" si="179"/>
        <v>25987.869999999995</v>
      </c>
      <c r="Z1900" s="44">
        <f t="shared" si="180"/>
        <v>10183.924019</v>
      </c>
    </row>
    <row r="1901" spans="1:26" x14ac:dyDescent="0.3">
      <c r="A1901" s="2">
        <v>6400</v>
      </c>
      <c r="B1901" t="s">
        <v>4</v>
      </c>
      <c r="C1901" t="s">
        <v>7</v>
      </c>
      <c r="D1901" t="s">
        <v>12</v>
      </c>
      <c r="E1901" t="s">
        <v>23</v>
      </c>
      <c r="F1901" t="s">
        <v>14</v>
      </c>
      <c r="G1901">
        <v>2</v>
      </c>
      <c r="H1901">
        <v>3</v>
      </c>
      <c r="I1901">
        <f t="shared" si="175"/>
        <v>5</v>
      </c>
      <c r="J1901" s="1">
        <v>4368.05</v>
      </c>
      <c r="K1901" s="1">
        <v>4455.41</v>
      </c>
      <c r="L1901" s="1">
        <v>3843.88</v>
      </c>
      <c r="M1901" s="1">
        <v>4542.7700000000004</v>
      </c>
      <c r="N1901" s="1">
        <v>3931.25</v>
      </c>
      <c r="O1901" s="1">
        <v>4586.45</v>
      </c>
      <c r="P1901" s="1">
        <v>3933.1</v>
      </c>
      <c r="Q1901" s="1">
        <v>3500.46</v>
      </c>
      <c r="R1901" s="1">
        <v>3920.52</v>
      </c>
      <c r="S1901" s="1">
        <v>3410.85</v>
      </c>
      <c r="T1901" s="1">
        <v>2899.22</v>
      </c>
      <c r="U1901" s="1">
        <v>3392.09</v>
      </c>
      <c r="V1901" s="1">
        <f t="shared" si="176"/>
        <v>4287.9683333333332</v>
      </c>
      <c r="W1901" s="1">
        <f t="shared" si="177"/>
        <v>25727.81</v>
      </c>
      <c r="X1901" s="1">
        <f t="shared" si="178"/>
        <v>21056.240000000002</v>
      </c>
      <c r="Y1901" s="1">
        <f t="shared" si="179"/>
        <v>4671.57</v>
      </c>
      <c r="Z1901" s="44">
        <f t="shared" si="180"/>
        <v>21883.750232000002</v>
      </c>
    </row>
    <row r="1902" spans="1:26" x14ac:dyDescent="0.3">
      <c r="A1902" s="2">
        <v>6401</v>
      </c>
      <c r="B1902" t="s">
        <v>6</v>
      </c>
      <c r="C1902" t="s">
        <v>9</v>
      </c>
      <c r="D1902" t="s">
        <v>11</v>
      </c>
      <c r="E1902" t="s">
        <v>23</v>
      </c>
      <c r="F1902" t="s">
        <v>56</v>
      </c>
      <c r="G1902">
        <v>2</v>
      </c>
      <c r="H1902">
        <v>1</v>
      </c>
      <c r="I1902">
        <f t="shared" si="175"/>
        <v>3</v>
      </c>
      <c r="J1902" s="1">
        <v>1025.22</v>
      </c>
      <c r="K1902" s="1">
        <v>1127.74</v>
      </c>
      <c r="L1902" s="1">
        <v>1261.02</v>
      </c>
      <c r="M1902" s="1">
        <v>820.18</v>
      </c>
      <c r="N1902" s="1">
        <v>871.44</v>
      </c>
      <c r="O1902" s="1">
        <v>973.96</v>
      </c>
      <c r="P1902" s="1">
        <v>757.35</v>
      </c>
      <c r="Q1902" s="1">
        <v>772.5</v>
      </c>
      <c r="R1902" s="1">
        <v>911.55</v>
      </c>
      <c r="S1902" s="1">
        <v>1011.82</v>
      </c>
      <c r="T1902" s="1">
        <v>991.58</v>
      </c>
      <c r="U1902" s="1">
        <v>1011.41</v>
      </c>
      <c r="V1902" s="1">
        <f t="shared" si="176"/>
        <v>1013.2600000000001</v>
      </c>
      <c r="W1902" s="1">
        <f t="shared" si="177"/>
        <v>6079.56</v>
      </c>
      <c r="X1902" s="1">
        <f t="shared" si="178"/>
        <v>5456.21</v>
      </c>
      <c r="Y1902" s="1">
        <f t="shared" si="179"/>
        <v>623.35000000000036</v>
      </c>
      <c r="Z1902" s="44">
        <f t="shared" si="180"/>
        <v>5670.6390529999999</v>
      </c>
    </row>
    <row r="1903" spans="1:26" x14ac:dyDescent="0.3">
      <c r="A1903" s="2">
        <v>6408</v>
      </c>
      <c r="B1903" t="s">
        <v>6</v>
      </c>
      <c r="C1903" t="s">
        <v>9</v>
      </c>
      <c r="D1903" t="s">
        <v>12</v>
      </c>
      <c r="E1903" t="s">
        <v>24</v>
      </c>
      <c r="F1903" t="s">
        <v>20</v>
      </c>
      <c r="G1903">
        <v>1</v>
      </c>
      <c r="H1903">
        <v>1</v>
      </c>
      <c r="I1903">
        <f t="shared" si="175"/>
        <v>2</v>
      </c>
      <c r="J1903" s="1">
        <v>903.85</v>
      </c>
      <c r="K1903" s="1">
        <v>885.77</v>
      </c>
      <c r="L1903" s="1">
        <v>777.31</v>
      </c>
      <c r="M1903" s="1">
        <v>1129.81</v>
      </c>
      <c r="N1903" s="1">
        <v>858.66</v>
      </c>
      <c r="O1903" s="1">
        <v>686.93</v>
      </c>
      <c r="P1903" s="1">
        <v>161.78</v>
      </c>
      <c r="Q1903" s="1">
        <v>143.97999999999999</v>
      </c>
      <c r="R1903" s="1">
        <v>155.5</v>
      </c>
      <c r="S1903" s="1">
        <v>152.38999999999999</v>
      </c>
      <c r="T1903" s="1">
        <v>172.2</v>
      </c>
      <c r="U1903" s="1">
        <v>154.97999999999999</v>
      </c>
      <c r="V1903" s="1">
        <f t="shared" si="176"/>
        <v>873.72166666666669</v>
      </c>
      <c r="W1903" s="1">
        <f t="shared" si="177"/>
        <v>5242.33</v>
      </c>
      <c r="X1903" s="1">
        <f t="shared" si="178"/>
        <v>940.82999999999993</v>
      </c>
      <c r="Y1903" s="1">
        <f t="shared" si="179"/>
        <v>4301.5</v>
      </c>
      <c r="Z1903" s="44">
        <f t="shared" si="180"/>
        <v>977.80461899999989</v>
      </c>
    </row>
    <row r="1904" spans="1:26" x14ac:dyDescent="0.3">
      <c r="A1904" s="2">
        <v>6425</v>
      </c>
      <c r="B1904" t="s">
        <v>4</v>
      </c>
      <c r="C1904" t="s">
        <v>10</v>
      </c>
      <c r="D1904" t="s">
        <v>12</v>
      </c>
      <c r="E1904" t="s">
        <v>23</v>
      </c>
      <c r="F1904" t="s">
        <v>14</v>
      </c>
      <c r="G1904">
        <v>2</v>
      </c>
      <c r="H1904">
        <v>3</v>
      </c>
      <c r="I1904">
        <f t="shared" si="175"/>
        <v>5</v>
      </c>
      <c r="J1904" s="1">
        <v>5682.2249999999995</v>
      </c>
      <c r="K1904" s="1">
        <v>5511.76</v>
      </c>
      <c r="L1904" s="1">
        <v>6591.38</v>
      </c>
      <c r="M1904" s="1">
        <v>6364.09</v>
      </c>
      <c r="N1904" s="1">
        <v>4773.07</v>
      </c>
      <c r="O1904" s="1">
        <v>5170.82</v>
      </c>
      <c r="P1904" s="1">
        <v>4096.7700000000004</v>
      </c>
      <c r="Q1904" s="1">
        <v>3891.93</v>
      </c>
      <c r="R1904" s="1">
        <v>4320.04</v>
      </c>
      <c r="S1904" s="1">
        <v>5011.25</v>
      </c>
      <c r="T1904" s="1">
        <v>5462.26</v>
      </c>
      <c r="U1904" s="1">
        <v>5844.62</v>
      </c>
      <c r="V1904" s="1">
        <f t="shared" si="176"/>
        <v>5682.2241666666669</v>
      </c>
      <c r="W1904" s="1">
        <f t="shared" si="177"/>
        <v>34093.345000000001</v>
      </c>
      <c r="X1904" s="1">
        <f t="shared" si="178"/>
        <v>28626.87</v>
      </c>
      <c r="Y1904" s="1">
        <f t="shared" si="179"/>
        <v>5466.4750000000022</v>
      </c>
      <c r="Z1904" s="44">
        <f t="shared" si="180"/>
        <v>29751.905991</v>
      </c>
    </row>
    <row r="1905" spans="1:26" x14ac:dyDescent="0.3">
      <c r="A1905" s="2">
        <v>6435</v>
      </c>
      <c r="B1905" t="s">
        <v>4</v>
      </c>
      <c r="C1905" t="s">
        <v>7</v>
      </c>
      <c r="D1905" t="s">
        <v>12</v>
      </c>
      <c r="E1905" t="s">
        <v>23</v>
      </c>
      <c r="F1905" t="s">
        <v>18</v>
      </c>
      <c r="G1905">
        <v>2</v>
      </c>
      <c r="H1905">
        <v>3</v>
      </c>
      <c r="I1905">
        <f t="shared" si="175"/>
        <v>5</v>
      </c>
      <c r="J1905" s="1">
        <v>3800.7</v>
      </c>
      <c r="K1905" s="1">
        <v>3800.7</v>
      </c>
      <c r="L1905" s="1">
        <v>3800.7</v>
      </c>
      <c r="M1905" s="1">
        <v>3800.7</v>
      </c>
      <c r="N1905" s="1">
        <v>3838.71</v>
      </c>
      <c r="O1905" s="1">
        <v>3838.71</v>
      </c>
      <c r="P1905" s="1">
        <v>2460.7199999999998</v>
      </c>
      <c r="Q1905" s="1">
        <v>2608.36</v>
      </c>
      <c r="R1905" s="1">
        <v>2973.53</v>
      </c>
      <c r="S1905" s="1">
        <v>3538.5</v>
      </c>
      <c r="T1905" s="1">
        <v>3007.73</v>
      </c>
      <c r="U1905" s="1">
        <v>3067.88</v>
      </c>
      <c r="V1905" s="1">
        <f t="shared" si="176"/>
        <v>3813.3699999999994</v>
      </c>
      <c r="W1905" s="1">
        <f t="shared" si="177"/>
        <v>22880.219999999998</v>
      </c>
      <c r="X1905" s="1">
        <f t="shared" si="178"/>
        <v>17656.72</v>
      </c>
      <c r="Y1905" s="1">
        <f t="shared" si="179"/>
        <v>5223.4999999999964</v>
      </c>
      <c r="Z1905" s="44">
        <f t="shared" si="180"/>
        <v>18350.629096000001</v>
      </c>
    </row>
    <row r="1906" spans="1:26" x14ac:dyDescent="0.3">
      <c r="A1906" s="2">
        <v>6438</v>
      </c>
      <c r="B1906" t="s">
        <v>6</v>
      </c>
      <c r="C1906" t="s">
        <v>9</v>
      </c>
      <c r="D1906" t="s">
        <v>11</v>
      </c>
      <c r="E1906" t="s">
        <v>23</v>
      </c>
      <c r="F1906" t="s">
        <v>16</v>
      </c>
      <c r="G1906">
        <v>2</v>
      </c>
      <c r="H1906">
        <v>1</v>
      </c>
      <c r="I1906">
        <f t="shared" si="175"/>
        <v>3</v>
      </c>
      <c r="J1906" s="1">
        <v>2184.42</v>
      </c>
      <c r="K1906" s="1">
        <v>2337.33</v>
      </c>
      <c r="L1906" s="1">
        <v>2424.71</v>
      </c>
      <c r="M1906" s="1">
        <v>2730.53</v>
      </c>
      <c r="N1906" s="1">
        <v>1878.6</v>
      </c>
      <c r="O1906" s="1">
        <v>2512.08</v>
      </c>
      <c r="P1906" s="1">
        <v>1967.21</v>
      </c>
      <c r="Q1906" s="1">
        <v>2104.91</v>
      </c>
      <c r="R1906" s="1">
        <v>1852.32</v>
      </c>
      <c r="S1906" s="1">
        <v>1778.23</v>
      </c>
      <c r="T1906" s="1">
        <v>1547.06</v>
      </c>
      <c r="U1906" s="1">
        <v>1315</v>
      </c>
      <c r="V1906" s="1">
        <f t="shared" si="176"/>
        <v>2344.6116666666667</v>
      </c>
      <c r="W1906" s="1">
        <f t="shared" si="177"/>
        <v>14067.67</v>
      </c>
      <c r="X1906" s="1">
        <f t="shared" si="178"/>
        <v>10564.73</v>
      </c>
      <c r="Y1906" s="1">
        <f t="shared" si="179"/>
        <v>3502.9400000000005</v>
      </c>
      <c r="Z1906" s="44">
        <f t="shared" si="180"/>
        <v>10979.923889</v>
      </c>
    </row>
    <row r="1907" spans="1:26" x14ac:dyDescent="0.3">
      <c r="A1907" s="2">
        <v>6439</v>
      </c>
      <c r="B1907" t="s">
        <v>4</v>
      </c>
      <c r="C1907" t="s">
        <v>42</v>
      </c>
      <c r="D1907" t="s">
        <v>12</v>
      </c>
      <c r="E1907" t="s">
        <v>23</v>
      </c>
      <c r="F1907" t="s">
        <v>16</v>
      </c>
      <c r="G1907">
        <v>2</v>
      </c>
      <c r="H1907">
        <v>1</v>
      </c>
      <c r="I1907">
        <f t="shared" si="175"/>
        <v>3</v>
      </c>
      <c r="J1907" s="1">
        <v>3249.2200000000003</v>
      </c>
      <c r="K1907" s="1">
        <v>3249.22</v>
      </c>
      <c r="L1907" s="1">
        <v>3249.22</v>
      </c>
      <c r="M1907" s="1">
        <v>3281.71</v>
      </c>
      <c r="N1907" s="1">
        <v>3281.71</v>
      </c>
      <c r="O1907" s="1">
        <v>3249.22</v>
      </c>
      <c r="P1907" s="1">
        <v>2806.16</v>
      </c>
      <c r="Q1907" s="1">
        <v>2806.16</v>
      </c>
      <c r="R1907" s="1">
        <v>2637.79</v>
      </c>
      <c r="S1907" s="1">
        <v>2374.0100000000002</v>
      </c>
      <c r="T1907" s="1">
        <v>2753.85</v>
      </c>
      <c r="U1907" s="1">
        <v>3029.24</v>
      </c>
      <c r="V1907" s="1">
        <f t="shared" si="176"/>
        <v>3260.0499999999997</v>
      </c>
      <c r="W1907" s="1">
        <f t="shared" si="177"/>
        <v>19560.3</v>
      </c>
      <c r="X1907" s="1">
        <f t="shared" si="178"/>
        <v>16407.21</v>
      </c>
      <c r="Y1907" s="1">
        <f t="shared" si="179"/>
        <v>3153.09</v>
      </c>
      <c r="Z1907" s="44">
        <f t="shared" si="180"/>
        <v>17052.013352999998</v>
      </c>
    </row>
    <row r="1908" spans="1:26" x14ac:dyDescent="0.3">
      <c r="A1908" s="2">
        <v>6442</v>
      </c>
      <c r="B1908" t="s">
        <v>6</v>
      </c>
      <c r="C1908" t="s">
        <v>9</v>
      </c>
      <c r="D1908" t="s">
        <v>12</v>
      </c>
      <c r="E1908" t="s">
        <v>23</v>
      </c>
      <c r="F1908" t="s">
        <v>18</v>
      </c>
      <c r="G1908">
        <v>2</v>
      </c>
      <c r="H1908">
        <v>1</v>
      </c>
      <c r="I1908">
        <f t="shared" si="175"/>
        <v>3</v>
      </c>
      <c r="J1908" s="1">
        <v>2658.77</v>
      </c>
      <c r="K1908" s="1">
        <v>2579.0100000000002</v>
      </c>
      <c r="L1908" s="1">
        <v>2286.54</v>
      </c>
      <c r="M1908" s="1">
        <v>2685.36</v>
      </c>
      <c r="N1908" s="1">
        <v>1994.08</v>
      </c>
      <c r="O1908" s="1">
        <v>2898.06</v>
      </c>
      <c r="P1908" s="1">
        <v>4443.6400000000003</v>
      </c>
      <c r="Q1908" s="1">
        <v>3954.84</v>
      </c>
      <c r="R1908" s="1">
        <v>4666.71</v>
      </c>
      <c r="S1908" s="1">
        <v>5180.05</v>
      </c>
      <c r="T1908" s="1">
        <v>5024.6499999999996</v>
      </c>
      <c r="U1908" s="1">
        <v>5527.12</v>
      </c>
      <c r="V1908" s="1">
        <f t="shared" si="176"/>
        <v>2516.9699999999998</v>
      </c>
      <c r="W1908" s="1">
        <f t="shared" si="177"/>
        <v>15101.82</v>
      </c>
      <c r="X1908" s="1">
        <f t="shared" si="178"/>
        <v>28797.01</v>
      </c>
      <c r="Y1908" s="1">
        <f t="shared" si="179"/>
        <v>-13695.189999999999</v>
      </c>
      <c r="Z1908" s="44">
        <f t="shared" si="180"/>
        <v>29928.732493</v>
      </c>
    </row>
    <row r="1909" spans="1:26" x14ac:dyDescent="0.3">
      <c r="A1909" s="2">
        <v>6444</v>
      </c>
      <c r="B1909" t="s">
        <v>5</v>
      </c>
      <c r="C1909" t="s">
        <v>10</v>
      </c>
      <c r="D1909" t="s">
        <v>12</v>
      </c>
      <c r="E1909" t="s">
        <v>24</v>
      </c>
      <c r="F1909" t="s">
        <v>56</v>
      </c>
      <c r="G1909">
        <v>2</v>
      </c>
      <c r="H1909">
        <v>1</v>
      </c>
      <c r="I1909">
        <f t="shared" si="175"/>
        <v>3</v>
      </c>
      <c r="J1909" s="1">
        <v>2580.9500000000003</v>
      </c>
      <c r="K1909" s="1">
        <v>3097.14</v>
      </c>
      <c r="L1909" s="1">
        <v>2813.24</v>
      </c>
      <c r="M1909" s="1">
        <v>2297.0500000000002</v>
      </c>
      <c r="N1909" s="1">
        <v>2116.38</v>
      </c>
      <c r="O1909" s="1">
        <v>2813.24</v>
      </c>
      <c r="P1909" s="1">
        <v>1432.02</v>
      </c>
      <c r="Q1909" s="1">
        <v>1174.26</v>
      </c>
      <c r="R1909" s="1">
        <v>1174.26</v>
      </c>
      <c r="S1909" s="1">
        <v>1021.61</v>
      </c>
      <c r="T1909" s="1">
        <v>909.23</v>
      </c>
      <c r="U1909" s="1">
        <v>836.49</v>
      </c>
      <c r="V1909" s="1">
        <f t="shared" si="176"/>
        <v>2619.666666666667</v>
      </c>
      <c r="W1909" s="1">
        <f t="shared" si="177"/>
        <v>15718.000000000002</v>
      </c>
      <c r="X1909" s="1">
        <f t="shared" si="178"/>
        <v>6547.869999999999</v>
      </c>
      <c r="Y1909" s="1">
        <f t="shared" si="179"/>
        <v>9170.1300000000028</v>
      </c>
      <c r="Z1909" s="44">
        <f t="shared" si="180"/>
        <v>6805.2012909999994</v>
      </c>
    </row>
    <row r="1910" spans="1:26" x14ac:dyDescent="0.3">
      <c r="A1910" s="2">
        <v>6445</v>
      </c>
      <c r="B1910" t="s">
        <v>4</v>
      </c>
      <c r="C1910" t="s">
        <v>10</v>
      </c>
      <c r="D1910" t="s">
        <v>12</v>
      </c>
      <c r="E1910" t="s">
        <v>23</v>
      </c>
      <c r="F1910" t="s">
        <v>18</v>
      </c>
      <c r="G1910">
        <v>2</v>
      </c>
      <c r="H1910">
        <v>3</v>
      </c>
      <c r="I1910">
        <f t="shared" si="175"/>
        <v>5</v>
      </c>
      <c r="J1910" s="1">
        <v>5924.95</v>
      </c>
      <c r="K1910" s="1">
        <v>5865.7</v>
      </c>
      <c r="L1910" s="1">
        <v>6517.45</v>
      </c>
      <c r="M1910" s="1">
        <v>5213.96</v>
      </c>
      <c r="N1910" s="1">
        <v>4502.96</v>
      </c>
      <c r="O1910" s="1">
        <v>5806.45</v>
      </c>
      <c r="P1910" s="1">
        <v>5875</v>
      </c>
      <c r="Q1910" s="1">
        <v>4582.5</v>
      </c>
      <c r="R1910" s="1">
        <v>4857.45</v>
      </c>
      <c r="S1910" s="1">
        <v>4274.5600000000004</v>
      </c>
      <c r="T1910" s="1">
        <v>4060.83</v>
      </c>
      <c r="U1910" s="1">
        <v>4832.3900000000003</v>
      </c>
      <c r="V1910" s="1">
        <f t="shared" si="176"/>
        <v>5638.578333333332</v>
      </c>
      <c r="W1910" s="1">
        <f t="shared" si="177"/>
        <v>33831.469999999994</v>
      </c>
      <c r="X1910" s="1">
        <f t="shared" si="178"/>
        <v>28482.730000000003</v>
      </c>
      <c r="Y1910" s="1">
        <f t="shared" si="179"/>
        <v>5348.7399999999907</v>
      </c>
      <c r="Z1910" s="44">
        <f t="shared" si="180"/>
        <v>29602.101289000002</v>
      </c>
    </row>
    <row r="1911" spans="1:26" x14ac:dyDescent="0.3">
      <c r="A1911" s="2">
        <v>6446</v>
      </c>
      <c r="B1911" t="s">
        <v>6</v>
      </c>
      <c r="C1911" t="s">
        <v>8</v>
      </c>
      <c r="D1911" t="s">
        <v>11</v>
      </c>
      <c r="E1911" t="s">
        <v>23</v>
      </c>
      <c r="F1911" t="s">
        <v>20</v>
      </c>
      <c r="G1911">
        <v>2</v>
      </c>
      <c r="H1911">
        <v>3</v>
      </c>
      <c r="I1911">
        <f t="shared" si="175"/>
        <v>5</v>
      </c>
      <c r="J1911" s="1">
        <v>2201.0499999999997</v>
      </c>
      <c r="K1911" s="1">
        <v>2289.09</v>
      </c>
      <c r="L1911" s="1">
        <v>2443.17</v>
      </c>
      <c r="M1911" s="1">
        <v>1716.82</v>
      </c>
      <c r="N1911" s="1">
        <v>1738.83</v>
      </c>
      <c r="O1911" s="1">
        <v>2751.31</v>
      </c>
      <c r="P1911" s="1">
        <v>1608.79</v>
      </c>
      <c r="Q1911" s="1">
        <v>1287.03</v>
      </c>
      <c r="R1911" s="1">
        <v>1351.38</v>
      </c>
      <c r="S1911" s="1">
        <v>1162.19</v>
      </c>
      <c r="T1911" s="1">
        <v>1348.14</v>
      </c>
      <c r="U1911" s="1">
        <v>1469.47</v>
      </c>
      <c r="V1911" s="1">
        <f t="shared" si="176"/>
        <v>2190.0449999999996</v>
      </c>
      <c r="W1911" s="1">
        <f t="shared" si="177"/>
        <v>13140.269999999999</v>
      </c>
      <c r="X1911" s="1">
        <f t="shared" si="178"/>
        <v>8227</v>
      </c>
      <c r="Y1911" s="1">
        <f t="shared" si="179"/>
        <v>4913.2699999999986</v>
      </c>
      <c r="Z1911" s="44">
        <f t="shared" si="180"/>
        <v>8550.3210999999992</v>
      </c>
    </row>
    <row r="1912" spans="1:26" x14ac:dyDescent="0.3">
      <c r="A1912" s="2">
        <v>6450</v>
      </c>
      <c r="B1912" t="s">
        <v>6</v>
      </c>
      <c r="C1912" t="s">
        <v>9</v>
      </c>
      <c r="D1912" t="s">
        <v>12</v>
      </c>
      <c r="E1912" t="s">
        <v>23</v>
      </c>
      <c r="F1912" t="s">
        <v>56</v>
      </c>
      <c r="G1912">
        <v>2</v>
      </c>
      <c r="H1912">
        <v>1</v>
      </c>
      <c r="I1912">
        <f t="shared" si="175"/>
        <v>3</v>
      </c>
      <c r="J1912" s="1">
        <v>1655.02</v>
      </c>
      <c r="K1912" s="1">
        <v>1522.62</v>
      </c>
      <c r="L1912" s="1">
        <v>1655.02</v>
      </c>
      <c r="M1912" s="1">
        <v>1903.27</v>
      </c>
      <c r="N1912" s="1">
        <v>1324.02</v>
      </c>
      <c r="O1912" s="1">
        <v>1952.92</v>
      </c>
      <c r="P1912" s="1">
        <v>559.98</v>
      </c>
      <c r="Q1912" s="1">
        <v>503.98</v>
      </c>
      <c r="R1912" s="1">
        <v>579.58000000000004</v>
      </c>
      <c r="S1912" s="1">
        <v>614.35</v>
      </c>
      <c r="T1912" s="1">
        <v>620.49</v>
      </c>
      <c r="U1912" s="1">
        <v>657.72</v>
      </c>
      <c r="V1912" s="1">
        <f t="shared" si="176"/>
        <v>1668.8116666666667</v>
      </c>
      <c r="W1912" s="1">
        <f t="shared" si="177"/>
        <v>10012.870000000001</v>
      </c>
      <c r="X1912" s="1">
        <f t="shared" si="178"/>
        <v>3536.1000000000004</v>
      </c>
      <c r="Y1912" s="1">
        <f t="shared" si="179"/>
        <v>6476.77</v>
      </c>
      <c r="Z1912" s="44">
        <f t="shared" si="180"/>
        <v>3675.0687300000004</v>
      </c>
    </row>
    <row r="1913" spans="1:26" x14ac:dyDescent="0.3">
      <c r="A1913" s="2">
        <v>6452</v>
      </c>
      <c r="B1913" t="s">
        <v>4</v>
      </c>
      <c r="C1913" t="s">
        <v>10</v>
      </c>
      <c r="D1913" t="s">
        <v>12</v>
      </c>
      <c r="E1913" t="s">
        <v>23</v>
      </c>
      <c r="F1913" t="s">
        <v>56</v>
      </c>
      <c r="G1913">
        <v>4</v>
      </c>
      <c r="H1913">
        <v>1</v>
      </c>
      <c r="I1913">
        <f t="shared" si="175"/>
        <v>5</v>
      </c>
      <c r="J1913" s="1">
        <v>5924.95</v>
      </c>
      <c r="K1913" s="1">
        <v>5213.96</v>
      </c>
      <c r="L1913" s="1">
        <v>5806.45</v>
      </c>
      <c r="M1913" s="1">
        <v>7346.94</v>
      </c>
      <c r="N1913" s="1">
        <v>6754.44</v>
      </c>
      <c r="O1913" s="1">
        <v>5391.7</v>
      </c>
      <c r="P1913" s="1">
        <v>4428.5</v>
      </c>
      <c r="Q1913" s="1">
        <v>4074.22</v>
      </c>
      <c r="R1913" s="1">
        <v>3463.09</v>
      </c>
      <c r="S1913" s="1">
        <v>3324.57</v>
      </c>
      <c r="T1913" s="1">
        <v>3823.26</v>
      </c>
      <c r="U1913" s="1">
        <v>4396.75</v>
      </c>
      <c r="V1913" s="1">
        <f t="shared" si="176"/>
        <v>6073.0733333333328</v>
      </c>
      <c r="W1913" s="1">
        <f t="shared" si="177"/>
        <v>36438.439999999995</v>
      </c>
      <c r="X1913" s="1">
        <f t="shared" si="178"/>
        <v>23510.39</v>
      </c>
      <c r="Y1913" s="1">
        <f t="shared" si="179"/>
        <v>12928.049999999996</v>
      </c>
      <c r="Z1913" s="44">
        <f t="shared" si="180"/>
        <v>24434.348327</v>
      </c>
    </row>
    <row r="1914" spans="1:26" x14ac:dyDescent="0.3">
      <c r="A1914" s="2">
        <v>6453</v>
      </c>
      <c r="B1914" t="s">
        <v>4</v>
      </c>
      <c r="C1914" t="s">
        <v>10</v>
      </c>
      <c r="D1914" t="s">
        <v>12</v>
      </c>
      <c r="E1914" t="s">
        <v>24</v>
      </c>
      <c r="F1914" t="s">
        <v>56</v>
      </c>
      <c r="G1914">
        <v>3</v>
      </c>
      <c r="H1914">
        <v>1</v>
      </c>
      <c r="I1914">
        <f t="shared" si="175"/>
        <v>4</v>
      </c>
      <c r="J1914" s="1">
        <v>5924.95</v>
      </c>
      <c r="K1914" s="1">
        <v>6517.45</v>
      </c>
      <c r="L1914" s="1">
        <v>6813.69</v>
      </c>
      <c r="M1914" s="1">
        <v>5273.21</v>
      </c>
      <c r="N1914" s="1">
        <v>7169.19</v>
      </c>
      <c r="O1914" s="1">
        <v>5747.2</v>
      </c>
      <c r="P1914" s="1">
        <v>5393.26</v>
      </c>
      <c r="Q1914" s="1">
        <v>5662.92</v>
      </c>
      <c r="R1914" s="1">
        <v>5209.8900000000003</v>
      </c>
      <c r="S1914" s="1">
        <v>6043.47</v>
      </c>
      <c r="T1914" s="1">
        <v>6587.38</v>
      </c>
      <c r="U1914" s="1">
        <v>7114.37</v>
      </c>
      <c r="V1914" s="1">
        <f t="shared" si="176"/>
        <v>6240.9483333333328</v>
      </c>
      <c r="W1914" s="1">
        <f t="shared" si="177"/>
        <v>37445.689999999995</v>
      </c>
      <c r="X1914" s="1">
        <f t="shared" si="178"/>
        <v>36011.29</v>
      </c>
      <c r="Y1914" s="1">
        <f t="shared" si="179"/>
        <v>1434.3999999999942</v>
      </c>
      <c r="Z1914" s="44">
        <f t="shared" si="180"/>
        <v>37426.533696999999</v>
      </c>
    </row>
    <row r="1915" spans="1:26" x14ac:dyDescent="0.3">
      <c r="A1915" s="2">
        <v>6455</v>
      </c>
      <c r="B1915" t="s">
        <v>4</v>
      </c>
      <c r="C1915" t="s">
        <v>10</v>
      </c>
      <c r="D1915" t="s">
        <v>12</v>
      </c>
      <c r="E1915" t="s">
        <v>23</v>
      </c>
      <c r="F1915" t="s">
        <v>21</v>
      </c>
      <c r="G1915">
        <v>2</v>
      </c>
      <c r="H1915">
        <v>3</v>
      </c>
      <c r="I1915">
        <f t="shared" si="175"/>
        <v>5</v>
      </c>
      <c r="J1915" s="1">
        <v>3158.1375000000003</v>
      </c>
      <c r="K1915" s="1">
        <v>3158.14</v>
      </c>
      <c r="L1915" s="1">
        <v>3189.72</v>
      </c>
      <c r="M1915" s="1">
        <v>3189.72</v>
      </c>
      <c r="N1915" s="1">
        <v>3158.14</v>
      </c>
      <c r="O1915" s="1">
        <v>3189.72</v>
      </c>
      <c r="P1915" s="1">
        <v>4204.08</v>
      </c>
      <c r="Q1915" s="1">
        <v>3447.35</v>
      </c>
      <c r="R1915" s="1">
        <v>3585.24</v>
      </c>
      <c r="S1915" s="1">
        <v>3800.35</v>
      </c>
      <c r="T1915" s="1">
        <v>3838.35</v>
      </c>
      <c r="U1915" s="1">
        <v>3838.35</v>
      </c>
      <c r="V1915" s="1">
        <f t="shared" si="176"/>
        <v>3173.9295833333331</v>
      </c>
      <c r="W1915" s="1">
        <f t="shared" si="177"/>
        <v>19043.577499999999</v>
      </c>
      <c r="X1915" s="1">
        <f t="shared" si="178"/>
        <v>22713.719999999998</v>
      </c>
      <c r="Y1915" s="1">
        <f t="shared" si="179"/>
        <v>-3670.1424999999981</v>
      </c>
      <c r="Z1915" s="44">
        <f t="shared" si="180"/>
        <v>23606.369195999996</v>
      </c>
    </row>
    <row r="1916" spans="1:26" x14ac:dyDescent="0.3">
      <c r="A1916" s="2">
        <v>6456</v>
      </c>
      <c r="B1916" t="s">
        <v>6</v>
      </c>
      <c r="C1916" t="s">
        <v>9</v>
      </c>
      <c r="D1916" t="s">
        <v>11</v>
      </c>
      <c r="E1916" t="s">
        <v>23</v>
      </c>
      <c r="F1916" t="s">
        <v>17</v>
      </c>
      <c r="G1916">
        <v>1</v>
      </c>
      <c r="H1916">
        <v>1</v>
      </c>
      <c r="I1916">
        <f t="shared" si="175"/>
        <v>2</v>
      </c>
      <c r="J1916" s="1">
        <v>1102.21</v>
      </c>
      <c r="K1916" s="1">
        <v>892.79</v>
      </c>
      <c r="L1916" s="1">
        <v>991.99</v>
      </c>
      <c r="M1916" s="1">
        <v>1146.3</v>
      </c>
      <c r="N1916" s="1">
        <v>1179.3599999999999</v>
      </c>
      <c r="O1916" s="1">
        <v>1322.65</v>
      </c>
      <c r="P1916" s="1">
        <v>460.53</v>
      </c>
      <c r="Q1916" s="1">
        <v>432.9</v>
      </c>
      <c r="R1916" s="1">
        <v>497.84</v>
      </c>
      <c r="S1916" s="1">
        <v>542.65</v>
      </c>
      <c r="T1916" s="1">
        <v>564.36</v>
      </c>
      <c r="U1916" s="1">
        <v>536.14</v>
      </c>
      <c r="V1916" s="1">
        <f t="shared" si="176"/>
        <v>1105.8833333333332</v>
      </c>
      <c r="W1916" s="1">
        <f t="shared" si="177"/>
        <v>6635.2999999999993</v>
      </c>
      <c r="X1916" s="1">
        <f t="shared" si="178"/>
        <v>3034.42</v>
      </c>
      <c r="Y1916" s="1">
        <f t="shared" si="179"/>
        <v>3600.8799999999992</v>
      </c>
      <c r="Z1916" s="44">
        <f t="shared" si="180"/>
        <v>3153.6727060000003</v>
      </c>
    </row>
    <row r="1917" spans="1:26" x14ac:dyDescent="0.3">
      <c r="A1917" s="2">
        <v>6457</v>
      </c>
      <c r="B1917" t="s">
        <v>4</v>
      </c>
      <c r="C1917" t="s">
        <v>10</v>
      </c>
      <c r="D1917" t="s">
        <v>12</v>
      </c>
      <c r="E1917" t="s">
        <v>24</v>
      </c>
      <c r="F1917" t="s">
        <v>19</v>
      </c>
      <c r="G1917">
        <v>1</v>
      </c>
      <c r="H1917">
        <v>2</v>
      </c>
      <c r="I1917">
        <f t="shared" si="175"/>
        <v>3</v>
      </c>
      <c r="J1917" s="1">
        <v>3918.35</v>
      </c>
      <c r="K1917" s="1">
        <v>3918.35</v>
      </c>
      <c r="L1917" s="1">
        <v>3918.35</v>
      </c>
      <c r="M1917" s="1">
        <v>3957.53</v>
      </c>
      <c r="N1917" s="1">
        <v>3957.53</v>
      </c>
      <c r="O1917" s="1">
        <v>3957.53</v>
      </c>
      <c r="P1917" s="1">
        <v>3239.09</v>
      </c>
      <c r="Q1917" s="1">
        <v>3563</v>
      </c>
      <c r="R1917" s="1">
        <v>3812.41</v>
      </c>
      <c r="S1917" s="1">
        <v>4117.3999999999996</v>
      </c>
      <c r="T1917" s="1">
        <v>4570.3100000000004</v>
      </c>
      <c r="U1917" s="1">
        <v>4981.6400000000003</v>
      </c>
      <c r="V1917" s="1">
        <f t="shared" si="176"/>
        <v>3937.94</v>
      </c>
      <c r="W1917" s="1">
        <f t="shared" si="177"/>
        <v>23627.64</v>
      </c>
      <c r="X1917" s="1">
        <f t="shared" si="178"/>
        <v>24283.85</v>
      </c>
      <c r="Y1917" s="1">
        <f t="shared" si="179"/>
        <v>-656.20999999999913</v>
      </c>
      <c r="Z1917" s="44">
        <f t="shared" si="180"/>
        <v>25238.205304999999</v>
      </c>
    </row>
    <row r="1918" spans="1:26" x14ac:dyDescent="0.3">
      <c r="A1918" s="2">
        <v>6464</v>
      </c>
      <c r="B1918" t="s">
        <v>4</v>
      </c>
      <c r="C1918" t="s">
        <v>10</v>
      </c>
      <c r="D1918" t="s">
        <v>12</v>
      </c>
      <c r="E1918" t="s">
        <v>23</v>
      </c>
      <c r="F1918" t="s">
        <v>18</v>
      </c>
      <c r="G1918">
        <v>3</v>
      </c>
      <c r="H1918">
        <v>3</v>
      </c>
      <c r="I1918">
        <f t="shared" si="175"/>
        <v>6</v>
      </c>
      <c r="J1918" s="1">
        <v>5924.95</v>
      </c>
      <c r="K1918" s="1">
        <v>7406.19</v>
      </c>
      <c r="L1918" s="1">
        <v>6695.19</v>
      </c>
      <c r="M1918" s="1">
        <v>4621.46</v>
      </c>
      <c r="N1918" s="1">
        <v>6102.7</v>
      </c>
      <c r="O1918" s="1">
        <v>7228.44</v>
      </c>
      <c r="P1918" s="1">
        <v>3025.95</v>
      </c>
      <c r="Q1918" s="1">
        <v>2693.1</v>
      </c>
      <c r="R1918" s="1">
        <v>2477.65</v>
      </c>
      <c r="S1918" s="1">
        <v>2130.7800000000002</v>
      </c>
      <c r="T1918" s="1">
        <v>2194.6999999999998</v>
      </c>
      <c r="U1918" s="1">
        <v>2633.64</v>
      </c>
      <c r="V1918" s="1">
        <f t="shared" si="176"/>
        <v>6329.8216666666667</v>
      </c>
      <c r="W1918" s="1">
        <f t="shared" si="177"/>
        <v>37978.93</v>
      </c>
      <c r="X1918" s="1">
        <f t="shared" si="178"/>
        <v>15155.82</v>
      </c>
      <c r="Y1918" s="1">
        <f t="shared" si="179"/>
        <v>22823.11</v>
      </c>
      <c r="Z1918" s="44">
        <f t="shared" si="180"/>
        <v>15751.443726</v>
      </c>
    </row>
    <row r="1919" spans="1:26" x14ac:dyDescent="0.3">
      <c r="A1919" s="2">
        <v>6465</v>
      </c>
      <c r="B1919" t="s">
        <v>6</v>
      </c>
      <c r="C1919" t="s">
        <v>9</v>
      </c>
      <c r="D1919" t="s">
        <v>12</v>
      </c>
      <c r="E1919" t="s">
        <v>23</v>
      </c>
      <c r="F1919" t="s">
        <v>18</v>
      </c>
      <c r="G1919">
        <v>2</v>
      </c>
      <c r="H1919">
        <v>1</v>
      </c>
      <c r="I1919">
        <f t="shared" si="175"/>
        <v>3</v>
      </c>
      <c r="J1919" s="1">
        <v>2070.7200000000003</v>
      </c>
      <c r="K1919" s="1">
        <v>2070.7199999999998</v>
      </c>
      <c r="L1919" s="1">
        <v>1905.06</v>
      </c>
      <c r="M1919" s="1">
        <v>1780.82</v>
      </c>
      <c r="N1919" s="1">
        <v>1987.89</v>
      </c>
      <c r="O1919" s="1">
        <v>2132.84</v>
      </c>
      <c r="P1919" s="1">
        <v>1698.46</v>
      </c>
      <c r="Q1919" s="1">
        <v>1341.78</v>
      </c>
      <c r="R1919" s="1">
        <v>1288.1099999999999</v>
      </c>
      <c r="S1919" s="1">
        <v>1313.87</v>
      </c>
      <c r="T1919" s="1">
        <v>1116.79</v>
      </c>
      <c r="U1919" s="1">
        <v>1284.31</v>
      </c>
      <c r="V1919" s="1">
        <f t="shared" si="176"/>
        <v>1991.3416666666665</v>
      </c>
      <c r="W1919" s="1">
        <f t="shared" si="177"/>
        <v>11948.05</v>
      </c>
      <c r="X1919" s="1">
        <f t="shared" si="178"/>
        <v>8043.32</v>
      </c>
      <c r="Y1919" s="1">
        <f t="shared" si="179"/>
        <v>3904.7299999999996</v>
      </c>
      <c r="Z1919" s="44">
        <f t="shared" si="180"/>
        <v>8359.4224759999997</v>
      </c>
    </row>
    <row r="1920" spans="1:26" x14ac:dyDescent="0.3">
      <c r="A1920" s="2">
        <v>6470</v>
      </c>
      <c r="B1920" t="s">
        <v>5</v>
      </c>
      <c r="C1920" t="s">
        <v>7</v>
      </c>
      <c r="D1920" t="s">
        <v>12</v>
      </c>
      <c r="E1920" t="s">
        <v>23</v>
      </c>
      <c r="F1920" t="s">
        <v>14</v>
      </c>
      <c r="G1920">
        <v>2</v>
      </c>
      <c r="H1920">
        <v>3</v>
      </c>
      <c r="I1920">
        <f t="shared" si="175"/>
        <v>5</v>
      </c>
      <c r="J1920" s="1">
        <v>2534.6999999999998</v>
      </c>
      <c r="K1920" s="1">
        <v>2560.0500000000002</v>
      </c>
      <c r="L1920" s="1">
        <v>2534.6999999999998</v>
      </c>
      <c r="M1920" s="1">
        <v>2788.17</v>
      </c>
      <c r="N1920" s="1">
        <v>2357.27</v>
      </c>
      <c r="O1920" s="1">
        <v>2788.17</v>
      </c>
      <c r="P1920" s="1">
        <v>1128.1600000000001</v>
      </c>
      <c r="Q1920" s="1">
        <v>1150.72</v>
      </c>
      <c r="R1920" s="1">
        <v>1047.1600000000001</v>
      </c>
      <c r="S1920" s="1">
        <v>1162.3499999999999</v>
      </c>
      <c r="T1920" s="1">
        <v>1011.24</v>
      </c>
      <c r="U1920" s="1">
        <v>1082.03</v>
      </c>
      <c r="V1920" s="1">
        <f t="shared" si="176"/>
        <v>2593.8433333333332</v>
      </c>
      <c r="W1920" s="1">
        <f t="shared" si="177"/>
        <v>15563.06</v>
      </c>
      <c r="X1920" s="1">
        <f t="shared" si="178"/>
        <v>6581.6599999999989</v>
      </c>
      <c r="Y1920" s="1">
        <f t="shared" si="179"/>
        <v>8981.4000000000015</v>
      </c>
      <c r="Z1920" s="44">
        <f t="shared" si="180"/>
        <v>6840.3192379999991</v>
      </c>
    </row>
    <row r="1921" spans="1:26" x14ac:dyDescent="0.3">
      <c r="A1921" s="2">
        <v>6471</v>
      </c>
      <c r="B1921" t="s">
        <v>6</v>
      </c>
      <c r="C1921" t="s">
        <v>9</v>
      </c>
      <c r="D1921" t="s">
        <v>12</v>
      </c>
      <c r="E1921" t="s">
        <v>23</v>
      </c>
      <c r="F1921" t="s">
        <v>21</v>
      </c>
      <c r="G1921">
        <v>2</v>
      </c>
      <c r="H1921">
        <v>1</v>
      </c>
      <c r="I1921">
        <f t="shared" si="175"/>
        <v>3</v>
      </c>
      <c r="J1921" s="1">
        <v>1380.4825000000001</v>
      </c>
      <c r="K1921" s="1">
        <v>1173.4100000000001</v>
      </c>
      <c r="L1921" s="1">
        <v>1601.36</v>
      </c>
      <c r="M1921" s="1">
        <v>1049.17</v>
      </c>
      <c r="N1921" s="1">
        <v>1228.6300000000001</v>
      </c>
      <c r="O1921" s="1">
        <v>1504.73</v>
      </c>
      <c r="P1921" s="1">
        <v>1401.64</v>
      </c>
      <c r="Q1921" s="1">
        <v>1135.33</v>
      </c>
      <c r="R1921" s="1">
        <v>1078.56</v>
      </c>
      <c r="S1921" s="1">
        <v>1207.99</v>
      </c>
      <c r="T1921" s="1">
        <v>1171.75</v>
      </c>
      <c r="U1921" s="1">
        <v>1406.1</v>
      </c>
      <c r="V1921" s="1">
        <f t="shared" si="176"/>
        <v>1322.9637499999999</v>
      </c>
      <c r="W1921" s="1">
        <f t="shared" si="177"/>
        <v>7937.7824999999993</v>
      </c>
      <c r="X1921" s="1">
        <f t="shared" si="178"/>
        <v>7401.3700000000008</v>
      </c>
      <c r="Y1921" s="1">
        <f t="shared" si="179"/>
        <v>536.41249999999854</v>
      </c>
      <c r="Z1921" s="44">
        <f t="shared" si="180"/>
        <v>7692.2438410000004</v>
      </c>
    </row>
    <row r="1922" spans="1:26" x14ac:dyDescent="0.3">
      <c r="A1922" s="2">
        <v>6472</v>
      </c>
      <c r="B1922" t="s">
        <v>6</v>
      </c>
      <c r="C1922" t="s">
        <v>9</v>
      </c>
      <c r="D1922" t="s">
        <v>12</v>
      </c>
      <c r="E1922" t="s">
        <v>24</v>
      </c>
      <c r="F1922" t="s">
        <v>14</v>
      </c>
      <c r="G1922">
        <v>1</v>
      </c>
      <c r="H1922">
        <v>1</v>
      </c>
      <c r="I1922">
        <f t="shared" si="175"/>
        <v>2</v>
      </c>
      <c r="J1922" s="1">
        <v>961.26</v>
      </c>
      <c r="K1922" s="1">
        <v>807.46</v>
      </c>
      <c r="L1922" s="1">
        <v>1095.8399999999999</v>
      </c>
      <c r="M1922" s="1">
        <v>836.3</v>
      </c>
      <c r="N1922" s="1">
        <v>1047.77</v>
      </c>
      <c r="O1922" s="1">
        <v>807.46</v>
      </c>
      <c r="P1922" s="1">
        <v>589.80999999999995</v>
      </c>
      <c r="Q1922" s="1">
        <v>631.1</v>
      </c>
      <c r="R1922" s="1">
        <v>738.39</v>
      </c>
      <c r="S1922" s="1">
        <v>649.78</v>
      </c>
      <c r="T1922" s="1">
        <v>643.28</v>
      </c>
      <c r="U1922" s="1">
        <v>694.74</v>
      </c>
      <c r="V1922" s="1">
        <f t="shared" si="176"/>
        <v>926.01499999999987</v>
      </c>
      <c r="W1922" s="1">
        <f t="shared" si="177"/>
        <v>5556.0899999999992</v>
      </c>
      <c r="X1922" s="1">
        <f t="shared" si="178"/>
        <v>3947.0999999999995</v>
      </c>
      <c r="Y1922" s="1">
        <f t="shared" si="179"/>
        <v>1608.9899999999998</v>
      </c>
      <c r="Z1922" s="44">
        <f t="shared" si="180"/>
        <v>4102.2210299999997</v>
      </c>
    </row>
    <row r="1923" spans="1:26" x14ac:dyDescent="0.3">
      <c r="A1923" s="2">
        <v>6477</v>
      </c>
      <c r="B1923" t="s">
        <v>4</v>
      </c>
      <c r="C1923" t="s">
        <v>42</v>
      </c>
      <c r="D1923" t="s">
        <v>12</v>
      </c>
      <c r="E1923" t="s">
        <v>23</v>
      </c>
      <c r="F1923" t="s">
        <v>20</v>
      </c>
      <c r="G1923">
        <v>1</v>
      </c>
      <c r="H1923">
        <v>1</v>
      </c>
      <c r="I1923">
        <f t="shared" si="175"/>
        <v>2</v>
      </c>
      <c r="J1923" s="1">
        <v>3037.9</v>
      </c>
      <c r="K1923" s="1">
        <v>3068.28</v>
      </c>
      <c r="L1923" s="1">
        <v>3068.28</v>
      </c>
      <c r="M1923" s="1">
        <v>3037.9</v>
      </c>
      <c r="N1923" s="1">
        <v>3068.28</v>
      </c>
      <c r="O1923" s="1">
        <v>3037.9</v>
      </c>
      <c r="P1923" s="1">
        <v>2628.36</v>
      </c>
      <c r="Q1923" s="1">
        <v>2391.81</v>
      </c>
      <c r="R1923" s="1">
        <v>2176.5500000000002</v>
      </c>
      <c r="S1923" s="1">
        <v>2459.5</v>
      </c>
      <c r="T1923" s="1">
        <v>2828.43</v>
      </c>
      <c r="U1923" s="1">
        <v>3224.41</v>
      </c>
      <c r="V1923" s="1">
        <f t="shared" si="176"/>
        <v>3053.09</v>
      </c>
      <c r="W1923" s="1">
        <f t="shared" si="177"/>
        <v>18318.54</v>
      </c>
      <c r="X1923" s="1">
        <f t="shared" si="178"/>
        <v>15709.060000000001</v>
      </c>
      <c r="Y1923" s="1">
        <f t="shared" si="179"/>
        <v>2609.4799999999996</v>
      </c>
      <c r="Z1923" s="44">
        <f t="shared" si="180"/>
        <v>16326.426058000001</v>
      </c>
    </row>
    <row r="1924" spans="1:26" x14ac:dyDescent="0.3">
      <c r="A1924" s="2">
        <v>6478</v>
      </c>
      <c r="B1924" t="s">
        <v>6</v>
      </c>
      <c r="C1924" t="s">
        <v>9</v>
      </c>
      <c r="D1924" t="s">
        <v>12</v>
      </c>
      <c r="E1924" t="s">
        <v>23</v>
      </c>
      <c r="F1924" t="s">
        <v>15</v>
      </c>
      <c r="G1924">
        <v>2</v>
      </c>
      <c r="H1924">
        <v>1</v>
      </c>
      <c r="I1924">
        <f t="shared" si="175"/>
        <v>3</v>
      </c>
      <c r="J1924" s="1">
        <v>1341.72</v>
      </c>
      <c r="K1924" s="1">
        <v>1220.97</v>
      </c>
      <c r="L1924" s="1">
        <v>1086.79</v>
      </c>
      <c r="M1924" s="1">
        <v>1583.23</v>
      </c>
      <c r="N1924" s="1">
        <v>1220.97</v>
      </c>
      <c r="O1924" s="1">
        <v>1583.23</v>
      </c>
      <c r="P1924" s="1">
        <v>2773.06</v>
      </c>
      <c r="Q1924" s="1">
        <v>2301.64</v>
      </c>
      <c r="R1924" s="1">
        <v>2048.46</v>
      </c>
      <c r="S1924" s="1">
        <v>2396.6999999999998</v>
      </c>
      <c r="T1924" s="1">
        <v>2612.4</v>
      </c>
      <c r="U1924" s="1">
        <v>2638.52</v>
      </c>
      <c r="V1924" s="1">
        <f t="shared" si="176"/>
        <v>1339.4849999999999</v>
      </c>
      <c r="W1924" s="1">
        <f t="shared" si="177"/>
        <v>8036.91</v>
      </c>
      <c r="X1924" s="1">
        <f t="shared" si="178"/>
        <v>14770.78</v>
      </c>
      <c r="Y1924" s="1">
        <f t="shared" si="179"/>
        <v>-6733.8700000000008</v>
      </c>
      <c r="Z1924" s="44">
        <f t="shared" si="180"/>
        <v>15351.271654</v>
      </c>
    </row>
    <row r="1925" spans="1:26" x14ac:dyDescent="0.3">
      <c r="A1925" s="2">
        <v>6485</v>
      </c>
      <c r="B1925" t="s">
        <v>4</v>
      </c>
      <c r="C1925" t="s">
        <v>42</v>
      </c>
      <c r="D1925" t="s">
        <v>12</v>
      </c>
      <c r="E1925" t="s">
        <v>23</v>
      </c>
      <c r="F1925" t="s">
        <v>15</v>
      </c>
      <c r="G1925">
        <v>2</v>
      </c>
      <c r="H1925">
        <v>2</v>
      </c>
      <c r="I1925">
        <f t="shared" si="175"/>
        <v>4</v>
      </c>
      <c r="J1925" s="1">
        <v>4206.5</v>
      </c>
      <c r="K1925" s="1">
        <v>4585.09</v>
      </c>
      <c r="L1925" s="1">
        <v>4963.67</v>
      </c>
      <c r="M1925" s="1">
        <v>4753.3500000000004</v>
      </c>
      <c r="N1925" s="1">
        <v>3912.05</v>
      </c>
      <c r="O1925" s="1">
        <v>4416.83</v>
      </c>
      <c r="P1925" s="1">
        <v>2666.5</v>
      </c>
      <c r="Q1925" s="1">
        <v>1999.88</v>
      </c>
      <c r="R1925" s="1">
        <v>2359.86</v>
      </c>
      <c r="S1925" s="1">
        <v>2501.4499999999998</v>
      </c>
      <c r="T1925" s="1">
        <v>2576.4899999999998</v>
      </c>
      <c r="U1925" s="1">
        <v>2962.96</v>
      </c>
      <c r="V1925" s="1">
        <f t="shared" si="176"/>
        <v>4472.915</v>
      </c>
      <c r="W1925" s="1">
        <f t="shared" si="177"/>
        <v>26837.489999999998</v>
      </c>
      <c r="X1925" s="1">
        <f t="shared" si="178"/>
        <v>15067.14</v>
      </c>
      <c r="Y1925" s="1">
        <f t="shared" si="179"/>
        <v>11770.349999999999</v>
      </c>
      <c r="Z1925" s="44">
        <f t="shared" si="180"/>
        <v>15659.278601999999</v>
      </c>
    </row>
    <row r="1926" spans="1:26" x14ac:dyDescent="0.3">
      <c r="A1926" s="2">
        <v>6486</v>
      </c>
      <c r="B1926" t="s">
        <v>6</v>
      </c>
      <c r="C1926" t="s">
        <v>7</v>
      </c>
      <c r="D1926" t="s">
        <v>12</v>
      </c>
      <c r="E1926" t="s">
        <v>23</v>
      </c>
      <c r="F1926" t="s">
        <v>56</v>
      </c>
      <c r="G1926">
        <v>2</v>
      </c>
      <c r="H1926">
        <v>1</v>
      </c>
      <c r="I1926">
        <f t="shared" ref="I1926:I1943" si="181">H1926+G1926</f>
        <v>3</v>
      </c>
      <c r="J1926" s="1">
        <v>1445.75</v>
      </c>
      <c r="K1926" s="1">
        <v>1633.7</v>
      </c>
      <c r="L1926" s="1">
        <v>1705.99</v>
      </c>
      <c r="M1926" s="1">
        <v>1373.46</v>
      </c>
      <c r="N1926" s="1">
        <v>1127.69</v>
      </c>
      <c r="O1926" s="1">
        <v>1214.43</v>
      </c>
      <c r="P1926" s="1">
        <v>957.77</v>
      </c>
      <c r="Q1926" s="1">
        <v>938.61</v>
      </c>
      <c r="R1926" s="1">
        <v>910.45</v>
      </c>
      <c r="S1926" s="1">
        <v>837.61</v>
      </c>
      <c r="T1926" s="1">
        <v>929.75</v>
      </c>
      <c r="U1926" s="1">
        <v>1022.73</v>
      </c>
      <c r="V1926" s="1">
        <f t="shared" ref="V1926:V1943" si="182">AVERAGE(J1926:O1926)</f>
        <v>1416.8366666666668</v>
      </c>
      <c r="W1926" s="1">
        <f t="shared" ref="W1926:W1943" si="183">SUM(J1926:O1926)</f>
        <v>8501.02</v>
      </c>
      <c r="X1926" s="1">
        <f t="shared" ref="X1926:X1943" si="184">SUM(P1926:U1926)</f>
        <v>5596.92</v>
      </c>
      <c r="Y1926" s="1">
        <f t="shared" ref="Y1926:Y1943" si="185">W1926-X1926</f>
        <v>2904.1000000000004</v>
      </c>
      <c r="Z1926" s="44">
        <f t="shared" ref="Z1926:Z1943" si="186">X1926*$Z$2+X1926</f>
        <v>5816.8789560000005</v>
      </c>
    </row>
    <row r="1927" spans="1:26" x14ac:dyDescent="0.3">
      <c r="A1927" s="2">
        <v>6491</v>
      </c>
      <c r="B1927" t="s">
        <v>4</v>
      </c>
      <c r="C1927" t="s">
        <v>7</v>
      </c>
      <c r="D1927" t="s">
        <v>11</v>
      </c>
      <c r="E1927" t="s">
        <v>23</v>
      </c>
      <c r="F1927" t="s">
        <v>56</v>
      </c>
      <c r="G1927">
        <v>2</v>
      </c>
      <c r="H1927">
        <v>3</v>
      </c>
      <c r="I1927">
        <f t="shared" si="181"/>
        <v>5</v>
      </c>
      <c r="J1927" s="1">
        <v>2124.0500000000002</v>
      </c>
      <c r="K1927" s="1">
        <v>2145.29</v>
      </c>
      <c r="L1927" s="1">
        <v>2124.0500000000002</v>
      </c>
      <c r="M1927" s="1">
        <v>2145.29</v>
      </c>
      <c r="N1927" s="1">
        <v>2145.29</v>
      </c>
      <c r="O1927" s="1">
        <v>2124.0500000000002</v>
      </c>
      <c r="P1927" s="1">
        <v>4459.51</v>
      </c>
      <c r="Q1927" s="1">
        <v>3835.18</v>
      </c>
      <c r="R1927" s="1">
        <v>4410.46</v>
      </c>
      <c r="S1927" s="1">
        <v>4234.04</v>
      </c>
      <c r="T1927" s="1">
        <v>4064.68</v>
      </c>
      <c r="U1927" s="1">
        <v>3536.27</v>
      </c>
      <c r="V1927" s="1">
        <f t="shared" si="182"/>
        <v>2134.67</v>
      </c>
      <c r="W1927" s="1">
        <f t="shared" si="183"/>
        <v>12808.02</v>
      </c>
      <c r="X1927" s="1">
        <f t="shared" si="184"/>
        <v>24540.140000000003</v>
      </c>
      <c r="Y1927" s="1">
        <f t="shared" si="185"/>
        <v>-11732.120000000003</v>
      </c>
      <c r="Z1927" s="44">
        <f t="shared" si="186"/>
        <v>25504.567502000002</v>
      </c>
    </row>
    <row r="1928" spans="1:26" x14ac:dyDescent="0.3">
      <c r="A1928" s="2">
        <v>6495</v>
      </c>
      <c r="B1928" t="s">
        <v>6</v>
      </c>
      <c r="C1928" t="s">
        <v>9</v>
      </c>
      <c r="D1928" t="s">
        <v>12</v>
      </c>
      <c r="E1928" t="s">
        <v>23</v>
      </c>
      <c r="F1928" t="s">
        <v>18</v>
      </c>
      <c r="G1928">
        <v>2</v>
      </c>
      <c r="H1928">
        <v>1</v>
      </c>
      <c r="I1928">
        <f t="shared" si="181"/>
        <v>3</v>
      </c>
      <c r="J1928" s="1">
        <v>3664.3450000000003</v>
      </c>
      <c r="K1928" s="1">
        <v>4214</v>
      </c>
      <c r="L1928" s="1">
        <v>4104.07</v>
      </c>
      <c r="M1928" s="1">
        <v>3957.49</v>
      </c>
      <c r="N1928" s="1">
        <v>3371.2</v>
      </c>
      <c r="O1928" s="1">
        <v>4104.07</v>
      </c>
      <c r="P1928" s="1">
        <v>2471.17</v>
      </c>
      <c r="Q1928" s="1">
        <v>2570.02</v>
      </c>
      <c r="R1928" s="1">
        <v>2878.42</v>
      </c>
      <c r="S1928" s="1">
        <v>3338.97</v>
      </c>
      <c r="T1928" s="1">
        <v>2871.51</v>
      </c>
      <c r="U1928" s="1">
        <v>2555.64</v>
      </c>
      <c r="V1928" s="1">
        <f t="shared" si="182"/>
        <v>3902.5291666666667</v>
      </c>
      <c r="W1928" s="1">
        <f t="shared" si="183"/>
        <v>23415.174999999999</v>
      </c>
      <c r="X1928" s="1">
        <f t="shared" si="184"/>
        <v>16685.73</v>
      </c>
      <c r="Y1928" s="1">
        <f t="shared" si="185"/>
        <v>6729.4449999999997</v>
      </c>
      <c r="Z1928" s="44">
        <f t="shared" si="186"/>
        <v>17341.479188999998</v>
      </c>
    </row>
    <row r="1929" spans="1:26" x14ac:dyDescent="0.3">
      <c r="A1929" s="2">
        <v>6501</v>
      </c>
      <c r="B1929" t="s">
        <v>6</v>
      </c>
      <c r="C1929" t="s">
        <v>7</v>
      </c>
      <c r="D1929" t="s">
        <v>11</v>
      </c>
      <c r="E1929" t="s">
        <v>24</v>
      </c>
      <c r="F1929" t="s">
        <v>17</v>
      </c>
      <c r="G1929">
        <v>2</v>
      </c>
      <c r="H1929">
        <v>1</v>
      </c>
      <c r="I1929">
        <f t="shared" si="181"/>
        <v>3</v>
      </c>
      <c r="J1929" s="1">
        <v>712.05</v>
      </c>
      <c r="K1929" s="1">
        <v>797.5</v>
      </c>
      <c r="L1929" s="1">
        <v>598.12</v>
      </c>
      <c r="M1929" s="1">
        <v>861.58</v>
      </c>
      <c r="N1929" s="1">
        <v>868.7</v>
      </c>
      <c r="O1929" s="1">
        <v>847.34</v>
      </c>
      <c r="P1929" s="1">
        <v>604.98</v>
      </c>
      <c r="Q1929" s="1">
        <v>550.53</v>
      </c>
      <c r="R1929" s="1">
        <v>589.07000000000005</v>
      </c>
      <c r="S1929" s="1">
        <v>589.07000000000005</v>
      </c>
      <c r="T1929" s="1">
        <v>700.99</v>
      </c>
      <c r="U1929" s="1">
        <v>708</v>
      </c>
      <c r="V1929" s="1">
        <f t="shared" si="182"/>
        <v>780.88166666666666</v>
      </c>
      <c r="W1929" s="1">
        <f t="shared" si="183"/>
        <v>4685.29</v>
      </c>
      <c r="X1929" s="1">
        <f t="shared" si="184"/>
        <v>3742.6400000000003</v>
      </c>
      <c r="Y1929" s="1">
        <f t="shared" si="185"/>
        <v>942.64999999999964</v>
      </c>
      <c r="Z1929" s="44">
        <f t="shared" si="186"/>
        <v>3889.7257520000003</v>
      </c>
    </row>
    <row r="1930" spans="1:26" x14ac:dyDescent="0.3">
      <c r="A1930" s="2">
        <v>6509</v>
      </c>
      <c r="B1930" t="s">
        <v>6</v>
      </c>
      <c r="C1930" t="s">
        <v>9</v>
      </c>
      <c r="D1930" t="s">
        <v>11</v>
      </c>
      <c r="E1930" t="s">
        <v>24</v>
      </c>
      <c r="F1930" t="s">
        <v>13</v>
      </c>
      <c r="G1930">
        <v>1</v>
      </c>
      <c r="H1930">
        <v>1</v>
      </c>
      <c r="I1930">
        <f t="shared" si="181"/>
        <v>2</v>
      </c>
      <c r="J1930" s="1">
        <v>1245.01</v>
      </c>
      <c r="K1930" s="1">
        <v>1319.71</v>
      </c>
      <c r="L1930" s="1">
        <v>1406.86</v>
      </c>
      <c r="M1930" s="1">
        <v>1307.26</v>
      </c>
      <c r="N1930" s="1">
        <v>1319.71</v>
      </c>
      <c r="O1930" s="1">
        <v>1269.9100000000001</v>
      </c>
      <c r="P1930" s="1">
        <v>1128.77</v>
      </c>
      <c r="Q1930" s="1">
        <v>925.59</v>
      </c>
      <c r="R1930" s="1">
        <v>1036.6600000000001</v>
      </c>
      <c r="S1930" s="1">
        <v>1212.8900000000001</v>
      </c>
      <c r="T1930" s="1">
        <v>1358.44</v>
      </c>
      <c r="U1930" s="1">
        <v>1399.19</v>
      </c>
      <c r="V1930" s="1">
        <f t="shared" si="182"/>
        <v>1311.41</v>
      </c>
      <c r="W1930" s="1">
        <f t="shared" si="183"/>
        <v>7868.46</v>
      </c>
      <c r="X1930" s="1">
        <f t="shared" si="184"/>
        <v>7061.5400000000009</v>
      </c>
      <c r="Y1930" s="1">
        <f t="shared" si="185"/>
        <v>806.91999999999916</v>
      </c>
      <c r="Z1930" s="44">
        <f t="shared" si="186"/>
        <v>7339.0585220000012</v>
      </c>
    </row>
    <row r="1931" spans="1:26" x14ac:dyDescent="0.3">
      <c r="A1931" s="2">
        <v>6512</v>
      </c>
      <c r="B1931" t="s">
        <v>4</v>
      </c>
      <c r="C1931" t="s">
        <v>42</v>
      </c>
      <c r="D1931" t="s">
        <v>11</v>
      </c>
      <c r="E1931" t="s">
        <v>23</v>
      </c>
      <c r="F1931" t="s">
        <v>14</v>
      </c>
      <c r="G1931">
        <v>2</v>
      </c>
      <c r="H1931">
        <v>1</v>
      </c>
      <c r="I1931">
        <f t="shared" si="181"/>
        <v>3</v>
      </c>
      <c r="J1931" s="1">
        <v>1823.8</v>
      </c>
      <c r="K1931" s="1">
        <v>1823.8</v>
      </c>
      <c r="L1931" s="1">
        <v>1842.04</v>
      </c>
      <c r="M1931" s="1">
        <v>1842.04</v>
      </c>
      <c r="N1931" s="1">
        <v>1823.8</v>
      </c>
      <c r="O1931" s="1">
        <v>1823.8</v>
      </c>
      <c r="P1931" s="1">
        <v>2121.2399999999998</v>
      </c>
      <c r="Q1931" s="1">
        <v>1845.48</v>
      </c>
      <c r="R1931" s="1">
        <v>1900.84</v>
      </c>
      <c r="S1931" s="1">
        <v>2262</v>
      </c>
      <c r="T1931" s="1">
        <v>2171.52</v>
      </c>
      <c r="U1931" s="1">
        <v>1954.37</v>
      </c>
      <c r="V1931" s="1">
        <f t="shared" si="182"/>
        <v>1829.8799999999999</v>
      </c>
      <c r="W1931" s="1">
        <f t="shared" si="183"/>
        <v>10979.279999999999</v>
      </c>
      <c r="X1931" s="1">
        <f t="shared" si="184"/>
        <v>12255.45</v>
      </c>
      <c r="Y1931" s="1">
        <f t="shared" si="185"/>
        <v>-1276.1700000000019</v>
      </c>
      <c r="Z1931" s="44">
        <f t="shared" si="186"/>
        <v>12737.089185000001</v>
      </c>
    </row>
    <row r="1932" spans="1:26" x14ac:dyDescent="0.3">
      <c r="A1932" s="2">
        <v>6514</v>
      </c>
      <c r="B1932" t="s">
        <v>5</v>
      </c>
      <c r="C1932" t="s">
        <v>10</v>
      </c>
      <c r="D1932" t="s">
        <v>12</v>
      </c>
      <c r="E1932" t="s">
        <v>23</v>
      </c>
      <c r="F1932" t="s">
        <v>18</v>
      </c>
      <c r="G1932">
        <v>1</v>
      </c>
      <c r="H1932">
        <v>1</v>
      </c>
      <c r="I1932">
        <f t="shared" si="181"/>
        <v>2</v>
      </c>
      <c r="J1932" s="1">
        <v>3091.3999999999996</v>
      </c>
      <c r="K1932" s="1">
        <v>2658.6</v>
      </c>
      <c r="L1932" s="1">
        <v>2813.17</v>
      </c>
      <c r="M1932" s="1">
        <v>2565.86</v>
      </c>
      <c r="N1932" s="1">
        <v>3462.37</v>
      </c>
      <c r="O1932" s="1">
        <v>3400.54</v>
      </c>
      <c r="P1932" s="1">
        <v>1624.51</v>
      </c>
      <c r="Q1932" s="1">
        <v>1494.55</v>
      </c>
      <c r="R1932" s="1">
        <v>1494.55</v>
      </c>
      <c r="S1932" s="1">
        <v>1763.57</v>
      </c>
      <c r="T1932" s="1">
        <v>1869.38</v>
      </c>
      <c r="U1932" s="1">
        <v>2187.17</v>
      </c>
      <c r="V1932" s="1">
        <f t="shared" si="182"/>
        <v>2998.6566666666672</v>
      </c>
      <c r="W1932" s="1">
        <f t="shared" si="183"/>
        <v>17991.940000000002</v>
      </c>
      <c r="X1932" s="1">
        <f t="shared" si="184"/>
        <v>10433.73</v>
      </c>
      <c r="Y1932" s="1">
        <f t="shared" si="185"/>
        <v>7558.2100000000028</v>
      </c>
      <c r="Z1932" s="44">
        <f t="shared" si="186"/>
        <v>10843.775588999999</v>
      </c>
    </row>
    <row r="1933" spans="1:26" x14ac:dyDescent="0.3">
      <c r="A1933" s="2">
        <v>6517</v>
      </c>
      <c r="B1933" t="s">
        <v>6</v>
      </c>
      <c r="C1933" t="s">
        <v>9</v>
      </c>
      <c r="D1933" t="s">
        <v>12</v>
      </c>
      <c r="E1933" t="s">
        <v>24</v>
      </c>
      <c r="F1933" t="s">
        <v>19</v>
      </c>
      <c r="G1933">
        <v>1</v>
      </c>
      <c r="H1933">
        <v>1</v>
      </c>
      <c r="I1933">
        <f t="shared" si="181"/>
        <v>2</v>
      </c>
      <c r="J1933" s="1">
        <v>768.96</v>
      </c>
      <c r="K1933" s="1">
        <v>922.75</v>
      </c>
      <c r="L1933" s="1">
        <v>930.44</v>
      </c>
      <c r="M1933" s="1">
        <v>576.72</v>
      </c>
      <c r="N1933" s="1">
        <v>899.68</v>
      </c>
      <c r="O1933" s="1">
        <v>630.54999999999995</v>
      </c>
      <c r="P1933" s="1">
        <v>1033.18</v>
      </c>
      <c r="Q1933" s="1">
        <v>857.54</v>
      </c>
      <c r="R1933" s="1">
        <v>960.44</v>
      </c>
      <c r="S1933" s="1">
        <v>979.65</v>
      </c>
      <c r="T1933" s="1">
        <v>1087.4100000000001</v>
      </c>
      <c r="U1933" s="1">
        <v>1283.1400000000001</v>
      </c>
      <c r="V1933" s="1">
        <f t="shared" si="182"/>
        <v>788.18333333333339</v>
      </c>
      <c r="W1933" s="1">
        <f t="shared" si="183"/>
        <v>4729.1000000000004</v>
      </c>
      <c r="X1933" s="1">
        <f t="shared" si="184"/>
        <v>6201.3600000000006</v>
      </c>
      <c r="Y1933" s="1">
        <f t="shared" si="185"/>
        <v>-1472.2600000000002</v>
      </c>
      <c r="Z1933" s="44">
        <f t="shared" si="186"/>
        <v>6445.073448000001</v>
      </c>
    </row>
    <row r="1934" spans="1:26" x14ac:dyDescent="0.3">
      <c r="A1934" s="2">
        <v>6524</v>
      </c>
      <c r="B1934" t="s">
        <v>4</v>
      </c>
      <c r="C1934" t="s">
        <v>10</v>
      </c>
      <c r="D1934" t="s">
        <v>12</v>
      </c>
      <c r="E1934" t="s">
        <v>24</v>
      </c>
      <c r="F1934" t="s">
        <v>14</v>
      </c>
      <c r="G1934">
        <v>2</v>
      </c>
      <c r="H1934">
        <v>1</v>
      </c>
      <c r="I1934">
        <f t="shared" si="181"/>
        <v>3</v>
      </c>
      <c r="J1934" s="1">
        <v>4952.6625000000004</v>
      </c>
      <c r="K1934" s="1">
        <v>5497.46</v>
      </c>
      <c r="L1934" s="1">
        <v>4209.76</v>
      </c>
      <c r="M1934" s="1">
        <v>5348.88</v>
      </c>
      <c r="N1934" s="1">
        <v>5299.35</v>
      </c>
      <c r="O1934" s="1">
        <v>4556.45</v>
      </c>
      <c r="P1934" s="1">
        <v>2428.39</v>
      </c>
      <c r="Q1934" s="1">
        <v>1869.86</v>
      </c>
      <c r="R1934" s="1">
        <v>1738.97</v>
      </c>
      <c r="S1934" s="1">
        <v>1617.24</v>
      </c>
      <c r="T1934" s="1">
        <v>1390.83</v>
      </c>
      <c r="U1934" s="1">
        <v>1502.1</v>
      </c>
      <c r="V1934" s="1">
        <f t="shared" si="182"/>
        <v>4977.4270833333339</v>
      </c>
      <c r="W1934" s="1">
        <f t="shared" si="183"/>
        <v>29864.562500000004</v>
      </c>
      <c r="X1934" s="1">
        <f t="shared" si="184"/>
        <v>10547.390000000001</v>
      </c>
      <c r="Y1934" s="1">
        <f t="shared" si="185"/>
        <v>19317.172500000001</v>
      </c>
      <c r="Z1934" s="44">
        <f t="shared" si="186"/>
        <v>10961.902427000001</v>
      </c>
    </row>
    <row r="1935" spans="1:26" x14ac:dyDescent="0.3">
      <c r="A1935" s="2">
        <v>6526</v>
      </c>
      <c r="B1935" t="s">
        <v>4</v>
      </c>
      <c r="C1935" t="s">
        <v>10</v>
      </c>
      <c r="D1935" t="s">
        <v>12</v>
      </c>
      <c r="E1935" t="s">
        <v>23</v>
      </c>
      <c r="F1935" t="s">
        <v>18</v>
      </c>
      <c r="G1935">
        <v>2</v>
      </c>
      <c r="H1935">
        <v>1</v>
      </c>
      <c r="I1935">
        <f t="shared" si="181"/>
        <v>3</v>
      </c>
      <c r="J1935" s="1">
        <v>4812.4323717948701</v>
      </c>
      <c r="K1935" s="1">
        <v>3994.32</v>
      </c>
      <c r="L1935" s="1">
        <v>4716.18</v>
      </c>
      <c r="M1935" s="1">
        <v>4523.6899999999996</v>
      </c>
      <c r="N1935" s="1">
        <v>4234.9399999999996</v>
      </c>
      <c r="O1935" s="1">
        <v>4379.3100000000004</v>
      </c>
      <c r="P1935" s="1">
        <v>3386.72</v>
      </c>
      <c r="Q1935" s="1">
        <v>2946.45</v>
      </c>
      <c r="R1935" s="1">
        <v>2710.73</v>
      </c>
      <c r="S1935" s="1">
        <v>2493.87</v>
      </c>
      <c r="T1935" s="1">
        <v>2693.38</v>
      </c>
      <c r="U1935" s="1">
        <v>2989.65</v>
      </c>
      <c r="V1935" s="1">
        <f t="shared" si="182"/>
        <v>4443.4787286324781</v>
      </c>
      <c r="W1935" s="1">
        <f t="shared" si="183"/>
        <v>26660.872371794871</v>
      </c>
      <c r="X1935" s="1">
        <f t="shared" si="184"/>
        <v>17220.800000000003</v>
      </c>
      <c r="Y1935" s="1">
        <f t="shared" si="185"/>
        <v>9440.0723717948676</v>
      </c>
      <c r="Z1935" s="44">
        <f t="shared" si="186"/>
        <v>17897.577440000005</v>
      </c>
    </row>
    <row r="1936" spans="1:26" x14ac:dyDescent="0.3">
      <c r="A1936" s="2">
        <v>6528</v>
      </c>
      <c r="B1936" t="s">
        <v>4</v>
      </c>
      <c r="C1936" t="s">
        <v>10</v>
      </c>
      <c r="D1936" t="s">
        <v>12</v>
      </c>
      <c r="E1936" t="s">
        <v>23</v>
      </c>
      <c r="F1936" t="s">
        <v>56</v>
      </c>
      <c r="G1936">
        <v>1</v>
      </c>
      <c r="H1936">
        <v>1</v>
      </c>
      <c r="I1936">
        <f t="shared" si="181"/>
        <v>2</v>
      </c>
      <c r="J1936" s="1">
        <v>3106.2</v>
      </c>
      <c r="K1936" s="1">
        <v>3106.2</v>
      </c>
      <c r="L1936" s="1">
        <v>3137.26</v>
      </c>
      <c r="M1936" s="1">
        <v>3137.26</v>
      </c>
      <c r="N1936" s="1">
        <v>3137.26</v>
      </c>
      <c r="O1936" s="1">
        <v>3106.2</v>
      </c>
      <c r="P1936" s="1">
        <v>1812.85</v>
      </c>
      <c r="Q1936" s="1">
        <v>1504.67</v>
      </c>
      <c r="R1936" s="1">
        <v>1670.18</v>
      </c>
      <c r="S1936" s="1">
        <v>1586.67</v>
      </c>
      <c r="T1936" s="1">
        <v>1539.07</v>
      </c>
      <c r="U1936" s="1">
        <v>1708.37</v>
      </c>
      <c r="V1936" s="1">
        <f t="shared" si="182"/>
        <v>3121.73</v>
      </c>
      <c r="W1936" s="1">
        <f t="shared" si="183"/>
        <v>18730.38</v>
      </c>
      <c r="X1936" s="1">
        <f t="shared" si="184"/>
        <v>9821.81</v>
      </c>
      <c r="Y1936" s="1">
        <f t="shared" si="185"/>
        <v>8908.5700000000015</v>
      </c>
      <c r="Z1936" s="44">
        <f t="shared" si="186"/>
        <v>10207.807133</v>
      </c>
    </row>
    <row r="1937" spans="1:26" x14ac:dyDescent="0.3">
      <c r="A1937" s="2">
        <v>6533</v>
      </c>
      <c r="B1937" t="s">
        <v>6</v>
      </c>
      <c r="C1937" t="s">
        <v>9</v>
      </c>
      <c r="D1937" t="s">
        <v>12</v>
      </c>
      <c r="E1937" t="s">
        <v>23</v>
      </c>
      <c r="F1937" t="s">
        <v>16</v>
      </c>
      <c r="G1937">
        <v>2</v>
      </c>
      <c r="H1937">
        <v>1</v>
      </c>
      <c r="I1937">
        <f t="shared" si="181"/>
        <v>3</v>
      </c>
      <c r="J1937" s="1">
        <v>2946.7200000000003</v>
      </c>
      <c r="K1937" s="1">
        <v>3653.93</v>
      </c>
      <c r="L1937" s="1">
        <v>2769.92</v>
      </c>
      <c r="M1937" s="1">
        <v>2210.04</v>
      </c>
      <c r="N1937" s="1">
        <v>3123.52</v>
      </c>
      <c r="O1937" s="1">
        <v>3624.47</v>
      </c>
      <c r="P1937" s="1">
        <v>2447.34</v>
      </c>
      <c r="Q1937" s="1">
        <v>2324.9699999999998</v>
      </c>
      <c r="R1937" s="1">
        <v>2534.2199999999998</v>
      </c>
      <c r="S1937" s="1">
        <v>2736.96</v>
      </c>
      <c r="T1937" s="1">
        <v>3256.98</v>
      </c>
      <c r="U1937" s="1">
        <v>2866.14</v>
      </c>
      <c r="V1937" s="1">
        <f t="shared" si="182"/>
        <v>3054.7666666666669</v>
      </c>
      <c r="W1937" s="1">
        <f t="shared" si="183"/>
        <v>18328.600000000002</v>
      </c>
      <c r="X1937" s="1">
        <f t="shared" si="184"/>
        <v>16166.609999999997</v>
      </c>
      <c r="Y1937" s="1">
        <f t="shared" si="185"/>
        <v>2161.9900000000052</v>
      </c>
      <c r="Z1937" s="44">
        <f t="shared" si="186"/>
        <v>16801.957772999998</v>
      </c>
    </row>
    <row r="1938" spans="1:26" x14ac:dyDescent="0.3">
      <c r="A1938" s="2">
        <v>6534</v>
      </c>
      <c r="B1938" t="s">
        <v>6</v>
      </c>
      <c r="C1938" t="s">
        <v>9</v>
      </c>
      <c r="D1938" t="s">
        <v>12</v>
      </c>
      <c r="E1938" t="s">
        <v>24</v>
      </c>
      <c r="F1938" t="s">
        <v>21</v>
      </c>
      <c r="G1938">
        <v>1</v>
      </c>
      <c r="H1938">
        <v>1</v>
      </c>
      <c r="I1938">
        <f t="shared" si="181"/>
        <v>2</v>
      </c>
      <c r="J1938" s="1">
        <v>978.96</v>
      </c>
      <c r="K1938" s="1">
        <v>949.59</v>
      </c>
      <c r="L1938" s="1">
        <v>802.75</v>
      </c>
      <c r="M1938" s="1">
        <v>871.27</v>
      </c>
      <c r="N1938" s="1">
        <v>783.17</v>
      </c>
      <c r="O1938" s="1">
        <v>1184.54</v>
      </c>
      <c r="P1938" s="1">
        <v>869.78</v>
      </c>
      <c r="Q1938" s="1">
        <v>948.06</v>
      </c>
      <c r="R1938" s="1">
        <v>1071.31</v>
      </c>
      <c r="S1938" s="1">
        <v>964.18</v>
      </c>
      <c r="T1938" s="1">
        <v>906.33</v>
      </c>
      <c r="U1938" s="1">
        <v>842.89</v>
      </c>
      <c r="V1938" s="1">
        <f t="shared" si="182"/>
        <v>928.38</v>
      </c>
      <c r="W1938" s="1">
        <f t="shared" si="183"/>
        <v>5570.28</v>
      </c>
      <c r="X1938" s="1">
        <f t="shared" si="184"/>
        <v>5602.55</v>
      </c>
      <c r="Y1938" s="1">
        <f t="shared" si="185"/>
        <v>-32.270000000000437</v>
      </c>
      <c r="Z1938" s="44">
        <f t="shared" si="186"/>
        <v>5822.7302150000005</v>
      </c>
    </row>
    <row r="1939" spans="1:26" x14ac:dyDescent="0.3">
      <c r="A1939" s="2">
        <v>6535</v>
      </c>
      <c r="B1939" t="s">
        <v>4</v>
      </c>
      <c r="C1939" t="s">
        <v>7</v>
      </c>
      <c r="D1939" t="s">
        <v>12</v>
      </c>
      <c r="E1939" t="s">
        <v>23</v>
      </c>
      <c r="F1939" t="s">
        <v>21</v>
      </c>
      <c r="G1939">
        <v>2</v>
      </c>
      <c r="H1939">
        <v>2</v>
      </c>
      <c r="I1939">
        <f t="shared" si="181"/>
        <v>4</v>
      </c>
      <c r="J1939" s="1">
        <v>5651.3</v>
      </c>
      <c r="K1939" s="1">
        <v>5820.84</v>
      </c>
      <c r="L1939" s="1">
        <v>4238.4799999999996</v>
      </c>
      <c r="M1939" s="1">
        <v>5651.3</v>
      </c>
      <c r="N1939" s="1">
        <v>7064.13</v>
      </c>
      <c r="O1939" s="1">
        <v>6103.4</v>
      </c>
      <c r="P1939" s="1">
        <v>4688.68</v>
      </c>
      <c r="Q1939" s="1">
        <v>4829.34</v>
      </c>
      <c r="R1939" s="1">
        <v>5408.86</v>
      </c>
      <c r="S1939" s="1">
        <v>5571.13</v>
      </c>
      <c r="T1939" s="1">
        <v>5849.69</v>
      </c>
      <c r="U1939" s="1">
        <v>5908.19</v>
      </c>
      <c r="V1939" s="1">
        <f t="shared" si="182"/>
        <v>5754.9083333333328</v>
      </c>
      <c r="W1939" s="1">
        <f t="shared" si="183"/>
        <v>34529.449999999997</v>
      </c>
      <c r="X1939" s="1">
        <f t="shared" si="184"/>
        <v>32255.89</v>
      </c>
      <c r="Y1939" s="1">
        <f t="shared" si="185"/>
        <v>2273.5599999999977</v>
      </c>
      <c r="Z1939" s="44">
        <f t="shared" si="186"/>
        <v>33523.546476999996</v>
      </c>
    </row>
    <row r="1940" spans="1:26" x14ac:dyDescent="0.3">
      <c r="A1940" s="2">
        <v>6540</v>
      </c>
      <c r="B1940" t="s">
        <v>4</v>
      </c>
      <c r="C1940" t="s">
        <v>10</v>
      </c>
      <c r="D1940" t="s">
        <v>12</v>
      </c>
      <c r="E1940" t="s">
        <v>23</v>
      </c>
      <c r="F1940" t="s">
        <v>16</v>
      </c>
      <c r="G1940">
        <v>2</v>
      </c>
      <c r="H1940">
        <v>1</v>
      </c>
      <c r="I1940">
        <f t="shared" si="181"/>
        <v>3</v>
      </c>
      <c r="J1940" s="1">
        <v>4004.8500000000004</v>
      </c>
      <c r="K1940" s="1">
        <v>3964.8</v>
      </c>
      <c r="L1940" s="1">
        <v>3924.75</v>
      </c>
      <c r="M1940" s="1">
        <v>4765.7700000000004</v>
      </c>
      <c r="N1940" s="1">
        <v>3083.73</v>
      </c>
      <c r="O1940" s="1">
        <v>3524.27</v>
      </c>
      <c r="P1940" s="1">
        <v>2609.35</v>
      </c>
      <c r="Q1940" s="1">
        <v>2452.79</v>
      </c>
      <c r="R1940" s="1">
        <v>2330.15</v>
      </c>
      <c r="S1940" s="1">
        <v>2306.85</v>
      </c>
      <c r="T1940" s="1">
        <v>1960.82</v>
      </c>
      <c r="U1940" s="1">
        <v>1823.56</v>
      </c>
      <c r="V1940" s="1">
        <f t="shared" si="182"/>
        <v>3878.0283333333336</v>
      </c>
      <c r="W1940" s="1">
        <f t="shared" si="183"/>
        <v>23268.170000000002</v>
      </c>
      <c r="X1940" s="1">
        <f t="shared" si="184"/>
        <v>13483.519999999999</v>
      </c>
      <c r="Y1940" s="1">
        <f t="shared" si="185"/>
        <v>9784.6500000000033</v>
      </c>
      <c r="Z1940" s="44">
        <f t="shared" si="186"/>
        <v>14013.422335999998</v>
      </c>
    </row>
    <row r="1941" spans="1:26" x14ac:dyDescent="0.3">
      <c r="A1941" s="2">
        <v>6547</v>
      </c>
      <c r="B1941" t="s">
        <v>4</v>
      </c>
      <c r="C1941" t="s">
        <v>42</v>
      </c>
      <c r="D1941" t="s">
        <v>12</v>
      </c>
      <c r="E1941" t="s">
        <v>23</v>
      </c>
      <c r="F1941" t="s">
        <v>18</v>
      </c>
      <c r="G1941">
        <v>2</v>
      </c>
      <c r="H1941">
        <v>3</v>
      </c>
      <c r="I1941">
        <f t="shared" si="181"/>
        <v>5</v>
      </c>
      <c r="J1941" s="1">
        <v>5164.8</v>
      </c>
      <c r="K1941" s="1">
        <v>5887.87</v>
      </c>
      <c r="L1941" s="1">
        <v>5887.87</v>
      </c>
      <c r="M1941" s="1">
        <v>4286.78</v>
      </c>
      <c r="N1941" s="1">
        <v>4854.91</v>
      </c>
      <c r="O1941" s="1">
        <v>5939.52</v>
      </c>
      <c r="P1941" s="1">
        <v>3601.51</v>
      </c>
      <c r="Q1941" s="1">
        <v>3241.36</v>
      </c>
      <c r="R1941" s="1">
        <v>3662.74</v>
      </c>
      <c r="S1941" s="1">
        <v>3809.25</v>
      </c>
      <c r="T1941" s="1">
        <v>3923.53</v>
      </c>
      <c r="U1941" s="1">
        <v>3609.65</v>
      </c>
      <c r="V1941" s="1">
        <f t="shared" si="182"/>
        <v>5336.958333333333</v>
      </c>
      <c r="W1941" s="1">
        <f t="shared" si="183"/>
        <v>32021.75</v>
      </c>
      <c r="X1941" s="1">
        <f t="shared" si="184"/>
        <v>21848.04</v>
      </c>
      <c r="Y1941" s="1">
        <f t="shared" si="185"/>
        <v>10173.709999999999</v>
      </c>
      <c r="Z1941" s="44">
        <f t="shared" si="186"/>
        <v>22706.667971999999</v>
      </c>
    </row>
    <row r="1942" spans="1:26" x14ac:dyDescent="0.3">
      <c r="A1942" s="2">
        <v>6561</v>
      </c>
      <c r="B1942" t="s">
        <v>5</v>
      </c>
      <c r="C1942" t="s">
        <v>7</v>
      </c>
      <c r="D1942" t="s">
        <v>11</v>
      </c>
      <c r="E1942" t="s">
        <v>24</v>
      </c>
      <c r="F1942" t="s">
        <v>18</v>
      </c>
      <c r="G1942">
        <v>2</v>
      </c>
      <c r="H1942">
        <v>3</v>
      </c>
      <c r="I1942">
        <f t="shared" si="181"/>
        <v>5</v>
      </c>
      <c r="J1942" s="1">
        <v>3340</v>
      </c>
      <c r="K1942" s="1">
        <v>4175</v>
      </c>
      <c r="L1942" s="1">
        <v>3273.2</v>
      </c>
      <c r="M1942" s="1">
        <v>3206.4</v>
      </c>
      <c r="N1942" s="1">
        <v>3006</v>
      </c>
      <c r="O1942" s="1">
        <v>2839</v>
      </c>
      <c r="P1942" s="1">
        <v>3272.4</v>
      </c>
      <c r="Q1942" s="1">
        <v>2650.64</v>
      </c>
      <c r="R1942" s="1">
        <v>2703.65</v>
      </c>
      <c r="S1942" s="1">
        <v>2703.65</v>
      </c>
      <c r="T1942" s="1">
        <v>2703.65</v>
      </c>
      <c r="U1942" s="1">
        <v>2568.4699999999998</v>
      </c>
      <c r="V1942" s="1">
        <f t="shared" si="182"/>
        <v>3306.6</v>
      </c>
      <c r="W1942" s="1">
        <f t="shared" si="183"/>
        <v>19839.599999999999</v>
      </c>
      <c r="X1942" s="1">
        <f t="shared" si="184"/>
        <v>16602.46</v>
      </c>
      <c r="Y1942" s="1">
        <f t="shared" si="185"/>
        <v>3237.1399999999994</v>
      </c>
      <c r="Z1942" s="44">
        <f t="shared" si="186"/>
        <v>17254.936677999998</v>
      </c>
    </row>
    <row r="1943" spans="1:26" x14ac:dyDescent="0.3">
      <c r="A1943" s="2">
        <v>6567</v>
      </c>
      <c r="B1943" t="s">
        <v>4</v>
      </c>
      <c r="C1943" t="s">
        <v>7</v>
      </c>
      <c r="D1943" t="s">
        <v>12</v>
      </c>
      <c r="E1943" t="s">
        <v>24</v>
      </c>
      <c r="F1943" t="s">
        <v>13</v>
      </c>
      <c r="G1943">
        <v>2</v>
      </c>
      <c r="H1943">
        <v>1</v>
      </c>
      <c r="I1943">
        <f t="shared" si="181"/>
        <v>3</v>
      </c>
      <c r="J1943" s="1">
        <v>5924.95</v>
      </c>
      <c r="K1943" s="1">
        <v>5806.45</v>
      </c>
      <c r="L1943" s="1">
        <v>5450.95</v>
      </c>
      <c r="M1943" s="1">
        <v>5924.95</v>
      </c>
      <c r="N1943" s="1">
        <v>4443.71</v>
      </c>
      <c r="O1943" s="1">
        <v>6932.19</v>
      </c>
      <c r="P1943" s="1">
        <v>2407.3000000000002</v>
      </c>
      <c r="Q1943" s="1">
        <v>2238.79</v>
      </c>
      <c r="R1943" s="1">
        <v>2037.3</v>
      </c>
      <c r="S1943" s="1">
        <v>1833.57</v>
      </c>
      <c r="T1943" s="1">
        <v>2181.9499999999998</v>
      </c>
      <c r="U1943" s="1">
        <v>2072.85</v>
      </c>
      <c r="V1943" s="1">
        <f t="shared" si="182"/>
        <v>5747.2</v>
      </c>
      <c r="W1943" s="1">
        <f t="shared" si="183"/>
        <v>34483.199999999997</v>
      </c>
      <c r="X1943" s="1">
        <f t="shared" si="184"/>
        <v>12771.76</v>
      </c>
      <c r="Y1943" s="1">
        <f t="shared" si="185"/>
        <v>21711.439999999995</v>
      </c>
      <c r="Z1943" s="44">
        <f t="shared" si="186"/>
        <v>13273.690168000001</v>
      </c>
    </row>
  </sheetData>
  <sortState ref="A5:U4371">
    <sortCondition ref="A5"/>
  </sortState>
  <pageMargins left="0.70866141732283472" right="0.70866141732283472" top="0.74803149606299213" bottom="0.74803149606299213" header="0.31496062992125984" footer="0.31496062992125984"/>
  <pageSetup paperSize="9" orientation="portrait" horizontalDpi="75" verticalDpi="75"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sheetPr>
  <dimension ref="B1:H34"/>
  <sheetViews>
    <sheetView showGridLines="0" zoomScale="111" zoomScaleNormal="105" workbookViewId="0"/>
  </sheetViews>
  <sheetFormatPr defaultColWidth="8.77734375" defaultRowHeight="14.4" x14ac:dyDescent="0.3"/>
  <cols>
    <col min="1" max="1" width="15.88671875" customWidth="1"/>
    <col min="2" max="2" width="28.6640625" bestFit="1" customWidth="1"/>
    <col min="3" max="3" width="16" style="1" customWidth="1"/>
    <col min="4" max="5" width="16" customWidth="1"/>
    <col min="6" max="6" width="8.6640625" customWidth="1"/>
    <col min="8" max="8" width="11.5546875" bestFit="1" customWidth="1"/>
  </cols>
  <sheetData>
    <row r="1" spans="2:8" ht="87.6" customHeight="1" thickBot="1" x14ac:dyDescent="0.35"/>
    <row r="2" spans="2:8" ht="14.4" customHeight="1" x14ac:dyDescent="0.3">
      <c r="B2" s="6" t="s">
        <v>39</v>
      </c>
      <c r="C2" s="7">
        <f>Data!X2</f>
        <v>27314194.710000046</v>
      </c>
    </row>
    <row r="3" spans="2:8" ht="14.4" customHeight="1" x14ac:dyDescent="0.3">
      <c r="B3" s="8" t="s">
        <v>80</v>
      </c>
      <c r="C3" s="9">
        <f>Data!Y2</f>
        <v>9145539.4836538397</v>
      </c>
    </row>
    <row r="4" spans="2:8" ht="15" thickBot="1" x14ac:dyDescent="0.35">
      <c r="B4" s="10" t="s">
        <v>58</v>
      </c>
      <c r="C4" s="11">
        <f>SUM(Data!J2:L2)</f>
        <v>18229423.683653887</v>
      </c>
    </row>
    <row r="6" spans="2:8" ht="15" thickBot="1" x14ac:dyDescent="0.35">
      <c r="E6" s="5"/>
      <c r="H6" s="3">
        <f>IF(IFERROR(_xlfn.ISFORMULA(C2),TRUE),C2,0)</f>
        <v>27314194.710000046</v>
      </c>
    </row>
    <row r="7" spans="2:8" ht="15" thickBot="1" x14ac:dyDescent="0.35">
      <c r="B7" s="108" t="s">
        <v>0</v>
      </c>
      <c r="C7" s="109" t="s">
        <v>40</v>
      </c>
      <c r="H7" s="3">
        <f>IF(IFERROR(_xlfn.ISFORMULA(C3),TRUE),C3,0)</f>
        <v>9145539.4836538397</v>
      </c>
    </row>
    <row r="8" spans="2:8" x14ac:dyDescent="0.3">
      <c r="B8" s="12" t="s">
        <v>4</v>
      </c>
      <c r="C8" s="13">
        <f>SUMIFS(Data!$W$5:$W$1943,Data!$B$5:$B$1943,B8)</f>
        <v>23069065.593910247</v>
      </c>
    </row>
    <row r="9" spans="2:8" x14ac:dyDescent="0.3">
      <c r="B9" s="12" t="s">
        <v>37</v>
      </c>
      <c r="C9" s="13">
        <f>SUMIFS(Data!$W$5:$W$1943,Data!$B$5:$B$1943,B9)</f>
        <v>520814.3949999999</v>
      </c>
    </row>
    <row r="10" spans="2:8" x14ac:dyDescent="0.3">
      <c r="B10" s="12" t="s">
        <v>6</v>
      </c>
      <c r="C10" s="13">
        <f>SUMIFS(Data!$W$5:$W$1943,Data!$B$5:$B$1943,B10)</f>
        <v>9797581.3176282085</v>
      </c>
    </row>
    <row r="11" spans="2:8" ht="15" thickBot="1" x14ac:dyDescent="0.35">
      <c r="B11" s="14" t="s">
        <v>5</v>
      </c>
      <c r="C11" s="15">
        <f>SUMIFS(Data!$W$5:$W$1943,Data!$B$5:$B$1943,B11)</f>
        <v>3072272.8871153854</v>
      </c>
    </row>
    <row r="13" spans="2:8" ht="15" thickBot="1" x14ac:dyDescent="0.35"/>
    <row r="14" spans="2:8" ht="15" thickBot="1" x14ac:dyDescent="0.35">
      <c r="B14" s="108" t="s">
        <v>49</v>
      </c>
      <c r="C14" s="110" t="s">
        <v>39</v>
      </c>
      <c r="D14" s="111" t="s">
        <v>40</v>
      </c>
    </row>
    <row r="15" spans="2:8" x14ac:dyDescent="0.3">
      <c r="B15" s="12" t="s">
        <v>50</v>
      </c>
      <c r="C15" s="16">
        <f>Data!P2</f>
        <v>4676419.7299999939</v>
      </c>
      <c r="D15" s="13">
        <f>SUM(Data!J5:J1943)</f>
        <v>6074344.4636538588</v>
      </c>
      <c r="F15" s="1"/>
    </row>
    <row r="16" spans="2:8" x14ac:dyDescent="0.3">
      <c r="B16" s="12" t="s">
        <v>51</v>
      </c>
      <c r="C16" s="16">
        <f>Data!Q2</f>
        <v>4307242.049999998</v>
      </c>
      <c r="D16" s="13">
        <f>SUM(Data!K5:K1943)</f>
        <v>6097231.2600000147</v>
      </c>
    </row>
    <row r="17" spans="2:7" x14ac:dyDescent="0.3">
      <c r="B17" s="12" t="s">
        <v>52</v>
      </c>
      <c r="C17" s="16">
        <f>Data!R2</f>
        <v>4429863.1600000029</v>
      </c>
      <c r="D17" s="13">
        <f>SUM(Data!L5:L1943)</f>
        <v>6057847.960000013</v>
      </c>
    </row>
    <row r="18" spans="2:7" x14ac:dyDescent="0.3">
      <c r="B18" s="12" t="s">
        <v>53</v>
      </c>
      <c r="C18" s="16">
        <f>Data!S2</f>
        <v>4534401.1000000043</v>
      </c>
      <c r="D18" s="13">
        <f>SUM(Data!M5:M1943)</f>
        <v>6051540.0300000086</v>
      </c>
    </row>
    <row r="19" spans="2:7" x14ac:dyDescent="0.3">
      <c r="B19" s="12" t="s">
        <v>54</v>
      </c>
      <c r="C19" s="16">
        <f>Data!T2</f>
        <v>4628358.28</v>
      </c>
      <c r="D19" s="13">
        <f>SUM(Data!N5:N1943)</f>
        <v>6078099.9200000232</v>
      </c>
    </row>
    <row r="20" spans="2:7" ht="15" thickBot="1" x14ac:dyDescent="0.35">
      <c r="B20" s="14" t="s">
        <v>55</v>
      </c>
      <c r="C20" s="17">
        <f>Data!U2</f>
        <v>4737910.3899999959</v>
      </c>
      <c r="D20" s="15">
        <f>SUM(Data!O5:O1943)</f>
        <v>6100670.5600000275</v>
      </c>
    </row>
    <row r="22" spans="2:7" ht="15" thickBot="1" x14ac:dyDescent="0.35"/>
    <row r="23" spans="2:7" ht="15" thickBot="1" x14ac:dyDescent="0.35">
      <c r="B23" s="108" t="s">
        <v>2</v>
      </c>
      <c r="C23" s="110" t="s">
        <v>26</v>
      </c>
      <c r="D23" s="112" t="s">
        <v>28</v>
      </c>
      <c r="E23" s="113" t="s">
        <v>30</v>
      </c>
    </row>
    <row r="24" spans="2:7" x14ac:dyDescent="0.3">
      <c r="B24" s="12" t="s">
        <v>21</v>
      </c>
      <c r="C24" s="16">
        <f>SUMIFS(Data!$J$5:$J$1943,Data!$F$5:$F$1943,B24)</f>
        <v>487066.25570512831</v>
      </c>
      <c r="D24" s="16">
        <f>SUMIFS(Data!$K$5:$K$1943,Data!$F$5:$F$1943,B24)</f>
        <v>489247.08999999991</v>
      </c>
      <c r="E24" s="13">
        <f>SUMIFS(Data!$L$5:$L$1943,Data!$F$5:$F$1943,B24)</f>
        <v>494244.6</v>
      </c>
    </row>
    <row r="25" spans="2:7" x14ac:dyDescent="0.3">
      <c r="B25" s="12" t="s">
        <v>14</v>
      </c>
      <c r="C25" s="16">
        <f>SUMIFS(Data!$J$5:$J$1943,Data!$F$5:$F$1943,B25)</f>
        <v>709412.76307692274</v>
      </c>
      <c r="D25" s="16">
        <f>SUMIFS(Data!$K$5:$K$1943,Data!$F$5:$F$1943,B25)</f>
        <v>713442.4499999996</v>
      </c>
      <c r="E25" s="13">
        <f>SUMIFS(Data!$L$5:$L$1943,Data!$F$5:$F$1943,B25)</f>
        <v>695232.02999999991</v>
      </c>
    </row>
    <row r="26" spans="2:7" x14ac:dyDescent="0.3">
      <c r="B26" s="12" t="s">
        <v>20</v>
      </c>
      <c r="C26" s="16">
        <f>SUMIFS(Data!$J$5:$J$1943,Data!$F$5:$F$1943,B26)</f>
        <v>283486.86147435906</v>
      </c>
      <c r="D26" s="16">
        <f>SUMIFS(Data!$K$5:$K$1943,Data!$F$5:$F$1943,B26)</f>
        <v>280763.99</v>
      </c>
      <c r="E26" s="13">
        <f>SUMIFS(Data!$L$5:$L$1943,Data!$F$5:$F$1943,B26)</f>
        <v>279441.4599999999</v>
      </c>
    </row>
    <row r="27" spans="2:7" x14ac:dyDescent="0.3">
      <c r="B27" s="12" t="s">
        <v>18</v>
      </c>
      <c r="C27" s="16">
        <f>SUMIFS(Data!$J$5:$J$1943,Data!$F$5:$F$1943,B27)</f>
        <v>925597.37564102467</v>
      </c>
      <c r="D27" s="16">
        <f>SUMIFS(Data!$K$5:$K$1943,Data!$F$5:$F$1943,B27)</f>
        <v>938573.18999999843</v>
      </c>
      <c r="E27" s="13">
        <f>SUMIFS(Data!$L$5:$L$1943,Data!$F$5:$F$1943,B27)</f>
        <v>917134.3199999989</v>
      </c>
      <c r="G27" s="16"/>
    </row>
    <row r="28" spans="2:7" x14ac:dyDescent="0.3">
      <c r="B28" s="12" t="s">
        <v>17</v>
      </c>
      <c r="C28" s="16">
        <f>SUMIFS(Data!$J$5:$J$1943,Data!$F$5:$F$1943,B28)</f>
        <v>618295.76339743577</v>
      </c>
      <c r="D28" s="16">
        <f>SUMIFS(Data!$K$5:$K$1943,Data!$F$5:$F$1943,B28)</f>
        <v>616784.07999999996</v>
      </c>
      <c r="E28" s="13">
        <f>SUMIFS(Data!$L$5:$L$1943,Data!$F$5:$F$1943,B28)</f>
        <v>624876.0199999999</v>
      </c>
    </row>
    <row r="29" spans="2:7" x14ac:dyDescent="0.3">
      <c r="B29" s="12" t="s">
        <v>16</v>
      </c>
      <c r="C29" s="16">
        <f>SUMIFS(Data!$J$5:$J$1943,Data!$F$5:$F$1943,B29)</f>
        <v>589686.51814102556</v>
      </c>
      <c r="D29" s="16">
        <f>SUMIFS(Data!$K$5:$K$1943,Data!$F$5:$F$1943,B29)</f>
        <v>582298.45999999985</v>
      </c>
      <c r="E29" s="13">
        <f>SUMIFS(Data!$L$5:$L$1943,Data!$F$5:$F$1943,B29)</f>
        <v>590467.26000000024</v>
      </c>
    </row>
    <row r="30" spans="2:7" x14ac:dyDescent="0.3">
      <c r="B30" s="12" t="s">
        <v>56</v>
      </c>
      <c r="C30" s="16">
        <f>SUMIFS(Data!$J$5:$J$1943,Data!$F$5:$F$1943,B30)</f>
        <v>981182.59942307626</v>
      </c>
      <c r="D30" s="16">
        <f>SUMIFS(Data!$K$5:$K$1943,Data!$F$5:$F$1943,B30)</f>
        <v>991546.3599999994</v>
      </c>
      <c r="E30" s="13">
        <f>SUMIFS(Data!$L$5:$L$1943,Data!$F$5:$F$1943,B30)</f>
        <v>974557.53999999922</v>
      </c>
    </row>
    <row r="31" spans="2:7" x14ac:dyDescent="0.3">
      <c r="B31" s="12" t="s">
        <v>13</v>
      </c>
      <c r="C31" s="16">
        <f>SUMIFS(Data!$J$5:$J$1943,Data!$F$5:$F$1943,B31)</f>
        <v>291235.454423077</v>
      </c>
      <c r="D31" s="16">
        <f>SUMIFS(Data!$K$5:$K$1943,Data!$F$5:$F$1943,B31)</f>
        <v>294608.04000000004</v>
      </c>
      <c r="E31" s="13">
        <f>SUMIFS(Data!$L$5:$L$1943,Data!$F$5:$F$1943,B31)</f>
        <v>297641.21999999997</v>
      </c>
    </row>
    <row r="32" spans="2:7" x14ac:dyDescent="0.3">
      <c r="B32" s="12" t="s">
        <v>22</v>
      </c>
      <c r="C32" s="16">
        <f>SUMIFS(Data!$J$5:$J$1943,Data!$F$5:$F$1943,B32)</f>
        <v>167069.72499999998</v>
      </c>
      <c r="D32" s="16">
        <f>SUMIFS(Data!$K$5:$K$1943,Data!$F$5:$F$1943,B32)</f>
        <v>169949.13000000003</v>
      </c>
      <c r="E32" s="13">
        <f>SUMIFS(Data!$L$5:$L$1943,Data!$F$5:$F$1943,B32)</f>
        <v>167655.90000000005</v>
      </c>
    </row>
    <row r="33" spans="2:5" x14ac:dyDescent="0.3">
      <c r="B33" s="12" t="s">
        <v>19</v>
      </c>
      <c r="C33" s="16">
        <f>SUMIFS(Data!$J$5:$J$1943,Data!$F$5:$F$1943,B33)</f>
        <v>497164.09538461536</v>
      </c>
      <c r="D33" s="16">
        <f>SUMIFS(Data!$K$5:$K$1943,Data!$F$5:$F$1943,B33)</f>
        <v>499959.09000000026</v>
      </c>
      <c r="E33" s="13">
        <f>SUMIFS(Data!$L$5:$L$1943,Data!$F$5:$F$1943,B33)</f>
        <v>496421.4600000002</v>
      </c>
    </row>
    <row r="34" spans="2:5" ht="15" thickBot="1" x14ac:dyDescent="0.35">
      <c r="B34" s="14" t="s">
        <v>15</v>
      </c>
      <c r="C34" s="17">
        <f>SUMIFS(Data!$J$5:$J$1943,Data!$F$5:$F$1943,B34)</f>
        <v>524147.05198717938</v>
      </c>
      <c r="D34" s="17">
        <f>SUMIFS(Data!$K$5:$K$1943,Data!$F$5:$F$1943,B34)</f>
        <v>520059.38000000041</v>
      </c>
      <c r="E34" s="15">
        <f>SUMIFS(Data!$L$5:$L$1943,Data!$F$5:$F$1943,B34)</f>
        <v>520176.15000000026</v>
      </c>
    </row>
  </sheetData>
  <conditionalFormatting sqref="C4">
    <cfRule type="cellIs" dxfId="169" priority="1" operator="equal">
      <formula>18229423.6836539</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56550-011A-4BD6-820A-64BF26010CE2}">
  <sheetPr>
    <tabColor theme="4" tint="0.39997558519241921"/>
  </sheetPr>
  <dimension ref="B5:G30"/>
  <sheetViews>
    <sheetView showGridLines="0" zoomScale="99" zoomScaleNormal="67" workbookViewId="0"/>
  </sheetViews>
  <sheetFormatPr defaultRowHeight="14.4" x14ac:dyDescent="0.3"/>
  <cols>
    <col min="1" max="1" width="21" customWidth="1"/>
    <col min="2" max="2" width="25.6640625" bestFit="1" customWidth="1"/>
    <col min="3" max="3" width="13.44140625" bestFit="1" customWidth="1"/>
    <col min="4" max="4" width="12.44140625" customWidth="1"/>
    <col min="5" max="5" width="12.77734375" customWidth="1"/>
  </cols>
  <sheetData>
    <row r="5" spans="2:7" ht="15" thickBot="1" x14ac:dyDescent="0.35"/>
    <row r="6" spans="2:7" x14ac:dyDescent="0.3">
      <c r="B6" s="77" t="s">
        <v>39</v>
      </c>
      <c r="C6" s="38">
        <f>Data!X2</f>
        <v>27314194.710000046</v>
      </c>
    </row>
    <row r="7" spans="2:7" x14ac:dyDescent="0.3">
      <c r="B7" s="79" t="s">
        <v>57</v>
      </c>
      <c r="C7" s="13">
        <f>Data!Y2</f>
        <v>9145539.4836538397</v>
      </c>
    </row>
    <row r="8" spans="2:7" ht="15" thickBot="1" x14ac:dyDescent="0.35">
      <c r="B8" s="78" t="s">
        <v>68</v>
      </c>
      <c r="C8" s="39">
        <f>SUM(Data!M2:O2)</f>
        <v>18230310.510000061</v>
      </c>
      <c r="E8" s="1"/>
      <c r="G8" s="1"/>
    </row>
    <row r="10" spans="2:7" ht="15" thickBot="1" x14ac:dyDescent="0.35"/>
    <row r="11" spans="2:7" ht="15" thickBot="1" x14ac:dyDescent="0.35">
      <c r="B11" s="87" t="s">
        <v>69</v>
      </c>
      <c r="C11" s="86" t="s">
        <v>40</v>
      </c>
    </row>
    <row r="12" spans="2:7" x14ac:dyDescent="0.3">
      <c r="B12" s="94" t="s">
        <v>70</v>
      </c>
      <c r="C12" s="45">
        <f>SUMIFS(Data!$W$5:$W$104675,Data!$C$5:$C$104675,B12)</f>
        <v>4907653.1585897459</v>
      </c>
    </row>
    <row r="13" spans="2:7" x14ac:dyDescent="0.3">
      <c r="B13" s="94" t="s">
        <v>8</v>
      </c>
      <c r="C13" s="45">
        <f>SUMIFS(Data!$W$5:$W$104675,Data!$C$5:$C$104675,B13)</f>
        <v>841298.4674999998</v>
      </c>
    </row>
    <row r="14" spans="2:7" x14ac:dyDescent="0.3">
      <c r="B14" s="94" t="s">
        <v>71</v>
      </c>
      <c r="C14" s="45">
        <f>SUMIFS(Data!$W$5:$W$104675,Data!$C$5:$C$104675,B14)</f>
        <v>16450868.153333347</v>
      </c>
    </row>
    <row r="15" spans="2:7" x14ac:dyDescent="0.3">
      <c r="B15" s="94" t="s">
        <v>72</v>
      </c>
      <c r="C15" s="45">
        <f>SUMIFS(Data!$W$5:$W$104675,Data!$C$5:$C$104675,B15)</f>
        <v>6262501.5491025597</v>
      </c>
    </row>
    <row r="16" spans="2:7" ht="15" thickBot="1" x14ac:dyDescent="0.35">
      <c r="B16" s="95" t="s">
        <v>73</v>
      </c>
      <c r="C16" s="46">
        <f>SUMIFS(Data!$W$5:$W$104675,Data!$C$5:$C$104675,B16)</f>
        <v>7997412.8651282005</v>
      </c>
    </row>
    <row r="18" spans="2:5" ht="15" thickBot="1" x14ac:dyDescent="0.35"/>
    <row r="19" spans="2:5" ht="15" thickBot="1" x14ac:dyDescent="0.35">
      <c r="B19" s="87" t="s">
        <v>2</v>
      </c>
      <c r="C19" s="96" t="s">
        <v>74</v>
      </c>
      <c r="D19" s="87" t="s">
        <v>75</v>
      </c>
      <c r="E19" s="86" t="s">
        <v>76</v>
      </c>
    </row>
    <row r="20" spans="2:5" x14ac:dyDescent="0.3">
      <c r="B20" s="60" t="s">
        <v>21</v>
      </c>
      <c r="C20" s="5">
        <f>SUMIFS(Data!$M$5:$M$104678,Data!$F$5:$F$104678,B20)</f>
        <v>484691.29</v>
      </c>
      <c r="D20" s="60">
        <f>SUMIFS(Data!$N$5:$N$104678,Data!$F$5:$F$104678,B20)</f>
        <v>485234.31000000017</v>
      </c>
      <c r="E20" s="45">
        <f>SUMIFS(Data!$O$5:$O$104678,Data!$F$5:$F$104678,B20)</f>
        <v>484351.27999999991</v>
      </c>
    </row>
    <row r="21" spans="2:5" x14ac:dyDescent="0.3">
      <c r="B21" s="60" t="s">
        <v>14</v>
      </c>
      <c r="C21" s="5">
        <f>SUMIFS(Data!$M$5:$M$104678,Data!$F$5:$F$104678,B21)</f>
        <v>701956.12999999977</v>
      </c>
      <c r="D21" s="60">
        <f>SUMIFS(Data!$N$5:$N$104678,Data!$F$5:$F$104678,B21)</f>
        <v>712129.05999999982</v>
      </c>
      <c r="E21" s="45">
        <f>SUMIFS(Data!$O$5:$O$104678,Data!$F$5:$F$104678,B21)</f>
        <v>707572.12999999977</v>
      </c>
    </row>
    <row r="22" spans="2:5" x14ac:dyDescent="0.3">
      <c r="B22" s="60" t="s">
        <v>20</v>
      </c>
      <c r="C22" s="5">
        <f>SUMIFS(Data!$M$5:$M$104678,Data!$F$5:$F$104678,B22)</f>
        <v>284365.05999999994</v>
      </c>
      <c r="D22" s="60">
        <f>SUMIFS(Data!$N$5:$N$104678,Data!$F$5:$F$104678,B22)</f>
        <v>284666.96000000008</v>
      </c>
      <c r="E22" s="45">
        <f>SUMIFS(Data!$O$5:$O$104678,Data!$F$5:$F$104678,B22)</f>
        <v>295705.84000000003</v>
      </c>
    </row>
    <row r="23" spans="2:5" x14ac:dyDescent="0.3">
      <c r="B23" s="60" t="s">
        <v>18</v>
      </c>
      <c r="C23" s="5">
        <f>SUMIFS(Data!$M$5:$M$104678,Data!$F$5:$F$104678,B23)</f>
        <v>917036.30999999831</v>
      </c>
      <c r="D23" s="60">
        <f>SUMIFS(Data!$N$5:$N$104678,Data!$F$5:$F$104678,B23)</f>
        <v>911754.16999999864</v>
      </c>
      <c r="E23" s="45">
        <f>SUMIFS(Data!$O$5:$O$104678,Data!$F$5:$F$104678,B23)</f>
        <v>926632.03999999852</v>
      </c>
    </row>
    <row r="24" spans="2:5" x14ac:dyDescent="0.3">
      <c r="B24" s="60" t="s">
        <v>17</v>
      </c>
      <c r="C24" s="5">
        <f>SUMIFS(Data!$M$5:$M$104678,Data!$F$5:$F$104678,B24)</f>
        <v>615534.01</v>
      </c>
      <c r="D24" s="60">
        <f>SUMIFS(Data!$N$5:$N$104678,Data!$F$5:$F$104678,B24)</f>
        <v>626537.92999999982</v>
      </c>
      <c r="E24" s="45">
        <f>SUMIFS(Data!$O$5:$O$104678,Data!$F$5:$F$104678,B24)</f>
        <v>618738.44000000006</v>
      </c>
    </row>
    <row r="25" spans="2:5" x14ac:dyDescent="0.3">
      <c r="B25" s="60" t="s">
        <v>16</v>
      </c>
      <c r="C25" s="5">
        <f>SUMIFS(Data!$M$5:$M$104678,Data!$F$5:$F$104678,B25)</f>
        <v>588237.81000000017</v>
      </c>
      <c r="D25" s="60">
        <f>SUMIFS(Data!$N$5:$N$104678,Data!$F$5:$F$104678,B25)</f>
        <v>585836.41999999981</v>
      </c>
      <c r="E25" s="45">
        <f>SUMIFS(Data!$O$5:$O$104678,Data!$F$5:$F$104678,B25)</f>
        <v>593079.90999999968</v>
      </c>
    </row>
    <row r="26" spans="2:5" x14ac:dyDescent="0.3">
      <c r="B26" s="60" t="s">
        <v>56</v>
      </c>
      <c r="C26" s="5">
        <f>SUMIFS(Data!$M$5:$M$104678,Data!$F$5:$F$104678,B26)</f>
        <v>983222.88999999955</v>
      </c>
      <c r="D26" s="60">
        <f>SUMIFS(Data!$N$5:$N$104678,Data!$F$5:$F$104678,B26)</f>
        <v>987822.86999999871</v>
      </c>
      <c r="E26" s="45">
        <f>SUMIFS(Data!$O$5:$O$104678,Data!$F$5:$F$104678,B26)</f>
        <v>988231.85999999964</v>
      </c>
    </row>
    <row r="27" spans="2:5" x14ac:dyDescent="0.3">
      <c r="B27" s="60" t="s">
        <v>13</v>
      </c>
      <c r="C27" s="5">
        <f>SUMIFS(Data!$M$5:$M$104678,Data!$F$5:$F$104678,B27)</f>
        <v>288861.02999999997</v>
      </c>
      <c r="D27" s="60">
        <f>SUMIFS(Data!$N$5:$N$104678,Data!$F$5:$F$104678,B27)</f>
        <v>291160.90000000014</v>
      </c>
      <c r="E27" s="45">
        <f>SUMIFS(Data!$O$5:$O$104678,Data!$F$5:$F$104678,B27)</f>
        <v>294437.68999999989</v>
      </c>
    </row>
    <row r="28" spans="2:5" x14ac:dyDescent="0.3">
      <c r="B28" s="60" t="s">
        <v>22</v>
      </c>
      <c r="C28" s="5">
        <f>SUMIFS(Data!$M$5:$M$104678,Data!$F$5:$F$104678,B28)</f>
        <v>165313.52000000005</v>
      </c>
      <c r="D28" s="60">
        <f>SUMIFS(Data!$N$5:$N$104678,Data!$F$5:$F$104678,B28)</f>
        <v>166058.66000000003</v>
      </c>
      <c r="E28" s="45">
        <f>SUMIFS(Data!$O$5:$O$104678,Data!$F$5:$F$104678,B28)</f>
        <v>167205.31000000003</v>
      </c>
    </row>
    <row r="29" spans="2:5" x14ac:dyDescent="0.3">
      <c r="B29" s="60" t="s">
        <v>19</v>
      </c>
      <c r="C29" s="5">
        <f>SUMIFS(Data!$M$5:$M$104678,Data!$F$5:$F$104678,B29)</f>
        <v>500209.41000000032</v>
      </c>
      <c r="D29" s="60">
        <f>SUMIFS(Data!$N$5:$N$104678,Data!$F$5:$F$104678,B29)</f>
        <v>503661.55000000051</v>
      </c>
      <c r="E29" s="45">
        <f>SUMIFS(Data!$O$5:$O$104678,Data!$F$5:$F$104678,B29)</f>
        <v>498836.26000000018</v>
      </c>
    </row>
    <row r="30" spans="2:5" ht="15" thickBot="1" x14ac:dyDescent="0.35">
      <c r="B30" s="61" t="s">
        <v>15</v>
      </c>
      <c r="C30" s="47">
        <f>SUMIFS(Data!$M$5:$M$104678,Data!$F$5:$F$104678,B30)</f>
        <v>522112.57000000024</v>
      </c>
      <c r="D30" s="61">
        <f>SUMIFS(Data!$N$5:$N$104678,Data!$F$5:$F$104678,B30)</f>
        <v>523237.09000000037</v>
      </c>
      <c r="E30" s="46">
        <f>SUMIFS(Data!$O$5:$O$104678,Data!$F$5:$F$104678,B30)</f>
        <v>525879.80000000016</v>
      </c>
    </row>
  </sheetData>
  <conditionalFormatting sqref="C8">
    <cfRule type="cellIs" dxfId="168" priority="1" operator="equal">
      <formula>18230310.51</formula>
    </cfRule>
    <cfRule type="cellIs" dxfId="167" priority="2" operator="equal">
      <formula>18230310.51</formula>
    </cfRule>
    <cfRule type="cellIs" dxfId="166" priority="3" operator="equal">
      <formula>18230310.51</formula>
    </cfRule>
    <cfRule type="cellIs" dxfId="165" priority="4" operator="equal">
      <formula>18230310.51</formula>
    </cfRule>
  </conditionalFormatting>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47498-A636-40D3-B6EF-4A54D65F2656}">
  <sheetPr>
    <tabColor theme="5" tint="-0.249977111117893"/>
  </sheetPr>
  <dimension ref="C6:H34"/>
  <sheetViews>
    <sheetView showGridLines="0" zoomScale="85" zoomScaleNormal="98" workbookViewId="0"/>
  </sheetViews>
  <sheetFormatPr defaultRowHeight="14.4" x14ac:dyDescent="0.3"/>
  <cols>
    <col min="3" max="3" width="25" bestFit="1" customWidth="1"/>
    <col min="4" max="4" width="19.88671875" bestFit="1" customWidth="1"/>
    <col min="5" max="5" width="16" bestFit="1" customWidth="1"/>
    <col min="6" max="6" width="16.5546875" bestFit="1" customWidth="1"/>
    <col min="7" max="7" width="15.88671875" bestFit="1" customWidth="1"/>
    <col min="8" max="8" width="11" bestFit="1" customWidth="1"/>
  </cols>
  <sheetData>
    <row r="6" spans="3:8" ht="15" thickBot="1" x14ac:dyDescent="0.35"/>
    <row r="7" spans="3:8" ht="15" thickBot="1" x14ac:dyDescent="0.35">
      <c r="C7" s="123" t="s">
        <v>2</v>
      </c>
      <c r="D7" s="124" t="s">
        <v>4</v>
      </c>
      <c r="E7" s="128" t="s">
        <v>37</v>
      </c>
      <c r="F7" s="118" t="s">
        <v>6</v>
      </c>
      <c r="G7" s="128" t="s">
        <v>5</v>
      </c>
      <c r="H7" s="119" t="s">
        <v>91</v>
      </c>
    </row>
    <row r="8" spans="3:8" x14ac:dyDescent="0.3">
      <c r="C8" s="125" t="s">
        <v>21</v>
      </c>
      <c r="D8" s="75">
        <f t="shared" ref="D8:D18" si="0">COUNTIFS(Region,C8,Economic_Position,$D$7)</f>
        <v>73</v>
      </c>
      <c r="E8" s="76">
        <f t="shared" ref="E8:E18" si="1">COUNTIFS(Region,C8,Economic_Position,$E$7)</f>
        <v>2</v>
      </c>
      <c r="F8" s="76">
        <f t="shared" ref="F8:F18" si="2">COUNTIFS(Region,C8,Economic_Position,$F$7)</f>
        <v>67</v>
      </c>
      <c r="G8" s="76">
        <f t="shared" ref="G8:G18" si="3">COUNTIFS(Region,C8,Economic_Position,$G$7)</f>
        <v>15</v>
      </c>
      <c r="H8" s="72">
        <f>SUM(D8:G8)</f>
        <v>157</v>
      </c>
    </row>
    <row r="9" spans="3:8" x14ac:dyDescent="0.3">
      <c r="C9" s="126" t="s">
        <v>14</v>
      </c>
      <c r="D9" s="12">
        <f t="shared" si="0"/>
        <v>107</v>
      </c>
      <c r="E9" s="60">
        <f t="shared" si="1"/>
        <v>5</v>
      </c>
      <c r="F9" s="60">
        <f t="shared" si="2"/>
        <v>102</v>
      </c>
      <c r="G9" s="60">
        <f t="shared" si="3"/>
        <v>27</v>
      </c>
      <c r="H9" s="45">
        <f t="shared" ref="H9:H18" si="4">SUM(D9:G9)</f>
        <v>241</v>
      </c>
    </row>
    <row r="10" spans="3:8" x14ac:dyDescent="0.3">
      <c r="C10" s="126" t="s">
        <v>20</v>
      </c>
      <c r="D10" s="12">
        <f t="shared" si="0"/>
        <v>44</v>
      </c>
      <c r="E10" s="60">
        <f t="shared" si="1"/>
        <v>1</v>
      </c>
      <c r="F10" s="60">
        <f t="shared" si="2"/>
        <v>41</v>
      </c>
      <c r="G10" s="60">
        <f t="shared" si="3"/>
        <v>6</v>
      </c>
      <c r="H10" s="45">
        <f t="shared" si="4"/>
        <v>92</v>
      </c>
    </row>
    <row r="11" spans="3:8" x14ac:dyDescent="0.3">
      <c r="C11" s="126" t="s">
        <v>18</v>
      </c>
      <c r="D11" s="12">
        <f t="shared" si="0"/>
        <v>137</v>
      </c>
      <c r="E11" s="60">
        <f t="shared" si="1"/>
        <v>5</v>
      </c>
      <c r="F11" s="60">
        <f t="shared" si="2"/>
        <v>98</v>
      </c>
      <c r="G11" s="60">
        <f t="shared" si="3"/>
        <v>22</v>
      </c>
      <c r="H11" s="45">
        <f t="shared" si="4"/>
        <v>262</v>
      </c>
    </row>
    <row r="12" spans="3:8" x14ac:dyDescent="0.3">
      <c r="C12" s="126" t="s">
        <v>17</v>
      </c>
      <c r="D12" s="12">
        <f t="shared" si="0"/>
        <v>91</v>
      </c>
      <c r="E12" s="60">
        <f t="shared" si="1"/>
        <v>8</v>
      </c>
      <c r="F12" s="60">
        <f t="shared" si="2"/>
        <v>65</v>
      </c>
      <c r="G12" s="60">
        <f t="shared" si="3"/>
        <v>21</v>
      </c>
      <c r="H12" s="45">
        <f t="shared" si="4"/>
        <v>185</v>
      </c>
    </row>
    <row r="13" spans="3:8" x14ac:dyDescent="0.3">
      <c r="C13" s="126" t="s">
        <v>16</v>
      </c>
      <c r="D13" s="12">
        <f t="shared" si="0"/>
        <v>87</v>
      </c>
      <c r="E13" s="60">
        <f t="shared" si="1"/>
        <v>6</v>
      </c>
      <c r="F13" s="60">
        <f t="shared" si="2"/>
        <v>71</v>
      </c>
      <c r="G13" s="60">
        <f t="shared" si="3"/>
        <v>17</v>
      </c>
      <c r="H13" s="45">
        <f t="shared" si="4"/>
        <v>181</v>
      </c>
    </row>
    <row r="14" spans="3:8" x14ac:dyDescent="0.3">
      <c r="C14" s="126" t="s">
        <v>56</v>
      </c>
      <c r="D14" s="12">
        <f t="shared" si="0"/>
        <v>145</v>
      </c>
      <c r="E14" s="60">
        <f t="shared" si="1"/>
        <v>13</v>
      </c>
      <c r="F14" s="60">
        <f t="shared" si="2"/>
        <v>140</v>
      </c>
      <c r="G14" s="60">
        <f t="shared" si="3"/>
        <v>36</v>
      </c>
      <c r="H14" s="45">
        <f t="shared" si="4"/>
        <v>334</v>
      </c>
    </row>
    <row r="15" spans="3:8" x14ac:dyDescent="0.3">
      <c r="C15" s="126" t="s">
        <v>13</v>
      </c>
      <c r="D15" s="12">
        <f t="shared" si="0"/>
        <v>50</v>
      </c>
      <c r="E15" s="60">
        <f t="shared" si="1"/>
        <v>8</v>
      </c>
      <c r="F15" s="60">
        <f t="shared" si="2"/>
        <v>39</v>
      </c>
      <c r="G15" s="60">
        <f t="shared" si="3"/>
        <v>9</v>
      </c>
      <c r="H15" s="45">
        <f t="shared" si="4"/>
        <v>106</v>
      </c>
    </row>
    <row r="16" spans="3:8" x14ac:dyDescent="0.3">
      <c r="C16" s="126" t="s">
        <v>22</v>
      </c>
      <c r="D16" s="12">
        <f t="shared" si="0"/>
        <v>24</v>
      </c>
      <c r="E16" s="60">
        <f t="shared" si="1"/>
        <v>3</v>
      </c>
      <c r="F16" s="60">
        <f t="shared" si="2"/>
        <v>27</v>
      </c>
      <c r="G16" s="60">
        <f t="shared" si="3"/>
        <v>3</v>
      </c>
      <c r="H16" s="45">
        <f t="shared" si="4"/>
        <v>57</v>
      </c>
    </row>
    <row r="17" spans="3:8" x14ac:dyDescent="0.3">
      <c r="C17" s="126" t="s">
        <v>19</v>
      </c>
      <c r="D17" s="12">
        <f t="shared" si="0"/>
        <v>87</v>
      </c>
      <c r="E17" s="60">
        <f t="shared" si="1"/>
        <v>3</v>
      </c>
      <c r="F17" s="60">
        <f t="shared" si="2"/>
        <v>49</v>
      </c>
      <c r="G17" s="60">
        <f t="shared" si="3"/>
        <v>17</v>
      </c>
      <c r="H17" s="45">
        <f t="shared" si="4"/>
        <v>156</v>
      </c>
    </row>
    <row r="18" spans="3:8" ht="15" thickBot="1" x14ac:dyDescent="0.35">
      <c r="C18" s="127" t="s">
        <v>15</v>
      </c>
      <c r="D18" s="14">
        <f t="shared" si="0"/>
        <v>81</v>
      </c>
      <c r="E18" s="61">
        <f t="shared" si="1"/>
        <v>6</v>
      </c>
      <c r="F18" s="61">
        <f t="shared" si="2"/>
        <v>67</v>
      </c>
      <c r="G18" s="61">
        <f t="shared" si="3"/>
        <v>14</v>
      </c>
      <c r="H18" s="46">
        <f t="shared" si="4"/>
        <v>168</v>
      </c>
    </row>
    <row r="20" spans="3:8" ht="15" thickBot="1" x14ac:dyDescent="0.35"/>
    <row r="21" spans="3:8" x14ac:dyDescent="0.3">
      <c r="C21" s="132" t="s">
        <v>96</v>
      </c>
      <c r="D21" s="71" t="s">
        <v>66</v>
      </c>
      <c r="E21" s="76"/>
      <c r="F21" s="70"/>
      <c r="G21" s="76"/>
      <c r="H21" s="72"/>
    </row>
    <row r="22" spans="3:8" ht="15" thickBot="1" x14ac:dyDescent="0.35">
      <c r="C22" s="133" t="s">
        <v>60</v>
      </c>
      <c r="D22" s="47" t="s">
        <v>6</v>
      </c>
      <c r="E22" s="61" t="s">
        <v>4</v>
      </c>
      <c r="F22" s="47" t="s">
        <v>5</v>
      </c>
      <c r="G22" s="61" t="s">
        <v>37</v>
      </c>
      <c r="H22" s="46" t="s">
        <v>61</v>
      </c>
    </row>
    <row r="23" spans="3:8" x14ac:dyDescent="0.3">
      <c r="C23" s="134" t="s">
        <v>16</v>
      </c>
      <c r="D23" s="129">
        <v>0.39226519337016574</v>
      </c>
      <c r="E23" s="131">
        <v>0.48066298342541436</v>
      </c>
      <c r="F23" s="129">
        <v>9.3922651933701654E-2</v>
      </c>
      <c r="G23" s="131">
        <v>3.3149171270718231E-2</v>
      </c>
      <c r="H23" s="130">
        <v>1</v>
      </c>
    </row>
    <row r="24" spans="3:8" x14ac:dyDescent="0.3">
      <c r="C24" s="134" t="s">
        <v>17</v>
      </c>
      <c r="D24" s="129">
        <v>0.35135135135135137</v>
      </c>
      <c r="E24" s="131">
        <v>0.49189189189189192</v>
      </c>
      <c r="F24" s="129">
        <v>0.11351351351351352</v>
      </c>
      <c r="G24" s="131">
        <v>4.3243243243243246E-2</v>
      </c>
      <c r="H24" s="130">
        <v>1</v>
      </c>
    </row>
    <row r="25" spans="3:8" x14ac:dyDescent="0.3">
      <c r="C25" s="134" t="s">
        <v>56</v>
      </c>
      <c r="D25" s="129">
        <v>0.41916167664670656</v>
      </c>
      <c r="E25" s="131">
        <v>0.43413173652694609</v>
      </c>
      <c r="F25" s="129">
        <v>0.10778443113772455</v>
      </c>
      <c r="G25" s="131">
        <v>3.8922155688622756E-2</v>
      </c>
      <c r="H25" s="130">
        <v>1</v>
      </c>
    </row>
    <row r="26" spans="3:8" x14ac:dyDescent="0.3">
      <c r="C26" s="134" t="s">
        <v>13</v>
      </c>
      <c r="D26" s="129">
        <v>0.36792452830188677</v>
      </c>
      <c r="E26" s="131">
        <v>0.47169811320754718</v>
      </c>
      <c r="F26" s="129">
        <v>8.4905660377358486E-2</v>
      </c>
      <c r="G26" s="131">
        <v>7.5471698113207544E-2</v>
      </c>
      <c r="H26" s="130">
        <v>1</v>
      </c>
    </row>
    <row r="27" spans="3:8" x14ac:dyDescent="0.3">
      <c r="C27" s="134" t="s">
        <v>14</v>
      </c>
      <c r="D27" s="129">
        <v>0.42323651452282157</v>
      </c>
      <c r="E27" s="131">
        <v>0.44398340248962653</v>
      </c>
      <c r="F27" s="129">
        <v>0.11203319502074689</v>
      </c>
      <c r="G27" s="131">
        <v>2.0746887966804978E-2</v>
      </c>
      <c r="H27" s="130">
        <v>1</v>
      </c>
    </row>
    <row r="28" spans="3:8" x14ac:dyDescent="0.3">
      <c r="C28" s="134" t="s">
        <v>22</v>
      </c>
      <c r="D28" s="129">
        <v>0.47368421052631576</v>
      </c>
      <c r="E28" s="131">
        <v>0.42105263157894735</v>
      </c>
      <c r="F28" s="129">
        <v>5.2631578947368418E-2</v>
      </c>
      <c r="G28" s="131">
        <v>5.2631578947368418E-2</v>
      </c>
      <c r="H28" s="130">
        <v>1</v>
      </c>
    </row>
    <row r="29" spans="3:8" x14ac:dyDescent="0.3">
      <c r="C29" s="134" t="s">
        <v>21</v>
      </c>
      <c r="D29" s="129">
        <v>0.42675159235668791</v>
      </c>
      <c r="E29" s="131">
        <v>0.46496815286624205</v>
      </c>
      <c r="F29" s="129">
        <v>9.5541401273885357E-2</v>
      </c>
      <c r="G29" s="131">
        <v>1.2738853503184714E-2</v>
      </c>
      <c r="H29" s="130">
        <v>1</v>
      </c>
    </row>
    <row r="30" spans="3:8" x14ac:dyDescent="0.3">
      <c r="C30" s="134" t="s">
        <v>18</v>
      </c>
      <c r="D30" s="129">
        <v>0.37404580152671757</v>
      </c>
      <c r="E30" s="131">
        <v>0.52290076335877866</v>
      </c>
      <c r="F30" s="129">
        <v>8.3969465648854963E-2</v>
      </c>
      <c r="G30" s="131">
        <v>1.9083969465648856E-2</v>
      </c>
      <c r="H30" s="130">
        <v>1</v>
      </c>
    </row>
    <row r="31" spans="3:8" x14ac:dyDescent="0.3">
      <c r="C31" s="134" t="s">
        <v>19</v>
      </c>
      <c r="D31" s="129">
        <v>0.3141025641025641</v>
      </c>
      <c r="E31" s="131">
        <v>0.55769230769230771</v>
      </c>
      <c r="F31" s="129">
        <v>0.10897435897435898</v>
      </c>
      <c r="G31" s="131">
        <v>1.9230769230769232E-2</v>
      </c>
      <c r="H31" s="130">
        <v>1</v>
      </c>
    </row>
    <row r="32" spans="3:8" x14ac:dyDescent="0.3">
      <c r="C32" s="134" t="s">
        <v>20</v>
      </c>
      <c r="D32" s="129">
        <v>0.44565217391304346</v>
      </c>
      <c r="E32" s="131">
        <v>0.47826086956521741</v>
      </c>
      <c r="F32" s="129">
        <v>6.5217391304347824E-2</v>
      </c>
      <c r="G32" s="131">
        <v>1.0869565217391304E-2</v>
      </c>
      <c r="H32" s="130">
        <v>1</v>
      </c>
    </row>
    <row r="33" spans="3:8" ht="15" thickBot="1" x14ac:dyDescent="0.35">
      <c r="C33" s="134" t="s">
        <v>15</v>
      </c>
      <c r="D33" s="129">
        <v>0.39880952380952384</v>
      </c>
      <c r="E33" s="131">
        <v>0.48214285714285715</v>
      </c>
      <c r="F33" s="129">
        <v>8.3333333333333329E-2</v>
      </c>
      <c r="G33" s="131">
        <v>3.5714285714285712E-2</v>
      </c>
      <c r="H33" s="130">
        <v>1</v>
      </c>
    </row>
    <row r="34" spans="3:8" ht="15" thickBot="1" x14ac:dyDescent="0.35">
      <c r="C34" s="135" t="s">
        <v>61</v>
      </c>
      <c r="D34" s="136">
        <v>0.39504899432697266</v>
      </c>
      <c r="E34" s="137">
        <v>0.47756575554409492</v>
      </c>
      <c r="F34" s="136">
        <v>9.6441464672511606E-2</v>
      </c>
      <c r="G34" s="137">
        <v>3.0943785456420837E-2</v>
      </c>
      <c r="H34" s="138">
        <v>1</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82A76-6CED-4542-B308-37B3D2813808}">
  <sheetPr>
    <tabColor theme="9" tint="-0.249977111117893"/>
    <pageSetUpPr fitToPage="1"/>
  </sheetPr>
  <dimension ref="C7:K79"/>
  <sheetViews>
    <sheetView showGridLines="0" zoomScale="93" zoomScaleNormal="56" workbookViewId="0"/>
  </sheetViews>
  <sheetFormatPr defaultRowHeight="14.4" x14ac:dyDescent="0.3"/>
  <cols>
    <col min="1" max="1" width="13.88671875" customWidth="1"/>
    <col min="2" max="2" width="9.77734375" customWidth="1"/>
    <col min="3" max="3" width="13.109375" style="1" bestFit="1" customWidth="1"/>
    <col min="4" max="4" width="15.6640625" style="1" bestFit="1" customWidth="1"/>
    <col min="5" max="5" width="8.33203125" style="1" bestFit="1" customWidth="1"/>
    <col min="6" max="6" width="10.88671875" style="1" bestFit="1" customWidth="1"/>
    <col min="7" max="7" width="18.109375" style="1" bestFit="1" customWidth="1"/>
    <col min="8" max="8" width="18.21875" style="1" bestFit="1" customWidth="1"/>
    <col min="9" max="9" width="31.33203125" style="1" customWidth="1"/>
    <col min="10" max="10" width="28.33203125" style="1" customWidth="1"/>
    <col min="11" max="11" width="17.88671875" style="1" bestFit="1" customWidth="1"/>
    <col min="12" max="14" width="9.21875" bestFit="1" customWidth="1"/>
    <col min="15" max="16" width="11" bestFit="1" customWidth="1"/>
    <col min="17" max="20" width="9.21875" bestFit="1" customWidth="1"/>
    <col min="21" max="21" width="10" bestFit="1" customWidth="1"/>
    <col min="22" max="30" width="9.21875" bestFit="1" customWidth="1"/>
    <col min="31" max="31" width="10" bestFit="1" customWidth="1"/>
    <col min="32" max="32" width="9.21875" bestFit="1" customWidth="1"/>
    <col min="33" max="33" width="11" bestFit="1" customWidth="1"/>
    <col min="34" max="42" width="9.21875" bestFit="1" customWidth="1"/>
    <col min="43" max="43" width="11" bestFit="1" customWidth="1"/>
    <col min="44" max="48" width="9.21875" bestFit="1" customWidth="1"/>
    <col min="49" max="49" width="10" bestFit="1" customWidth="1"/>
    <col min="50" max="63" width="9.21875" bestFit="1" customWidth="1"/>
    <col min="64" max="64" width="8.21875" bestFit="1" customWidth="1"/>
    <col min="65" max="65" width="9" bestFit="1" customWidth="1"/>
    <col min="66" max="66" width="8.21875" bestFit="1" customWidth="1"/>
    <col min="67" max="68" width="9" bestFit="1" customWidth="1"/>
    <col min="69" max="69" width="8.21875" bestFit="1" customWidth="1"/>
    <col min="70" max="77" width="9" bestFit="1" customWidth="1"/>
    <col min="78" max="78" width="10" bestFit="1" customWidth="1"/>
    <col min="79" max="79" width="9" bestFit="1" customWidth="1"/>
    <col min="80" max="80" width="8.21875" bestFit="1" customWidth="1"/>
    <col min="81" max="84" width="9" bestFit="1" customWidth="1"/>
    <col min="85" max="85" width="11" bestFit="1" customWidth="1"/>
    <col min="86" max="90" width="9" bestFit="1" customWidth="1"/>
    <col min="91" max="91" width="10" bestFit="1" customWidth="1"/>
    <col min="92" max="94" width="9" bestFit="1" customWidth="1"/>
    <col min="95" max="95" width="11" bestFit="1" customWidth="1"/>
    <col min="96" max="98" width="9" bestFit="1" customWidth="1"/>
    <col min="99" max="99" width="8.21875" bestFit="1" customWidth="1"/>
    <col min="100" max="102" width="9" bestFit="1" customWidth="1"/>
    <col min="103" max="103" width="8.21875" bestFit="1" customWidth="1"/>
    <col min="104" max="106" width="9" bestFit="1" customWidth="1"/>
    <col min="107" max="107" width="8.21875" bestFit="1" customWidth="1"/>
    <col min="108" max="108" width="11" bestFit="1" customWidth="1"/>
    <col min="109" max="111" width="9" bestFit="1" customWidth="1"/>
    <col min="112" max="112" width="10" bestFit="1" customWidth="1"/>
    <col min="113" max="114" width="9" bestFit="1" customWidth="1"/>
    <col min="115" max="115" width="10" bestFit="1" customWidth="1"/>
    <col min="116" max="116" width="9" bestFit="1" customWidth="1"/>
    <col min="117" max="117" width="8.21875" bestFit="1" customWidth="1"/>
    <col min="118" max="120" width="9" bestFit="1" customWidth="1"/>
    <col min="121" max="121" width="11" bestFit="1" customWidth="1"/>
    <col min="122" max="122" width="9" bestFit="1" customWidth="1"/>
    <col min="123" max="123" width="11" bestFit="1" customWidth="1"/>
    <col min="124" max="124" width="9" bestFit="1" customWidth="1"/>
    <col min="125" max="125" width="8.21875" bestFit="1" customWidth="1"/>
    <col min="126" max="129" width="9" bestFit="1" customWidth="1"/>
    <col min="130" max="130" width="8.21875" bestFit="1" customWidth="1"/>
    <col min="131" max="134" width="9" bestFit="1" customWidth="1"/>
    <col min="135" max="135" width="10" bestFit="1" customWidth="1"/>
    <col min="136" max="137" width="9" bestFit="1" customWidth="1"/>
    <col min="138" max="138" width="8.21875" bestFit="1" customWidth="1"/>
    <col min="139" max="144" width="9" bestFit="1" customWidth="1"/>
    <col min="145" max="145" width="11" bestFit="1" customWidth="1"/>
    <col min="146" max="148" width="9" bestFit="1" customWidth="1"/>
    <col min="149" max="150" width="8.21875" bestFit="1" customWidth="1"/>
    <col min="151" max="151" width="10" bestFit="1" customWidth="1"/>
    <col min="152" max="152" width="8.21875" bestFit="1" customWidth="1"/>
    <col min="153" max="153" width="10" bestFit="1" customWidth="1"/>
    <col min="154" max="157" width="9" bestFit="1" customWidth="1"/>
    <col min="158" max="158" width="8.21875" bestFit="1" customWidth="1"/>
    <col min="159" max="159" width="9" bestFit="1" customWidth="1"/>
    <col min="160" max="160" width="10" bestFit="1" customWidth="1"/>
    <col min="161" max="166" width="9" bestFit="1" customWidth="1"/>
    <col min="167" max="167" width="11" bestFit="1" customWidth="1"/>
    <col min="168" max="168" width="9" bestFit="1" customWidth="1"/>
    <col min="169" max="170" width="11" bestFit="1" customWidth="1"/>
    <col min="171" max="171" width="8.21875" bestFit="1" customWidth="1"/>
    <col min="172" max="182" width="9" bestFit="1" customWidth="1"/>
    <col min="183" max="183" width="8.21875" bestFit="1" customWidth="1"/>
    <col min="184" max="186" width="9" bestFit="1" customWidth="1"/>
    <col min="187" max="187" width="10" bestFit="1" customWidth="1"/>
    <col min="188" max="189" width="8.21875" bestFit="1" customWidth="1"/>
    <col min="190" max="190" width="10" bestFit="1" customWidth="1"/>
    <col min="191" max="191" width="9" bestFit="1" customWidth="1"/>
    <col min="192" max="193" width="8.21875" bestFit="1" customWidth="1"/>
    <col min="194" max="194" width="10" bestFit="1" customWidth="1"/>
    <col min="195" max="196" width="9" bestFit="1" customWidth="1"/>
    <col min="197" max="197" width="8.21875" bestFit="1" customWidth="1"/>
    <col min="198" max="198" width="10" bestFit="1" customWidth="1"/>
    <col min="199" max="199" width="8.21875" bestFit="1" customWidth="1"/>
    <col min="200" max="201" width="9" bestFit="1" customWidth="1"/>
    <col min="202" max="203" width="8.21875" bestFit="1" customWidth="1"/>
    <col min="204" max="204" width="10" bestFit="1" customWidth="1"/>
    <col min="205" max="212" width="9" bestFit="1" customWidth="1"/>
    <col min="213" max="213" width="11" bestFit="1" customWidth="1"/>
    <col min="214" max="215" width="9" bestFit="1" customWidth="1"/>
    <col min="216" max="216" width="11" bestFit="1" customWidth="1"/>
    <col min="217" max="217" width="9" bestFit="1" customWidth="1"/>
    <col min="218" max="219" width="8.21875" bestFit="1" customWidth="1"/>
    <col min="220" max="220" width="10" bestFit="1" customWidth="1"/>
    <col min="221" max="223" width="9" bestFit="1" customWidth="1"/>
    <col min="224" max="226" width="8.21875" bestFit="1" customWidth="1"/>
    <col min="227" max="228" width="9" bestFit="1" customWidth="1"/>
    <col min="229" max="229" width="8.21875" bestFit="1" customWidth="1"/>
    <col min="230" max="230" width="12" bestFit="1" customWidth="1"/>
    <col min="231" max="232" width="9" bestFit="1" customWidth="1"/>
    <col min="233" max="233" width="11" bestFit="1" customWidth="1"/>
    <col min="234" max="234" width="8.21875" bestFit="1" customWidth="1"/>
    <col min="235" max="235" width="9" bestFit="1" customWidth="1"/>
    <col min="236" max="236" width="8.21875" bestFit="1" customWidth="1"/>
    <col min="237" max="237" width="9" bestFit="1" customWidth="1"/>
    <col min="238" max="238" width="10" bestFit="1" customWidth="1"/>
    <col min="239" max="240" width="8.21875" bestFit="1" customWidth="1"/>
    <col min="241" max="241" width="9" bestFit="1" customWidth="1"/>
    <col min="242" max="242" width="11" bestFit="1" customWidth="1"/>
    <col min="243" max="243" width="8.21875" bestFit="1" customWidth="1"/>
    <col min="244" max="245" width="9" bestFit="1" customWidth="1"/>
    <col min="246" max="246" width="8.21875" bestFit="1" customWidth="1"/>
    <col min="247" max="247" width="11" bestFit="1" customWidth="1"/>
    <col min="248" max="248" width="8.21875" bestFit="1" customWidth="1"/>
    <col min="249" max="254" width="9" bestFit="1" customWidth="1"/>
    <col min="255" max="255" width="11" bestFit="1" customWidth="1"/>
    <col min="256" max="258" width="9" bestFit="1" customWidth="1"/>
    <col min="259" max="259" width="8.21875" bestFit="1" customWidth="1"/>
    <col min="260" max="260" width="9" bestFit="1" customWidth="1"/>
    <col min="261" max="261" width="10" bestFit="1" customWidth="1"/>
    <col min="262" max="262" width="8.21875" bestFit="1" customWidth="1"/>
    <col min="263" max="264" width="11" bestFit="1" customWidth="1"/>
    <col min="265" max="265" width="10" bestFit="1" customWidth="1"/>
    <col min="266" max="266" width="8.21875" bestFit="1" customWidth="1"/>
    <col min="267" max="268" width="9" bestFit="1" customWidth="1"/>
    <col min="269" max="270" width="8.21875" bestFit="1" customWidth="1"/>
    <col min="271" max="275" width="9" bestFit="1" customWidth="1"/>
    <col min="276" max="276" width="8.21875" bestFit="1" customWidth="1"/>
    <col min="277" max="280" width="9" bestFit="1" customWidth="1"/>
    <col min="281" max="281" width="8.21875" bestFit="1" customWidth="1"/>
    <col min="282" max="284" width="9" bestFit="1" customWidth="1"/>
    <col min="285" max="285" width="8.21875" bestFit="1" customWidth="1"/>
    <col min="286" max="288" width="9" bestFit="1" customWidth="1"/>
    <col min="289" max="289" width="8.21875" bestFit="1" customWidth="1"/>
    <col min="290" max="291" width="9" bestFit="1" customWidth="1"/>
    <col min="292" max="292" width="8.21875" bestFit="1" customWidth="1"/>
    <col min="293" max="293" width="9" bestFit="1" customWidth="1"/>
    <col min="294" max="294" width="10" bestFit="1" customWidth="1"/>
    <col min="295" max="296" width="9" bestFit="1" customWidth="1"/>
    <col min="297" max="298" width="8.21875" bestFit="1" customWidth="1"/>
    <col min="299" max="299" width="9" bestFit="1" customWidth="1"/>
    <col min="300" max="300" width="8.21875" bestFit="1" customWidth="1"/>
    <col min="301" max="306" width="9" bestFit="1" customWidth="1"/>
    <col min="307" max="308" width="8.21875" bestFit="1" customWidth="1"/>
    <col min="309" max="310" width="9" bestFit="1" customWidth="1"/>
    <col min="311" max="311" width="8.21875" bestFit="1" customWidth="1"/>
    <col min="312" max="313" width="9" bestFit="1" customWidth="1"/>
    <col min="314" max="314" width="10" bestFit="1" customWidth="1"/>
    <col min="315" max="315" width="11" bestFit="1" customWidth="1"/>
    <col min="316" max="318" width="9" bestFit="1" customWidth="1"/>
    <col min="319" max="319" width="8.21875" bestFit="1" customWidth="1"/>
    <col min="320" max="322" width="9" bestFit="1" customWidth="1"/>
    <col min="323" max="323" width="8.21875" bestFit="1" customWidth="1"/>
    <col min="324" max="324" width="10" bestFit="1" customWidth="1"/>
    <col min="325" max="325" width="9" bestFit="1" customWidth="1"/>
    <col min="326" max="326" width="8.21875" bestFit="1" customWidth="1"/>
    <col min="327" max="327" width="9" bestFit="1" customWidth="1"/>
    <col min="328" max="328" width="8.21875" bestFit="1" customWidth="1"/>
    <col min="329" max="329" width="10" bestFit="1" customWidth="1"/>
    <col min="330" max="330" width="8.21875" bestFit="1" customWidth="1"/>
    <col min="331" max="331" width="10" bestFit="1" customWidth="1"/>
    <col min="332" max="334" width="9" bestFit="1" customWidth="1"/>
    <col min="335" max="339" width="8.21875" bestFit="1" customWidth="1"/>
    <col min="340" max="340" width="9" bestFit="1" customWidth="1"/>
    <col min="341" max="341" width="11" bestFit="1" customWidth="1"/>
    <col min="342" max="342" width="8.21875" bestFit="1" customWidth="1"/>
    <col min="343" max="344" width="9" bestFit="1" customWidth="1"/>
    <col min="345" max="346" width="8.21875" bestFit="1" customWidth="1"/>
    <col min="347" max="349" width="9" bestFit="1" customWidth="1"/>
    <col min="350" max="352" width="8.21875" bestFit="1" customWidth="1"/>
    <col min="353" max="354" width="9" bestFit="1" customWidth="1"/>
    <col min="355" max="356" width="8.21875" bestFit="1" customWidth="1"/>
    <col min="357" max="358" width="9" bestFit="1" customWidth="1"/>
    <col min="359" max="359" width="8.21875" bestFit="1" customWidth="1"/>
    <col min="360" max="360" width="9" bestFit="1" customWidth="1"/>
    <col min="361" max="361" width="11" bestFit="1" customWidth="1"/>
    <col min="362" max="362" width="8.21875" bestFit="1" customWidth="1"/>
    <col min="363" max="363" width="9" bestFit="1" customWidth="1"/>
    <col min="364" max="364" width="8.21875" bestFit="1" customWidth="1"/>
    <col min="365" max="365" width="9" bestFit="1" customWidth="1"/>
    <col min="366" max="366" width="10" bestFit="1" customWidth="1"/>
    <col min="367" max="367" width="8.21875" bestFit="1" customWidth="1"/>
    <col min="368" max="368" width="9" bestFit="1" customWidth="1"/>
    <col min="369" max="369" width="8.21875" bestFit="1" customWidth="1"/>
    <col min="370" max="372" width="9" bestFit="1" customWidth="1"/>
    <col min="373" max="375" width="8.21875" bestFit="1" customWidth="1"/>
    <col min="376" max="376" width="9" bestFit="1" customWidth="1"/>
    <col min="377" max="379" width="8.21875" bestFit="1" customWidth="1"/>
    <col min="380" max="380" width="9" bestFit="1" customWidth="1"/>
    <col min="381" max="382" width="8.21875" bestFit="1" customWidth="1"/>
    <col min="383" max="386" width="9" bestFit="1" customWidth="1"/>
    <col min="387" max="387" width="8.21875" bestFit="1" customWidth="1"/>
    <col min="388" max="388" width="9" bestFit="1" customWidth="1"/>
    <col min="389" max="389" width="8" bestFit="1" customWidth="1"/>
    <col min="390" max="390" width="9" bestFit="1" customWidth="1"/>
    <col min="391" max="392" width="8" bestFit="1" customWidth="1"/>
    <col min="393" max="395" width="9" bestFit="1" customWidth="1"/>
    <col min="396" max="397" width="8" bestFit="1" customWidth="1"/>
    <col min="398" max="398" width="11" bestFit="1" customWidth="1"/>
    <col min="399" max="403" width="9" bestFit="1" customWidth="1"/>
    <col min="404" max="407" width="8" bestFit="1" customWidth="1"/>
    <col min="408" max="408" width="11" bestFit="1" customWidth="1"/>
    <col min="409" max="411" width="9" bestFit="1" customWidth="1"/>
    <col min="412" max="412" width="8" bestFit="1" customWidth="1"/>
    <col min="413" max="414" width="9" bestFit="1" customWidth="1"/>
    <col min="415" max="418" width="8" bestFit="1" customWidth="1"/>
    <col min="419" max="420" width="9" bestFit="1" customWidth="1"/>
    <col min="421" max="423" width="8" bestFit="1" customWidth="1"/>
    <col min="424" max="424" width="9" bestFit="1" customWidth="1"/>
    <col min="425" max="426" width="8" bestFit="1" customWidth="1"/>
    <col min="427" max="429" width="9" bestFit="1" customWidth="1"/>
    <col min="430" max="431" width="8" bestFit="1" customWidth="1"/>
    <col min="432" max="432" width="9" bestFit="1" customWidth="1"/>
    <col min="433" max="433" width="10" bestFit="1" customWidth="1"/>
    <col min="434" max="434" width="8" bestFit="1" customWidth="1"/>
    <col min="435" max="435" width="9" bestFit="1" customWidth="1"/>
    <col min="436" max="436" width="8" bestFit="1" customWidth="1"/>
    <col min="437" max="440" width="9" bestFit="1" customWidth="1"/>
    <col min="441" max="442" width="8" bestFit="1" customWidth="1"/>
    <col min="443" max="444" width="9" bestFit="1" customWidth="1"/>
    <col min="445" max="445" width="11" bestFit="1" customWidth="1"/>
    <col min="446" max="446" width="9" bestFit="1" customWidth="1"/>
    <col min="447" max="447" width="8" bestFit="1" customWidth="1"/>
    <col min="448" max="448" width="11" bestFit="1" customWidth="1"/>
    <col min="449" max="449" width="10" bestFit="1" customWidth="1"/>
    <col min="450" max="452" width="9" bestFit="1" customWidth="1"/>
    <col min="453" max="459" width="8" bestFit="1" customWidth="1"/>
    <col min="460" max="461" width="9" bestFit="1" customWidth="1"/>
    <col min="462" max="462" width="8" bestFit="1" customWidth="1"/>
    <col min="463" max="463" width="10" bestFit="1" customWidth="1"/>
    <col min="464" max="465" width="9" bestFit="1" customWidth="1"/>
    <col min="466" max="468" width="8" bestFit="1" customWidth="1"/>
    <col min="469" max="469" width="10" bestFit="1" customWidth="1"/>
    <col min="470" max="471" width="8" bestFit="1" customWidth="1"/>
    <col min="472" max="472" width="9" bestFit="1" customWidth="1"/>
    <col min="473" max="474" width="8" bestFit="1" customWidth="1"/>
    <col min="475" max="476" width="9" bestFit="1" customWidth="1"/>
    <col min="477" max="479" width="8" bestFit="1" customWidth="1"/>
    <col min="480" max="480" width="9" bestFit="1" customWidth="1"/>
    <col min="481" max="483" width="8" bestFit="1" customWidth="1"/>
    <col min="484" max="486" width="9" bestFit="1" customWidth="1"/>
    <col min="487" max="487" width="7" bestFit="1" customWidth="1"/>
    <col min="488" max="491" width="8" bestFit="1" customWidth="1"/>
    <col min="492" max="493" width="9" bestFit="1" customWidth="1"/>
    <col min="494" max="496" width="8" bestFit="1" customWidth="1"/>
    <col min="497" max="497" width="9" bestFit="1" customWidth="1"/>
    <col min="498" max="498" width="8" bestFit="1" customWidth="1"/>
    <col min="499" max="499" width="9" bestFit="1" customWidth="1"/>
    <col min="500" max="501" width="8" bestFit="1" customWidth="1"/>
    <col min="502" max="502" width="10" bestFit="1" customWidth="1"/>
    <col min="503" max="503" width="8" bestFit="1" customWidth="1"/>
    <col min="504" max="504" width="10" bestFit="1" customWidth="1"/>
    <col min="505" max="505" width="8" bestFit="1" customWidth="1"/>
    <col min="506" max="508" width="9" bestFit="1" customWidth="1"/>
    <col min="509" max="510" width="8" bestFit="1" customWidth="1"/>
    <col min="511" max="511" width="9" bestFit="1" customWidth="1"/>
    <col min="512" max="512" width="8" bestFit="1" customWidth="1"/>
    <col min="513" max="513" width="9" bestFit="1" customWidth="1"/>
    <col min="514" max="517" width="8" bestFit="1" customWidth="1"/>
    <col min="518" max="519" width="9" bestFit="1" customWidth="1"/>
    <col min="520" max="523" width="8" bestFit="1" customWidth="1"/>
    <col min="524" max="526" width="9" bestFit="1" customWidth="1"/>
    <col min="527" max="529" width="8" bestFit="1" customWidth="1"/>
    <col min="530" max="531" width="9" bestFit="1" customWidth="1"/>
    <col min="532" max="532" width="8" bestFit="1" customWidth="1"/>
    <col min="533" max="533" width="9" bestFit="1" customWidth="1"/>
    <col min="534" max="534" width="8" bestFit="1" customWidth="1"/>
    <col min="535" max="535" width="10" bestFit="1" customWidth="1"/>
    <col min="536" max="536" width="9" bestFit="1" customWidth="1"/>
    <col min="537" max="539" width="8" bestFit="1" customWidth="1"/>
    <col min="540" max="542" width="9" bestFit="1" customWidth="1"/>
    <col min="543" max="546" width="8" bestFit="1" customWidth="1"/>
    <col min="547" max="548" width="9" bestFit="1" customWidth="1"/>
    <col min="549" max="549" width="8" bestFit="1" customWidth="1"/>
    <col min="550" max="550" width="9" bestFit="1" customWidth="1"/>
    <col min="551" max="551" width="8" bestFit="1" customWidth="1"/>
    <col min="552" max="552" width="10" bestFit="1" customWidth="1"/>
    <col min="553" max="554" width="9" bestFit="1" customWidth="1"/>
    <col min="555" max="555" width="8" bestFit="1" customWidth="1"/>
    <col min="556" max="557" width="9" bestFit="1" customWidth="1"/>
    <col min="558" max="558" width="8" bestFit="1" customWidth="1"/>
    <col min="559" max="559" width="9" bestFit="1" customWidth="1"/>
    <col min="560" max="560" width="10" bestFit="1" customWidth="1"/>
    <col min="561" max="562" width="8" bestFit="1" customWidth="1"/>
    <col min="563" max="568" width="9" bestFit="1" customWidth="1"/>
    <col min="569" max="569" width="10" bestFit="1" customWidth="1"/>
    <col min="570" max="571" width="8" bestFit="1" customWidth="1"/>
    <col min="572" max="572" width="7" bestFit="1" customWidth="1"/>
    <col min="573" max="573" width="8" bestFit="1" customWidth="1"/>
    <col min="574" max="574" width="9" bestFit="1" customWidth="1"/>
    <col min="575" max="575" width="8" bestFit="1" customWidth="1"/>
    <col min="576" max="577" width="9" bestFit="1" customWidth="1"/>
    <col min="578" max="578" width="8" bestFit="1" customWidth="1"/>
    <col min="579" max="579" width="9" bestFit="1" customWidth="1"/>
    <col min="580" max="583" width="8" bestFit="1" customWidth="1"/>
    <col min="584" max="586" width="9" bestFit="1" customWidth="1"/>
    <col min="587" max="588" width="8" bestFit="1" customWidth="1"/>
    <col min="589" max="589" width="9" bestFit="1" customWidth="1"/>
    <col min="590" max="591" width="8" bestFit="1" customWidth="1"/>
    <col min="592" max="592" width="10" bestFit="1" customWidth="1"/>
    <col min="593" max="594" width="8" bestFit="1" customWidth="1"/>
    <col min="595" max="595" width="9" bestFit="1" customWidth="1"/>
    <col min="596" max="599" width="8" bestFit="1" customWidth="1"/>
    <col min="600" max="600" width="9" bestFit="1" customWidth="1"/>
    <col min="601" max="604" width="8" bestFit="1" customWidth="1"/>
    <col min="605" max="607" width="9" bestFit="1" customWidth="1"/>
    <col min="608" max="610" width="8" bestFit="1" customWidth="1"/>
    <col min="611" max="612" width="9" bestFit="1" customWidth="1"/>
    <col min="613" max="613" width="8" bestFit="1" customWidth="1"/>
    <col min="614" max="614" width="7" bestFit="1" customWidth="1"/>
    <col min="615" max="615" width="9" bestFit="1" customWidth="1"/>
    <col min="616" max="617" width="8" bestFit="1" customWidth="1"/>
    <col min="618" max="621" width="9" bestFit="1" customWidth="1"/>
    <col min="622" max="622" width="10" bestFit="1" customWidth="1"/>
    <col min="623" max="623" width="9" bestFit="1" customWidth="1"/>
    <col min="624" max="624" width="8" bestFit="1" customWidth="1"/>
    <col min="625" max="626" width="9" bestFit="1" customWidth="1"/>
    <col min="627" max="627" width="10" bestFit="1" customWidth="1"/>
    <col min="628" max="628" width="11" bestFit="1" customWidth="1"/>
    <col min="629" max="629" width="8" bestFit="1" customWidth="1"/>
    <col min="630" max="630" width="7.5546875" bestFit="1" customWidth="1"/>
    <col min="631" max="632" width="9" bestFit="1" customWidth="1"/>
    <col min="633" max="634" width="8" bestFit="1" customWidth="1"/>
    <col min="635" max="635" width="9" bestFit="1" customWidth="1"/>
    <col min="636" max="637" width="8" bestFit="1" customWidth="1"/>
    <col min="638" max="639" width="9" bestFit="1" customWidth="1"/>
    <col min="640" max="640" width="8" bestFit="1" customWidth="1"/>
    <col min="641" max="641" width="9" bestFit="1" customWidth="1"/>
    <col min="642" max="643" width="8" bestFit="1" customWidth="1"/>
    <col min="644" max="645" width="9" bestFit="1" customWidth="1"/>
    <col min="646" max="647" width="8" bestFit="1" customWidth="1"/>
    <col min="648" max="649" width="9" bestFit="1" customWidth="1"/>
    <col min="650" max="651" width="8" bestFit="1" customWidth="1"/>
    <col min="652" max="654" width="9" bestFit="1" customWidth="1"/>
    <col min="655" max="658" width="8" bestFit="1" customWidth="1"/>
    <col min="659" max="660" width="9" bestFit="1" customWidth="1"/>
    <col min="661" max="661" width="8" bestFit="1" customWidth="1"/>
    <col min="662" max="662" width="12" bestFit="1" customWidth="1"/>
    <col min="663" max="663" width="9" bestFit="1" customWidth="1"/>
    <col min="664" max="664" width="8" bestFit="1" customWidth="1"/>
    <col min="665" max="665" width="9" bestFit="1" customWidth="1"/>
    <col min="666" max="666" width="8" bestFit="1" customWidth="1"/>
    <col min="667" max="668" width="9" bestFit="1" customWidth="1"/>
    <col min="669" max="669" width="8" bestFit="1" customWidth="1"/>
    <col min="670" max="672" width="9" bestFit="1" customWidth="1"/>
    <col min="673" max="673" width="8" bestFit="1" customWidth="1"/>
    <col min="674" max="674" width="9" bestFit="1" customWidth="1"/>
    <col min="675" max="681" width="8" bestFit="1" customWidth="1"/>
    <col min="682" max="682" width="9" bestFit="1" customWidth="1"/>
    <col min="683" max="683" width="8" bestFit="1" customWidth="1"/>
    <col min="684" max="685" width="9" bestFit="1" customWidth="1"/>
    <col min="686" max="686" width="10" bestFit="1" customWidth="1"/>
    <col min="687" max="688" width="9" bestFit="1" customWidth="1"/>
    <col min="689" max="691" width="8" bestFit="1" customWidth="1"/>
    <col min="692" max="692" width="9" bestFit="1" customWidth="1"/>
    <col min="693" max="695" width="8" bestFit="1" customWidth="1"/>
    <col min="696" max="696" width="9" bestFit="1" customWidth="1"/>
    <col min="697" max="698" width="8" bestFit="1" customWidth="1"/>
    <col min="699" max="700" width="9" bestFit="1" customWidth="1"/>
    <col min="701" max="702" width="10" bestFit="1" customWidth="1"/>
    <col min="703" max="703" width="8" bestFit="1" customWidth="1"/>
    <col min="704" max="704" width="9" bestFit="1" customWidth="1"/>
    <col min="705" max="705" width="7.5546875" bestFit="1" customWidth="1"/>
    <col min="706" max="707" width="8" bestFit="1" customWidth="1"/>
    <col min="708" max="708" width="9" bestFit="1" customWidth="1"/>
    <col min="709" max="709" width="8" bestFit="1" customWidth="1"/>
    <col min="710" max="714" width="9" bestFit="1" customWidth="1"/>
    <col min="715" max="717" width="8" bestFit="1" customWidth="1"/>
    <col min="718" max="718" width="9" bestFit="1" customWidth="1"/>
    <col min="719" max="719" width="8" bestFit="1" customWidth="1"/>
    <col min="720" max="721" width="9" bestFit="1" customWidth="1"/>
    <col min="722" max="722" width="12" bestFit="1" customWidth="1"/>
    <col min="723" max="725" width="9" bestFit="1" customWidth="1"/>
    <col min="726" max="726" width="8" bestFit="1" customWidth="1"/>
    <col min="727" max="728" width="9" bestFit="1" customWidth="1"/>
    <col min="729" max="729" width="8" bestFit="1" customWidth="1"/>
    <col min="730" max="730" width="9" bestFit="1" customWidth="1"/>
    <col min="731" max="732" width="8" bestFit="1" customWidth="1"/>
    <col min="733" max="733" width="12" bestFit="1" customWidth="1"/>
    <col min="734" max="734" width="10" bestFit="1" customWidth="1"/>
    <col min="735" max="736" width="8" bestFit="1" customWidth="1"/>
    <col min="737" max="737" width="9" bestFit="1" customWidth="1"/>
    <col min="738" max="738" width="8" bestFit="1" customWidth="1"/>
    <col min="739" max="739" width="9" bestFit="1" customWidth="1"/>
    <col min="740" max="740" width="11" bestFit="1" customWidth="1"/>
    <col min="741" max="741" width="8" bestFit="1" customWidth="1"/>
    <col min="742" max="743" width="9" bestFit="1" customWidth="1"/>
    <col min="744" max="744" width="8" bestFit="1" customWidth="1"/>
    <col min="745" max="746" width="9" bestFit="1" customWidth="1"/>
    <col min="747" max="747" width="8" bestFit="1" customWidth="1"/>
    <col min="748" max="752" width="9" bestFit="1" customWidth="1"/>
    <col min="753" max="753" width="8" bestFit="1" customWidth="1"/>
    <col min="754" max="754" width="10" bestFit="1" customWidth="1"/>
    <col min="755" max="755" width="8" bestFit="1" customWidth="1"/>
    <col min="756" max="763" width="9" bestFit="1" customWidth="1"/>
    <col min="764" max="765" width="8" bestFit="1" customWidth="1"/>
    <col min="766" max="766" width="9" bestFit="1" customWidth="1"/>
    <col min="767" max="767" width="8" bestFit="1" customWidth="1"/>
    <col min="768" max="772" width="9" bestFit="1" customWidth="1"/>
    <col min="773" max="774" width="8" bestFit="1" customWidth="1"/>
    <col min="775" max="775" width="9" bestFit="1" customWidth="1"/>
    <col min="776" max="776" width="8" bestFit="1" customWidth="1"/>
    <col min="777" max="779" width="9" bestFit="1" customWidth="1"/>
    <col min="780" max="780" width="8" bestFit="1" customWidth="1"/>
    <col min="781" max="783" width="9" bestFit="1" customWidth="1"/>
    <col min="784" max="784" width="10" bestFit="1" customWidth="1"/>
    <col min="785" max="785" width="9" bestFit="1" customWidth="1"/>
    <col min="786" max="788" width="8" bestFit="1" customWidth="1"/>
    <col min="789" max="789" width="9" bestFit="1" customWidth="1"/>
    <col min="790" max="790" width="8" bestFit="1" customWidth="1"/>
    <col min="791" max="793" width="9" bestFit="1" customWidth="1"/>
    <col min="794" max="795" width="10" bestFit="1" customWidth="1"/>
    <col min="796" max="796" width="9" bestFit="1" customWidth="1"/>
    <col min="797" max="798" width="8" bestFit="1" customWidth="1"/>
    <col min="799" max="802" width="9" bestFit="1" customWidth="1"/>
    <col min="803" max="803" width="10" bestFit="1" customWidth="1"/>
    <col min="804" max="805" width="11" bestFit="1" customWidth="1"/>
    <col min="806" max="806" width="8" bestFit="1" customWidth="1"/>
    <col min="807" max="808" width="9" bestFit="1" customWidth="1"/>
    <col min="809" max="809" width="8" bestFit="1" customWidth="1"/>
    <col min="810" max="810" width="11" bestFit="1" customWidth="1"/>
    <col min="811" max="812" width="9" bestFit="1" customWidth="1"/>
    <col min="813" max="813" width="8" bestFit="1" customWidth="1"/>
    <col min="814" max="814" width="7.5546875" bestFit="1" customWidth="1"/>
    <col min="815" max="815" width="11" bestFit="1" customWidth="1"/>
    <col min="816" max="816" width="9" bestFit="1" customWidth="1"/>
    <col min="817" max="817" width="8" bestFit="1" customWidth="1"/>
    <col min="818" max="818" width="11" bestFit="1" customWidth="1"/>
    <col min="819" max="820" width="8" bestFit="1" customWidth="1"/>
    <col min="821" max="821" width="11" bestFit="1" customWidth="1"/>
    <col min="822" max="824" width="9" bestFit="1" customWidth="1"/>
    <col min="825" max="826" width="8" bestFit="1" customWidth="1"/>
    <col min="827" max="827" width="9" bestFit="1" customWidth="1"/>
    <col min="828" max="829" width="8" bestFit="1" customWidth="1"/>
    <col min="830" max="830" width="9" bestFit="1" customWidth="1"/>
    <col min="831" max="831" width="8" bestFit="1" customWidth="1"/>
    <col min="832" max="832" width="9" bestFit="1" customWidth="1"/>
    <col min="833" max="833" width="8" bestFit="1" customWidth="1"/>
    <col min="834" max="834" width="11" bestFit="1" customWidth="1"/>
    <col min="835" max="836" width="9" bestFit="1" customWidth="1"/>
    <col min="837" max="837" width="8" bestFit="1" customWidth="1"/>
    <col min="838" max="840" width="9" bestFit="1" customWidth="1"/>
    <col min="841" max="841" width="11" bestFit="1" customWidth="1"/>
    <col min="842" max="842" width="9" bestFit="1" customWidth="1"/>
    <col min="843" max="844" width="8" bestFit="1" customWidth="1"/>
    <col min="845" max="847" width="9" bestFit="1" customWidth="1"/>
    <col min="848" max="851" width="8" bestFit="1" customWidth="1"/>
    <col min="852" max="852" width="9" bestFit="1" customWidth="1"/>
    <col min="853" max="854" width="8" bestFit="1" customWidth="1"/>
    <col min="855" max="855" width="9" bestFit="1" customWidth="1"/>
    <col min="856" max="856" width="8" bestFit="1" customWidth="1"/>
    <col min="857" max="857" width="9" bestFit="1" customWidth="1"/>
    <col min="858" max="858" width="10" bestFit="1" customWidth="1"/>
    <col min="859" max="859" width="8" bestFit="1" customWidth="1"/>
    <col min="860" max="860" width="9" bestFit="1" customWidth="1"/>
    <col min="861" max="862" width="8" bestFit="1" customWidth="1"/>
    <col min="863" max="863" width="9" bestFit="1" customWidth="1"/>
    <col min="864" max="864" width="11" bestFit="1" customWidth="1"/>
    <col min="865" max="866" width="8" bestFit="1" customWidth="1"/>
    <col min="867" max="867" width="9" bestFit="1" customWidth="1"/>
    <col min="868" max="868" width="10" bestFit="1" customWidth="1"/>
    <col min="869" max="869" width="8" bestFit="1" customWidth="1"/>
    <col min="870" max="870" width="9" bestFit="1" customWidth="1"/>
    <col min="871" max="871" width="8" bestFit="1" customWidth="1"/>
    <col min="872" max="874" width="9" bestFit="1" customWidth="1"/>
    <col min="875" max="877" width="8" bestFit="1" customWidth="1"/>
    <col min="878" max="880" width="9" bestFit="1" customWidth="1"/>
    <col min="881" max="882" width="8" bestFit="1" customWidth="1"/>
    <col min="883" max="883" width="11" bestFit="1" customWidth="1"/>
    <col min="884" max="884" width="9" bestFit="1" customWidth="1"/>
    <col min="885" max="885" width="10" bestFit="1" customWidth="1"/>
    <col min="886" max="886" width="8" bestFit="1" customWidth="1"/>
    <col min="887" max="887" width="9" bestFit="1" customWidth="1"/>
    <col min="888" max="888" width="10" bestFit="1" customWidth="1"/>
    <col min="889" max="889" width="8" bestFit="1" customWidth="1"/>
    <col min="890" max="890" width="10" bestFit="1" customWidth="1"/>
    <col min="891" max="891" width="9" bestFit="1" customWidth="1"/>
    <col min="892" max="892" width="8" bestFit="1" customWidth="1"/>
    <col min="893" max="894" width="9" bestFit="1" customWidth="1"/>
    <col min="895" max="895" width="8" bestFit="1" customWidth="1"/>
    <col min="896" max="897" width="9" bestFit="1" customWidth="1"/>
    <col min="898" max="898" width="8" bestFit="1" customWidth="1"/>
    <col min="899" max="901" width="9" bestFit="1" customWidth="1"/>
    <col min="902" max="902" width="8" bestFit="1" customWidth="1"/>
    <col min="903" max="903" width="9" bestFit="1" customWidth="1"/>
    <col min="904" max="906" width="8" bestFit="1" customWidth="1"/>
    <col min="907" max="908" width="9" bestFit="1" customWidth="1"/>
    <col min="909" max="909" width="12" bestFit="1" customWidth="1"/>
    <col min="910" max="910" width="8" bestFit="1" customWidth="1"/>
    <col min="911" max="911" width="12" bestFit="1" customWidth="1"/>
    <col min="912" max="913" width="9" bestFit="1" customWidth="1"/>
    <col min="914" max="914" width="10" bestFit="1" customWidth="1"/>
    <col min="915" max="916" width="9" bestFit="1" customWidth="1"/>
    <col min="917" max="917" width="8" bestFit="1" customWidth="1"/>
    <col min="918" max="927" width="9" bestFit="1" customWidth="1"/>
    <col min="928" max="928" width="11" bestFit="1" customWidth="1"/>
    <col min="929" max="933" width="9" bestFit="1" customWidth="1"/>
    <col min="934" max="934" width="11" bestFit="1" customWidth="1"/>
    <col min="935" max="935" width="8" bestFit="1" customWidth="1"/>
    <col min="936" max="940" width="9" bestFit="1" customWidth="1"/>
    <col min="941" max="941" width="12" bestFit="1" customWidth="1"/>
    <col min="942" max="942" width="8" bestFit="1" customWidth="1"/>
    <col min="943" max="946" width="9" bestFit="1" customWidth="1"/>
    <col min="947" max="947" width="8" bestFit="1" customWidth="1"/>
    <col min="948" max="948" width="9" bestFit="1" customWidth="1"/>
    <col min="949" max="949" width="10" bestFit="1" customWidth="1"/>
    <col min="950" max="951" width="8" bestFit="1" customWidth="1"/>
    <col min="952" max="953" width="9" bestFit="1" customWidth="1"/>
    <col min="954" max="954" width="11" bestFit="1" customWidth="1"/>
    <col min="955" max="955" width="9" bestFit="1" customWidth="1"/>
    <col min="956" max="956" width="11" bestFit="1" customWidth="1"/>
    <col min="957" max="957" width="9" bestFit="1" customWidth="1"/>
    <col min="958" max="958" width="10" bestFit="1" customWidth="1"/>
    <col min="959" max="960" width="9" bestFit="1" customWidth="1"/>
    <col min="961" max="961" width="8" bestFit="1" customWidth="1"/>
    <col min="962" max="962" width="9" bestFit="1" customWidth="1"/>
    <col min="963" max="963" width="10" bestFit="1" customWidth="1"/>
    <col min="964" max="966" width="9" bestFit="1" customWidth="1"/>
    <col min="967" max="967" width="10" bestFit="1" customWidth="1"/>
    <col min="968" max="971" width="9" bestFit="1" customWidth="1"/>
    <col min="972" max="972" width="8" bestFit="1" customWidth="1"/>
    <col min="973" max="977" width="9" bestFit="1" customWidth="1"/>
    <col min="978" max="978" width="8" bestFit="1" customWidth="1"/>
    <col min="979" max="982" width="9" bestFit="1" customWidth="1"/>
    <col min="983" max="984" width="8" bestFit="1" customWidth="1"/>
    <col min="985" max="985" width="9" bestFit="1" customWidth="1"/>
    <col min="986" max="986" width="8" bestFit="1" customWidth="1"/>
    <col min="987" max="987" width="9" bestFit="1" customWidth="1"/>
    <col min="988" max="989" width="8" bestFit="1" customWidth="1"/>
    <col min="990" max="990" width="9" bestFit="1" customWidth="1"/>
    <col min="991" max="991" width="8" bestFit="1" customWidth="1"/>
    <col min="992" max="992" width="9" bestFit="1" customWidth="1"/>
    <col min="993" max="993" width="10" bestFit="1" customWidth="1"/>
    <col min="994" max="995" width="9" bestFit="1" customWidth="1"/>
    <col min="996" max="996" width="8" bestFit="1" customWidth="1"/>
    <col min="997" max="1000" width="9" bestFit="1" customWidth="1"/>
    <col min="1001" max="1001" width="11" bestFit="1" customWidth="1"/>
    <col min="1002" max="1002" width="9" bestFit="1" customWidth="1"/>
    <col min="1003" max="1004" width="8" bestFit="1" customWidth="1"/>
    <col min="1005" max="1005" width="9" bestFit="1" customWidth="1"/>
    <col min="1006" max="1006" width="8" bestFit="1" customWidth="1"/>
    <col min="1007" max="1010" width="9" bestFit="1" customWidth="1"/>
    <col min="1011" max="1011" width="8" bestFit="1" customWidth="1"/>
    <col min="1012" max="1012" width="9" bestFit="1" customWidth="1"/>
    <col min="1013" max="1013" width="8" bestFit="1" customWidth="1"/>
    <col min="1014" max="1014" width="11" bestFit="1" customWidth="1"/>
    <col min="1015" max="1018" width="9" bestFit="1" customWidth="1"/>
    <col min="1019" max="1019" width="11" bestFit="1" customWidth="1"/>
    <col min="1020" max="1020" width="9" bestFit="1" customWidth="1"/>
    <col min="1021" max="1021" width="10" bestFit="1" customWidth="1"/>
    <col min="1022" max="1024" width="9" bestFit="1" customWidth="1"/>
    <col min="1025" max="1025" width="8" bestFit="1" customWidth="1"/>
    <col min="1026" max="1027" width="9" bestFit="1" customWidth="1"/>
    <col min="1028" max="1028" width="8" bestFit="1" customWidth="1"/>
    <col min="1029" max="1029" width="9" bestFit="1" customWidth="1"/>
    <col min="1030" max="1031" width="8" bestFit="1" customWidth="1"/>
    <col min="1032" max="1032" width="9" bestFit="1" customWidth="1"/>
    <col min="1033" max="1033" width="7.5546875" bestFit="1" customWidth="1"/>
    <col min="1034" max="1035" width="8" bestFit="1" customWidth="1"/>
    <col min="1036" max="1036" width="9" bestFit="1" customWidth="1"/>
    <col min="1037" max="1037" width="11" bestFit="1" customWidth="1"/>
    <col min="1038" max="1041" width="9" bestFit="1" customWidth="1"/>
    <col min="1042" max="1042" width="8" bestFit="1" customWidth="1"/>
    <col min="1043" max="1050" width="9" bestFit="1" customWidth="1"/>
    <col min="1051" max="1053" width="8" bestFit="1" customWidth="1"/>
    <col min="1054" max="1054" width="11" bestFit="1" customWidth="1"/>
    <col min="1055" max="1055" width="10" bestFit="1" customWidth="1"/>
    <col min="1056" max="1056" width="8" bestFit="1" customWidth="1"/>
    <col min="1057" max="1058" width="9" bestFit="1" customWidth="1"/>
    <col min="1059" max="1059" width="8" bestFit="1" customWidth="1"/>
    <col min="1060" max="1063" width="9" bestFit="1" customWidth="1"/>
    <col min="1064" max="1064" width="11" bestFit="1" customWidth="1"/>
    <col min="1065" max="1065" width="8" bestFit="1" customWidth="1"/>
    <col min="1066" max="1066" width="7.5546875" bestFit="1" customWidth="1"/>
    <col min="1067" max="1068" width="9" bestFit="1" customWidth="1"/>
    <col min="1069" max="1069" width="8" bestFit="1" customWidth="1"/>
    <col min="1070" max="1076" width="9" bestFit="1" customWidth="1"/>
    <col min="1077" max="1078" width="10" bestFit="1" customWidth="1"/>
    <col min="1079" max="1083" width="9" bestFit="1" customWidth="1"/>
    <col min="1084" max="1084" width="7.5546875" bestFit="1" customWidth="1"/>
    <col min="1085" max="1086" width="9" bestFit="1" customWidth="1"/>
    <col min="1087" max="1087" width="8" bestFit="1" customWidth="1"/>
    <col min="1088" max="1088" width="10" bestFit="1" customWidth="1"/>
    <col min="1089" max="1089" width="8" bestFit="1" customWidth="1"/>
    <col min="1090" max="1091" width="9" bestFit="1" customWidth="1"/>
    <col min="1092" max="1092" width="11" bestFit="1" customWidth="1"/>
    <col min="1093" max="1094" width="9" bestFit="1" customWidth="1"/>
    <col min="1095" max="1096" width="10" bestFit="1" customWidth="1"/>
    <col min="1097" max="1103" width="9" bestFit="1" customWidth="1"/>
    <col min="1104" max="1104" width="10" bestFit="1" customWidth="1"/>
    <col min="1105" max="1105" width="8" bestFit="1" customWidth="1"/>
    <col min="1106" max="1107" width="9" bestFit="1" customWidth="1"/>
    <col min="1108" max="1108" width="8" bestFit="1" customWidth="1"/>
    <col min="1109" max="1115" width="9" bestFit="1" customWidth="1"/>
    <col min="1116" max="1117" width="8" bestFit="1" customWidth="1"/>
    <col min="1118" max="1118" width="9" bestFit="1" customWidth="1"/>
    <col min="1119" max="1119" width="8" bestFit="1" customWidth="1"/>
    <col min="1120" max="1123" width="9" bestFit="1" customWidth="1"/>
    <col min="1124" max="1125" width="8" bestFit="1" customWidth="1"/>
    <col min="1126" max="1126" width="9" bestFit="1" customWidth="1"/>
    <col min="1127" max="1127" width="8" bestFit="1" customWidth="1"/>
    <col min="1128" max="1129" width="9" bestFit="1" customWidth="1"/>
    <col min="1130" max="1131" width="8" bestFit="1" customWidth="1"/>
    <col min="1132" max="1134" width="9" bestFit="1" customWidth="1"/>
    <col min="1135" max="1135" width="10" bestFit="1" customWidth="1"/>
    <col min="1136" max="1136" width="11" bestFit="1" customWidth="1"/>
    <col min="1137" max="1137" width="10" bestFit="1" customWidth="1"/>
    <col min="1138" max="1140" width="9" bestFit="1" customWidth="1"/>
    <col min="1141" max="1141" width="10" bestFit="1" customWidth="1"/>
    <col min="1142" max="1143" width="9" bestFit="1" customWidth="1"/>
    <col min="1144" max="1144" width="11" bestFit="1" customWidth="1"/>
    <col min="1145" max="1145" width="10" bestFit="1" customWidth="1"/>
    <col min="1146" max="1147" width="9" bestFit="1" customWidth="1"/>
    <col min="1148" max="1148" width="11" bestFit="1" customWidth="1"/>
    <col min="1149" max="1149" width="8" bestFit="1" customWidth="1"/>
    <col min="1150" max="1151" width="9" bestFit="1" customWidth="1"/>
    <col min="1152" max="1152" width="8" bestFit="1" customWidth="1"/>
    <col min="1153" max="1154" width="9" bestFit="1" customWidth="1"/>
    <col min="1155" max="1155" width="10" bestFit="1" customWidth="1"/>
    <col min="1156" max="1157" width="9" bestFit="1" customWidth="1"/>
    <col min="1158" max="1158" width="10" bestFit="1" customWidth="1"/>
    <col min="1159" max="1160" width="9" bestFit="1" customWidth="1"/>
    <col min="1161" max="1161" width="11" bestFit="1" customWidth="1"/>
    <col min="1162" max="1164" width="9" bestFit="1" customWidth="1"/>
    <col min="1165" max="1165" width="12" bestFit="1" customWidth="1"/>
    <col min="1166" max="1168" width="9" bestFit="1" customWidth="1"/>
    <col min="1169" max="1169" width="8" bestFit="1" customWidth="1"/>
    <col min="1170" max="1175" width="9" bestFit="1" customWidth="1"/>
    <col min="1176" max="1176" width="8" bestFit="1" customWidth="1"/>
    <col min="1177" max="1182" width="9" bestFit="1" customWidth="1"/>
    <col min="1183" max="1183" width="11" bestFit="1" customWidth="1"/>
    <col min="1184" max="1184" width="8" bestFit="1" customWidth="1"/>
    <col min="1185" max="1186" width="9" bestFit="1" customWidth="1"/>
    <col min="1187" max="1187" width="12" bestFit="1" customWidth="1"/>
    <col min="1188" max="1190" width="9" bestFit="1" customWidth="1"/>
    <col min="1191" max="1191" width="8" bestFit="1" customWidth="1"/>
    <col min="1192" max="1192" width="9" bestFit="1" customWidth="1"/>
    <col min="1193" max="1193" width="11" bestFit="1" customWidth="1"/>
    <col min="1194" max="1194" width="10" bestFit="1" customWidth="1"/>
    <col min="1195" max="1197" width="9" bestFit="1" customWidth="1"/>
    <col min="1198" max="1198" width="8" bestFit="1" customWidth="1"/>
    <col min="1199" max="1203" width="9" bestFit="1" customWidth="1"/>
    <col min="1204" max="1204" width="10" bestFit="1" customWidth="1"/>
    <col min="1205" max="1206" width="9" bestFit="1" customWidth="1"/>
    <col min="1207" max="1207" width="10" bestFit="1" customWidth="1"/>
    <col min="1208" max="1212" width="9" bestFit="1" customWidth="1"/>
    <col min="1213" max="1213" width="8" bestFit="1" customWidth="1"/>
    <col min="1214" max="1214" width="12" bestFit="1" customWidth="1"/>
    <col min="1215" max="1216" width="8" bestFit="1" customWidth="1"/>
    <col min="1217" max="1222" width="9" bestFit="1" customWidth="1"/>
    <col min="1223" max="1223" width="11" bestFit="1" customWidth="1"/>
    <col min="1224" max="1224" width="8" bestFit="1" customWidth="1"/>
    <col min="1225" max="1225" width="10" bestFit="1" customWidth="1"/>
    <col min="1226" max="1228" width="9" bestFit="1" customWidth="1"/>
    <col min="1229" max="1229" width="8" bestFit="1" customWidth="1"/>
    <col min="1230" max="1231" width="9" bestFit="1" customWidth="1"/>
    <col min="1232" max="1232" width="10" bestFit="1" customWidth="1"/>
    <col min="1233" max="1237" width="9" bestFit="1" customWidth="1"/>
    <col min="1238" max="1238" width="10" bestFit="1" customWidth="1"/>
    <col min="1239" max="1246" width="9" bestFit="1" customWidth="1"/>
    <col min="1247" max="1247" width="11" bestFit="1" customWidth="1"/>
    <col min="1248" max="1248" width="9" bestFit="1" customWidth="1"/>
    <col min="1249" max="1249" width="10" bestFit="1" customWidth="1"/>
    <col min="1250" max="1250" width="9" bestFit="1" customWidth="1"/>
    <col min="1251" max="1251" width="8" bestFit="1" customWidth="1"/>
    <col min="1252" max="1252" width="10" bestFit="1" customWidth="1"/>
    <col min="1253" max="1253" width="11" bestFit="1" customWidth="1"/>
    <col min="1254" max="1255" width="9" bestFit="1" customWidth="1"/>
    <col min="1256" max="1256" width="8" bestFit="1" customWidth="1"/>
    <col min="1257" max="1257" width="9" bestFit="1" customWidth="1"/>
    <col min="1258" max="1260" width="11" bestFit="1" customWidth="1"/>
    <col min="1261" max="1261" width="10" bestFit="1" customWidth="1"/>
    <col min="1262" max="1262" width="8" bestFit="1" customWidth="1"/>
    <col min="1263" max="1276" width="9" bestFit="1" customWidth="1"/>
    <col min="1277" max="1277" width="8" bestFit="1" customWidth="1"/>
    <col min="1278" max="1278" width="10" bestFit="1" customWidth="1"/>
    <col min="1279" max="1279" width="11" bestFit="1" customWidth="1"/>
    <col min="1280" max="1283" width="9" bestFit="1" customWidth="1"/>
    <col min="1284" max="1284" width="10" bestFit="1" customWidth="1"/>
    <col min="1285" max="1287" width="9" bestFit="1" customWidth="1"/>
    <col min="1288" max="1288" width="8" bestFit="1" customWidth="1"/>
    <col min="1289" max="1290" width="9" bestFit="1" customWidth="1"/>
    <col min="1291" max="1291" width="11" bestFit="1" customWidth="1"/>
    <col min="1292" max="1292" width="9" bestFit="1" customWidth="1"/>
    <col min="1293" max="1293" width="12" bestFit="1" customWidth="1"/>
    <col min="1294" max="1294" width="11" bestFit="1" customWidth="1"/>
    <col min="1295" max="1295" width="12" bestFit="1" customWidth="1"/>
    <col min="1296" max="1297" width="9" bestFit="1" customWidth="1"/>
    <col min="1298" max="1298" width="10" bestFit="1" customWidth="1"/>
    <col min="1299" max="1305" width="9" bestFit="1" customWidth="1"/>
    <col min="1306" max="1306" width="10" bestFit="1" customWidth="1"/>
    <col min="1307" max="1316" width="9" bestFit="1" customWidth="1"/>
    <col min="1317" max="1317" width="11" bestFit="1" customWidth="1"/>
    <col min="1318" max="1318" width="10" bestFit="1" customWidth="1"/>
    <col min="1319" max="1323" width="9" bestFit="1" customWidth="1"/>
    <col min="1324" max="1324" width="8" bestFit="1" customWidth="1"/>
    <col min="1325" max="1325" width="9" bestFit="1" customWidth="1"/>
    <col min="1326" max="1326" width="11" bestFit="1" customWidth="1"/>
    <col min="1327" max="1327" width="10" bestFit="1" customWidth="1"/>
    <col min="1328" max="1330" width="9" bestFit="1" customWidth="1"/>
    <col min="1331" max="1331" width="10" bestFit="1" customWidth="1"/>
    <col min="1332" max="1334" width="9" bestFit="1" customWidth="1"/>
    <col min="1335" max="1335" width="10" bestFit="1" customWidth="1"/>
    <col min="1336" max="1337" width="9" bestFit="1" customWidth="1"/>
    <col min="1338" max="1338" width="11" bestFit="1" customWidth="1"/>
    <col min="1339" max="1340" width="9" bestFit="1" customWidth="1"/>
    <col min="1341" max="1341" width="10" bestFit="1" customWidth="1"/>
    <col min="1342" max="1346" width="9" bestFit="1" customWidth="1"/>
    <col min="1347" max="1347" width="8" bestFit="1" customWidth="1"/>
    <col min="1348" max="1351" width="9" bestFit="1" customWidth="1"/>
    <col min="1352" max="1354" width="11" bestFit="1" customWidth="1"/>
    <col min="1355" max="1355" width="9" bestFit="1" customWidth="1"/>
    <col min="1356" max="1356" width="11" bestFit="1" customWidth="1"/>
    <col min="1357" max="1357" width="9" bestFit="1" customWidth="1"/>
    <col min="1358" max="1358" width="10" bestFit="1" customWidth="1"/>
    <col min="1359" max="1361" width="9" bestFit="1" customWidth="1"/>
    <col min="1362" max="1363" width="11" bestFit="1" customWidth="1"/>
    <col min="1364" max="1365" width="9" bestFit="1" customWidth="1"/>
    <col min="1366" max="1366" width="10" bestFit="1" customWidth="1"/>
    <col min="1367" max="1375" width="9" bestFit="1" customWidth="1"/>
    <col min="1376" max="1376" width="11" bestFit="1" customWidth="1"/>
    <col min="1377" max="1379" width="9" bestFit="1" customWidth="1"/>
    <col min="1380" max="1380" width="12" bestFit="1" customWidth="1"/>
    <col min="1381" max="1381" width="9" bestFit="1" customWidth="1"/>
    <col min="1382" max="1382" width="12" bestFit="1" customWidth="1"/>
    <col min="1383" max="1388" width="9" bestFit="1" customWidth="1"/>
    <col min="1389" max="1390" width="11" bestFit="1" customWidth="1"/>
    <col min="1391" max="1392" width="9" bestFit="1" customWidth="1"/>
    <col min="1393" max="1393" width="8" bestFit="1" customWidth="1"/>
    <col min="1394" max="1394" width="11" bestFit="1" customWidth="1"/>
    <col min="1395" max="1409" width="9" bestFit="1" customWidth="1"/>
    <col min="1410" max="1410" width="12" bestFit="1" customWidth="1"/>
    <col min="1411" max="1419" width="9" bestFit="1" customWidth="1"/>
    <col min="1420" max="1420" width="11" bestFit="1" customWidth="1"/>
    <col min="1421" max="1421" width="9" bestFit="1" customWidth="1"/>
    <col min="1422" max="1422" width="11" bestFit="1" customWidth="1"/>
    <col min="1423" max="1423" width="8" bestFit="1" customWidth="1"/>
    <col min="1424" max="1429" width="9" bestFit="1" customWidth="1"/>
    <col min="1430" max="1430" width="10" bestFit="1" customWidth="1"/>
    <col min="1431" max="1434" width="9" bestFit="1" customWidth="1"/>
    <col min="1435" max="1435" width="11" bestFit="1" customWidth="1"/>
    <col min="1436" max="1436" width="8" bestFit="1" customWidth="1"/>
    <col min="1437" max="1438" width="9" bestFit="1" customWidth="1"/>
    <col min="1439" max="1439" width="10" bestFit="1" customWidth="1"/>
    <col min="1440" max="1440" width="9" bestFit="1" customWidth="1"/>
    <col min="1441" max="1442" width="11" bestFit="1" customWidth="1"/>
    <col min="1443" max="1449" width="9" bestFit="1" customWidth="1"/>
    <col min="1450" max="1450" width="8" bestFit="1" customWidth="1"/>
    <col min="1451" max="1455" width="9" bestFit="1" customWidth="1"/>
    <col min="1456" max="1457" width="10" bestFit="1" customWidth="1"/>
    <col min="1458" max="1458" width="9" bestFit="1" customWidth="1"/>
    <col min="1459" max="1459" width="12" bestFit="1" customWidth="1"/>
    <col min="1460" max="1460" width="11" bestFit="1" customWidth="1"/>
    <col min="1461" max="1466" width="9" bestFit="1" customWidth="1"/>
    <col min="1467" max="1467" width="8" bestFit="1" customWidth="1"/>
    <col min="1468" max="1473" width="9" bestFit="1" customWidth="1"/>
    <col min="1474" max="1474" width="10" bestFit="1" customWidth="1"/>
    <col min="1475" max="1475" width="9" bestFit="1" customWidth="1"/>
    <col min="1476" max="1476" width="8" bestFit="1" customWidth="1"/>
    <col min="1477" max="1479" width="9" bestFit="1" customWidth="1"/>
    <col min="1480" max="1480" width="10" bestFit="1" customWidth="1"/>
    <col min="1481" max="1493" width="9" bestFit="1" customWidth="1"/>
    <col min="1494" max="1494" width="12" bestFit="1" customWidth="1"/>
    <col min="1495" max="1497" width="9" bestFit="1" customWidth="1"/>
    <col min="1498" max="1498" width="8.5546875" bestFit="1" customWidth="1"/>
    <col min="1499" max="1499" width="12" bestFit="1" customWidth="1"/>
    <col min="1500" max="1501" width="9" bestFit="1" customWidth="1"/>
    <col min="1502" max="1502" width="10" bestFit="1" customWidth="1"/>
    <col min="1503" max="1503" width="9" bestFit="1" customWidth="1"/>
    <col min="1504" max="1504" width="12" bestFit="1" customWidth="1"/>
    <col min="1505" max="1507" width="9" bestFit="1" customWidth="1"/>
    <col min="1508" max="1508" width="11" bestFit="1" customWidth="1"/>
    <col min="1509" max="1517" width="9" bestFit="1" customWidth="1"/>
    <col min="1518" max="1518" width="11" bestFit="1" customWidth="1"/>
    <col min="1519" max="1519" width="9" bestFit="1" customWidth="1"/>
    <col min="1520" max="1520" width="10" bestFit="1" customWidth="1"/>
    <col min="1521" max="1521" width="11" bestFit="1" customWidth="1"/>
    <col min="1522" max="1522" width="8.5546875" bestFit="1" customWidth="1"/>
    <col min="1523" max="1525" width="9" bestFit="1" customWidth="1"/>
    <col min="1526" max="1526" width="12" bestFit="1" customWidth="1"/>
    <col min="1527" max="1529" width="9" bestFit="1" customWidth="1"/>
    <col min="1530" max="1530" width="10" bestFit="1" customWidth="1"/>
    <col min="1531" max="1533" width="9" bestFit="1" customWidth="1"/>
    <col min="1534" max="1535" width="11" bestFit="1" customWidth="1"/>
    <col min="1536" max="1536" width="9" bestFit="1" customWidth="1"/>
    <col min="1537" max="1537" width="11" bestFit="1" customWidth="1"/>
    <col min="1538" max="1543" width="9" bestFit="1" customWidth="1"/>
    <col min="1544" max="1544" width="11" bestFit="1" customWidth="1"/>
    <col min="1545" max="1545" width="8.5546875" bestFit="1" customWidth="1"/>
    <col min="1546" max="1546" width="9" bestFit="1" customWidth="1"/>
    <col min="1547" max="1547" width="11" bestFit="1" customWidth="1"/>
    <col min="1548" max="1548" width="9" bestFit="1" customWidth="1"/>
    <col min="1549" max="1550" width="11" bestFit="1" customWidth="1"/>
    <col min="1551" max="1552" width="9" bestFit="1" customWidth="1"/>
    <col min="1553" max="1553" width="11" bestFit="1" customWidth="1"/>
    <col min="1554" max="1555" width="9" bestFit="1" customWidth="1"/>
    <col min="1556" max="1556" width="10" bestFit="1" customWidth="1"/>
    <col min="1557" max="1562" width="9" bestFit="1" customWidth="1"/>
    <col min="1563" max="1563" width="10" bestFit="1" customWidth="1"/>
    <col min="1564" max="1568" width="9" bestFit="1" customWidth="1"/>
    <col min="1569" max="1569" width="10" bestFit="1" customWidth="1"/>
    <col min="1570" max="1570" width="9" bestFit="1" customWidth="1"/>
    <col min="1571" max="1572" width="10" bestFit="1" customWidth="1"/>
    <col min="1573" max="1574" width="9" bestFit="1" customWidth="1"/>
    <col min="1575" max="1575" width="8.5546875" bestFit="1" customWidth="1"/>
    <col min="1576" max="1578" width="9" bestFit="1" customWidth="1"/>
    <col min="1579" max="1579" width="10" bestFit="1" customWidth="1"/>
    <col min="1580" max="1581" width="9" bestFit="1" customWidth="1"/>
    <col min="1582" max="1582" width="11" bestFit="1" customWidth="1"/>
    <col min="1583" max="1586" width="9" bestFit="1" customWidth="1"/>
    <col min="1587" max="1587" width="10" bestFit="1" customWidth="1"/>
    <col min="1588" max="1597" width="9" bestFit="1" customWidth="1"/>
    <col min="1598" max="1598" width="8.5546875" bestFit="1" customWidth="1"/>
    <col min="1599" max="1607" width="9" bestFit="1" customWidth="1"/>
    <col min="1608" max="1608" width="11" bestFit="1" customWidth="1"/>
    <col min="1609" max="1609" width="9" bestFit="1" customWidth="1"/>
    <col min="1610" max="1611" width="11" bestFit="1" customWidth="1"/>
    <col min="1612" max="1614" width="9" bestFit="1" customWidth="1"/>
    <col min="1615" max="1615" width="8.5546875" bestFit="1" customWidth="1"/>
    <col min="1616" max="1625" width="9" bestFit="1" customWidth="1"/>
    <col min="1626" max="1626" width="10" bestFit="1" customWidth="1"/>
    <col min="1627" max="1630" width="9" bestFit="1" customWidth="1"/>
    <col min="1631" max="1631" width="11" bestFit="1" customWidth="1"/>
    <col min="1632" max="1642" width="9" bestFit="1" customWidth="1"/>
    <col min="1643" max="1643" width="8.5546875" bestFit="1" customWidth="1"/>
    <col min="1644" max="1653" width="9" bestFit="1" customWidth="1"/>
    <col min="1654" max="1654" width="10" bestFit="1" customWidth="1"/>
    <col min="1655" max="1656" width="9" bestFit="1" customWidth="1"/>
    <col min="1657" max="1657" width="8.5546875" bestFit="1" customWidth="1"/>
    <col min="1658" max="1658" width="12" bestFit="1" customWidth="1"/>
    <col min="1659" max="1659" width="11" bestFit="1" customWidth="1"/>
    <col min="1660" max="1665" width="9" bestFit="1" customWidth="1"/>
    <col min="1666" max="1666" width="10" bestFit="1" customWidth="1"/>
    <col min="1667" max="1668" width="9" bestFit="1" customWidth="1"/>
    <col min="1669" max="1669" width="8.5546875" bestFit="1" customWidth="1"/>
    <col min="1670" max="1677" width="9" bestFit="1" customWidth="1"/>
    <col min="1678" max="1678" width="8.5546875" bestFit="1" customWidth="1"/>
    <col min="1679" max="1684" width="9" bestFit="1" customWidth="1"/>
    <col min="1685" max="1685" width="12" bestFit="1" customWidth="1"/>
    <col min="1686" max="1690" width="9" bestFit="1" customWidth="1"/>
    <col min="1691" max="1691" width="12" bestFit="1" customWidth="1"/>
    <col min="1692" max="1699" width="9" bestFit="1" customWidth="1"/>
    <col min="1700" max="1701" width="11" bestFit="1" customWidth="1"/>
    <col min="1702" max="1711" width="9" bestFit="1" customWidth="1"/>
    <col min="1712" max="1712" width="10" bestFit="1" customWidth="1"/>
    <col min="1713" max="1714" width="9" bestFit="1" customWidth="1"/>
    <col min="1715" max="1715" width="12" bestFit="1" customWidth="1"/>
    <col min="1716" max="1719" width="9" bestFit="1" customWidth="1"/>
    <col min="1720" max="1720" width="10" bestFit="1" customWidth="1"/>
    <col min="1721" max="1748" width="9" bestFit="1" customWidth="1"/>
    <col min="1749" max="1750" width="11" bestFit="1" customWidth="1"/>
    <col min="1751" max="1759" width="9" bestFit="1" customWidth="1"/>
    <col min="1760" max="1760" width="11" bestFit="1" customWidth="1"/>
    <col min="1761" max="1771" width="9" bestFit="1" customWidth="1"/>
    <col min="1772" max="1772" width="11" bestFit="1" customWidth="1"/>
    <col min="1773" max="1789" width="9" bestFit="1" customWidth="1"/>
    <col min="1790" max="1790" width="12" bestFit="1" customWidth="1"/>
    <col min="1791" max="1794" width="9" bestFit="1" customWidth="1"/>
    <col min="1795" max="1795" width="10" bestFit="1" customWidth="1"/>
    <col min="1796" max="1814" width="9" bestFit="1" customWidth="1"/>
    <col min="1815" max="1815" width="11" bestFit="1" customWidth="1"/>
    <col min="1816" max="1818" width="9" bestFit="1" customWidth="1"/>
    <col min="1819" max="1819" width="11" bestFit="1" customWidth="1"/>
    <col min="1820" max="1820" width="9" bestFit="1" customWidth="1"/>
    <col min="1821" max="1821" width="12" bestFit="1" customWidth="1"/>
    <col min="1822" max="1822" width="9" bestFit="1" customWidth="1"/>
    <col min="1823" max="1823" width="11" bestFit="1" customWidth="1"/>
    <col min="1824" max="1835" width="9" bestFit="1" customWidth="1"/>
    <col min="1836" max="1836" width="11" bestFit="1" customWidth="1"/>
    <col min="1837" max="1845" width="9" bestFit="1" customWidth="1"/>
    <col min="1846" max="1846" width="8.5546875" bestFit="1" customWidth="1"/>
    <col min="1847" max="1847" width="9" bestFit="1" customWidth="1"/>
    <col min="1848" max="1848" width="11" bestFit="1" customWidth="1"/>
    <col min="1849" max="1849" width="9" bestFit="1" customWidth="1"/>
    <col min="1850" max="1850" width="11" bestFit="1" customWidth="1"/>
    <col min="1851" max="1851" width="10" bestFit="1" customWidth="1"/>
    <col min="1852" max="1856" width="9" bestFit="1" customWidth="1"/>
    <col min="1857" max="1857" width="11" bestFit="1" customWidth="1"/>
    <col min="1858" max="1877" width="9" bestFit="1" customWidth="1"/>
    <col min="1878" max="1878" width="12" bestFit="1" customWidth="1"/>
    <col min="1879" max="1879" width="9" bestFit="1" customWidth="1"/>
    <col min="1880" max="1880" width="10" bestFit="1" customWidth="1"/>
    <col min="1881" max="1882" width="9" bestFit="1" customWidth="1"/>
    <col min="1883" max="1883" width="8.5546875" bestFit="1" customWidth="1"/>
    <col min="1884" max="1885" width="9" bestFit="1" customWidth="1"/>
    <col min="1886" max="1886" width="12" bestFit="1" customWidth="1"/>
    <col min="1887" max="1894" width="9" bestFit="1" customWidth="1"/>
    <col min="1895" max="1895" width="10" bestFit="1" customWidth="1"/>
    <col min="1896" max="1903" width="9" bestFit="1" customWidth="1"/>
    <col min="1904" max="1904" width="11" bestFit="1" customWidth="1"/>
    <col min="1905" max="1905" width="9" bestFit="1" customWidth="1"/>
    <col min="1906" max="1906" width="8.5546875" bestFit="1" customWidth="1"/>
    <col min="1907" max="1929" width="9" bestFit="1" customWidth="1"/>
    <col min="1930" max="1930" width="8.5546875" bestFit="1" customWidth="1"/>
    <col min="1931" max="1939" width="9" bestFit="1" customWidth="1"/>
    <col min="1940" max="1940" width="12" bestFit="1" customWidth="1"/>
    <col min="1941" max="1941" width="11" bestFit="1" customWidth="1"/>
    <col min="1942" max="1942" width="13.33203125" bestFit="1" customWidth="1"/>
    <col min="1943" max="1943" width="11" bestFit="1" customWidth="1"/>
    <col min="1944" max="1944" width="13.33203125" bestFit="1" customWidth="1"/>
    <col min="1945" max="1945" width="11" bestFit="1" customWidth="1"/>
    <col min="1946" max="1946" width="13.33203125" bestFit="1" customWidth="1"/>
    <col min="1947" max="1947" width="11" bestFit="1" customWidth="1"/>
    <col min="1948" max="1948" width="13.33203125" bestFit="1" customWidth="1"/>
    <col min="1949" max="1949" width="11" bestFit="1" customWidth="1"/>
    <col min="1950" max="1950" width="13.33203125" bestFit="1" customWidth="1"/>
    <col min="1951" max="1951" width="11" bestFit="1" customWidth="1"/>
    <col min="1952" max="1952" width="13.33203125" bestFit="1" customWidth="1"/>
    <col min="1953" max="1953" width="11" bestFit="1" customWidth="1"/>
    <col min="1954" max="1954" width="13.33203125" bestFit="1" customWidth="1"/>
    <col min="1955" max="1955" width="11" bestFit="1" customWidth="1"/>
    <col min="1956" max="1956" width="13.33203125" bestFit="1" customWidth="1"/>
    <col min="1957" max="1957" width="11" bestFit="1" customWidth="1"/>
    <col min="1958" max="1958" width="13.33203125" bestFit="1" customWidth="1"/>
    <col min="1959" max="1959" width="11" bestFit="1" customWidth="1"/>
    <col min="1960" max="1960" width="13.33203125" bestFit="1" customWidth="1"/>
    <col min="1961" max="1961" width="11" bestFit="1" customWidth="1"/>
    <col min="1962" max="1962" width="13.33203125" bestFit="1" customWidth="1"/>
    <col min="1963" max="1963" width="10" bestFit="1" customWidth="1"/>
    <col min="1964" max="1964" width="12.21875" bestFit="1" customWidth="1"/>
    <col min="1965" max="1965" width="11" bestFit="1" customWidth="1"/>
    <col min="1966" max="1966" width="13.33203125" bestFit="1" customWidth="1"/>
    <col min="1967" max="1967" width="11" bestFit="1" customWidth="1"/>
    <col min="1968" max="1968" width="13.33203125" bestFit="1" customWidth="1"/>
    <col min="1969" max="1969" width="11" bestFit="1" customWidth="1"/>
    <col min="1970" max="1970" width="13.33203125" bestFit="1" customWidth="1"/>
    <col min="1971" max="1971" width="11" bestFit="1" customWidth="1"/>
    <col min="1972" max="1972" width="13.33203125" bestFit="1" customWidth="1"/>
    <col min="1973" max="1973" width="11" bestFit="1" customWidth="1"/>
    <col min="1974" max="1974" width="13.33203125" bestFit="1" customWidth="1"/>
    <col min="1975" max="1975" width="11" bestFit="1" customWidth="1"/>
    <col min="1976" max="1976" width="13.33203125" bestFit="1" customWidth="1"/>
    <col min="1977" max="1977" width="11" bestFit="1" customWidth="1"/>
    <col min="1978" max="1978" width="13.33203125" bestFit="1" customWidth="1"/>
    <col min="1979" max="1979" width="11" bestFit="1" customWidth="1"/>
    <col min="1980" max="1980" width="13.33203125" bestFit="1" customWidth="1"/>
    <col min="1981" max="1981" width="11" bestFit="1" customWidth="1"/>
    <col min="1982" max="1982" width="13.33203125" bestFit="1" customWidth="1"/>
    <col min="1983" max="1983" width="11" bestFit="1" customWidth="1"/>
    <col min="1984" max="1984" width="13.33203125" bestFit="1" customWidth="1"/>
    <col min="1985" max="1985" width="11" bestFit="1" customWidth="1"/>
    <col min="1986" max="1986" width="13.33203125" bestFit="1" customWidth="1"/>
    <col min="1987" max="1987" width="11" bestFit="1" customWidth="1"/>
    <col min="1988" max="1988" width="13.33203125" bestFit="1" customWidth="1"/>
    <col min="1989" max="1989" width="11" bestFit="1" customWidth="1"/>
    <col min="1990" max="1990" width="13.33203125" bestFit="1" customWidth="1"/>
    <col min="1991" max="1991" width="11" bestFit="1" customWidth="1"/>
    <col min="1992" max="1992" width="13.33203125" bestFit="1" customWidth="1"/>
    <col min="1993" max="1993" width="11" bestFit="1" customWidth="1"/>
    <col min="1994" max="1994" width="13.33203125" bestFit="1" customWidth="1"/>
    <col min="1995" max="1995" width="10" bestFit="1" customWidth="1"/>
    <col min="1996" max="1996" width="12.21875" bestFit="1" customWidth="1"/>
    <col min="1997" max="1997" width="11" bestFit="1" customWidth="1"/>
    <col min="1998" max="1998" width="13.33203125" bestFit="1" customWidth="1"/>
    <col min="1999" max="1999" width="11" bestFit="1" customWidth="1"/>
    <col min="2000" max="2000" width="13.33203125" bestFit="1" customWidth="1"/>
    <col min="2001" max="2001" width="11" bestFit="1" customWidth="1"/>
    <col min="2002" max="2002" width="13.33203125" bestFit="1" customWidth="1"/>
    <col min="2003" max="2003" width="11" bestFit="1" customWidth="1"/>
    <col min="2004" max="2004" width="13.33203125" bestFit="1" customWidth="1"/>
    <col min="2005" max="2005" width="11" bestFit="1" customWidth="1"/>
    <col min="2006" max="2006" width="13.33203125" bestFit="1" customWidth="1"/>
    <col min="2007" max="2007" width="11" bestFit="1" customWidth="1"/>
    <col min="2008" max="2008" width="13.33203125" bestFit="1" customWidth="1"/>
    <col min="2009" max="2009" width="11" bestFit="1" customWidth="1"/>
    <col min="2010" max="2010" width="13.33203125" bestFit="1" customWidth="1"/>
    <col min="2011" max="2011" width="11" bestFit="1" customWidth="1"/>
    <col min="2012" max="2012" width="13.33203125" bestFit="1" customWidth="1"/>
    <col min="2013" max="2013" width="11" bestFit="1" customWidth="1"/>
    <col min="2014" max="2014" width="12.21875" bestFit="1" customWidth="1"/>
    <col min="2015" max="2015" width="11" bestFit="1" customWidth="1"/>
    <col min="2016" max="2016" width="13.33203125" bestFit="1" customWidth="1"/>
    <col min="2017" max="2017" width="11" bestFit="1" customWidth="1"/>
    <col min="2018" max="2018" width="13.33203125" bestFit="1" customWidth="1"/>
    <col min="2019" max="2019" width="11" bestFit="1" customWidth="1"/>
    <col min="2020" max="2020" width="13.33203125" bestFit="1" customWidth="1"/>
    <col min="2021" max="2021" width="11" bestFit="1" customWidth="1"/>
    <col min="2022" max="2022" width="13.33203125" bestFit="1" customWidth="1"/>
    <col min="2023" max="2023" width="11" bestFit="1" customWidth="1"/>
    <col min="2024" max="2024" width="13.33203125" bestFit="1" customWidth="1"/>
    <col min="2025" max="2025" width="10" bestFit="1" customWidth="1"/>
    <col min="2026" max="2026" width="12.21875" bestFit="1" customWidth="1"/>
    <col min="2027" max="2027" width="11" bestFit="1" customWidth="1"/>
    <col min="2028" max="2028" width="13.33203125" bestFit="1" customWidth="1"/>
    <col min="2029" max="2029" width="11" bestFit="1" customWidth="1"/>
    <col min="2030" max="2030" width="13.33203125" bestFit="1" customWidth="1"/>
    <col min="2031" max="2031" width="11" bestFit="1" customWidth="1"/>
    <col min="2032" max="2032" width="13.33203125" bestFit="1" customWidth="1"/>
    <col min="2033" max="2033" width="11" bestFit="1" customWidth="1"/>
    <col min="2034" max="2034" width="13.33203125" bestFit="1" customWidth="1"/>
    <col min="2035" max="2035" width="11" bestFit="1" customWidth="1"/>
    <col min="2036" max="2036" width="13.33203125" bestFit="1" customWidth="1"/>
    <col min="2037" max="2037" width="11" bestFit="1" customWidth="1"/>
    <col min="2038" max="2038" width="13.33203125" bestFit="1" customWidth="1"/>
    <col min="2039" max="2039" width="11" bestFit="1" customWidth="1"/>
    <col min="2040" max="2040" width="13.33203125" bestFit="1" customWidth="1"/>
    <col min="2041" max="2041" width="11" bestFit="1" customWidth="1"/>
    <col min="2042" max="2042" width="13.33203125" bestFit="1" customWidth="1"/>
    <col min="2043" max="2043" width="11" bestFit="1" customWidth="1"/>
    <col min="2044" max="2044" width="13.33203125" bestFit="1" customWidth="1"/>
    <col min="2045" max="2045" width="11" bestFit="1" customWidth="1"/>
    <col min="2046" max="2046" width="13.33203125" bestFit="1" customWidth="1"/>
    <col min="2047" max="2047" width="11" bestFit="1" customWidth="1"/>
    <col min="2048" max="2048" width="13.33203125" bestFit="1" customWidth="1"/>
    <col min="2049" max="2049" width="11" bestFit="1" customWidth="1"/>
    <col min="2050" max="2050" width="13.33203125" bestFit="1" customWidth="1"/>
    <col min="2051" max="2051" width="11" bestFit="1" customWidth="1"/>
    <col min="2052" max="2052" width="13.33203125" bestFit="1" customWidth="1"/>
    <col min="2053" max="2053" width="11" bestFit="1" customWidth="1"/>
    <col min="2054" max="2054" width="13.33203125" bestFit="1" customWidth="1"/>
    <col min="2055" max="2055" width="11" bestFit="1" customWidth="1"/>
    <col min="2056" max="2056" width="13.33203125" bestFit="1" customWidth="1"/>
    <col min="2057" max="2057" width="11" bestFit="1" customWidth="1"/>
    <col min="2058" max="2058" width="13.33203125" bestFit="1" customWidth="1"/>
    <col min="2059" max="2059" width="10" bestFit="1" customWidth="1"/>
    <col min="2060" max="2060" width="12.21875" bestFit="1" customWidth="1"/>
    <col min="2061" max="2061" width="10" bestFit="1" customWidth="1"/>
    <col min="2062" max="2062" width="12.21875" bestFit="1" customWidth="1"/>
    <col min="2063" max="2063" width="11" bestFit="1" customWidth="1"/>
    <col min="2064" max="2064" width="13.33203125" bestFit="1" customWidth="1"/>
    <col min="2065" max="2065" width="11" bestFit="1" customWidth="1"/>
    <col min="2066" max="2066" width="13.33203125" bestFit="1" customWidth="1"/>
    <col min="2067" max="2067" width="11" bestFit="1" customWidth="1"/>
    <col min="2068" max="2068" width="13.33203125" bestFit="1" customWidth="1"/>
    <col min="2069" max="2069" width="11" bestFit="1" customWidth="1"/>
    <col min="2070" max="2070" width="13.33203125" bestFit="1" customWidth="1"/>
    <col min="2071" max="2071" width="12" bestFit="1" customWidth="1"/>
    <col min="2072" max="2072" width="13.33203125" bestFit="1" customWidth="1"/>
    <col min="2073" max="2073" width="11" bestFit="1" customWidth="1"/>
    <col min="2074" max="2074" width="13.33203125" bestFit="1" customWidth="1"/>
    <col min="2075" max="2075" width="11" bestFit="1" customWidth="1"/>
    <col min="2076" max="2076" width="13.33203125" bestFit="1" customWidth="1"/>
    <col min="2077" max="2077" width="12" bestFit="1" customWidth="1"/>
    <col min="2078" max="2078" width="13.33203125" bestFit="1" customWidth="1"/>
    <col min="2079" max="2079" width="11" bestFit="1" customWidth="1"/>
    <col min="2080" max="2080" width="13.33203125" bestFit="1" customWidth="1"/>
    <col min="2081" max="2081" width="10" bestFit="1" customWidth="1"/>
    <col min="2082" max="2082" width="12.21875" bestFit="1" customWidth="1"/>
    <col min="2083" max="2083" width="11" bestFit="1" customWidth="1"/>
    <col min="2084" max="2084" width="13.33203125" bestFit="1" customWidth="1"/>
    <col min="2085" max="2085" width="11" bestFit="1" customWidth="1"/>
    <col min="2086" max="2086" width="13.33203125" bestFit="1" customWidth="1"/>
    <col min="2087" max="2087" width="11" bestFit="1" customWidth="1"/>
    <col min="2088" max="2088" width="13.33203125" bestFit="1" customWidth="1"/>
    <col min="2089" max="2089" width="10" bestFit="1" customWidth="1"/>
    <col min="2090" max="2090" width="12.21875" bestFit="1" customWidth="1"/>
    <col min="2091" max="2091" width="11" bestFit="1" customWidth="1"/>
    <col min="2092" max="2092" width="13.33203125" bestFit="1" customWidth="1"/>
    <col min="2093" max="2093" width="11" bestFit="1" customWidth="1"/>
    <col min="2094" max="2094" width="13.33203125" bestFit="1" customWidth="1"/>
    <col min="2095" max="2095" width="10" bestFit="1" customWidth="1"/>
    <col min="2096" max="2096" width="12.21875" bestFit="1" customWidth="1"/>
    <col min="2097" max="2097" width="10" bestFit="1" customWidth="1"/>
    <col min="2098" max="2098" width="12.21875" bestFit="1" customWidth="1"/>
    <col min="2099" max="2099" width="11" bestFit="1" customWidth="1"/>
    <col min="2100" max="2100" width="13.33203125" bestFit="1" customWidth="1"/>
    <col min="2101" max="2101" width="11" bestFit="1" customWidth="1"/>
    <col min="2102" max="2102" width="13.33203125" bestFit="1" customWidth="1"/>
    <col min="2103" max="2103" width="12" bestFit="1" customWidth="1"/>
    <col min="2104" max="2104" width="13.33203125" bestFit="1" customWidth="1"/>
    <col min="2105" max="2105" width="11" bestFit="1" customWidth="1"/>
    <col min="2106" max="2106" width="13.33203125" bestFit="1" customWidth="1"/>
    <col min="2107" max="2107" width="11" bestFit="1" customWidth="1"/>
    <col min="2108" max="2108" width="13.33203125" bestFit="1" customWidth="1"/>
    <col min="2109" max="2109" width="11" bestFit="1" customWidth="1"/>
    <col min="2110" max="2110" width="13.33203125" bestFit="1" customWidth="1"/>
    <col min="2111" max="2111" width="11" bestFit="1" customWidth="1"/>
    <col min="2112" max="2112" width="13.33203125" bestFit="1" customWidth="1"/>
    <col min="2113" max="2113" width="11" bestFit="1" customWidth="1"/>
    <col min="2114" max="2114" width="13.33203125" bestFit="1" customWidth="1"/>
    <col min="2115" max="2115" width="11" bestFit="1" customWidth="1"/>
    <col min="2116" max="2116" width="13.33203125" bestFit="1" customWidth="1"/>
    <col min="2117" max="2117" width="11" bestFit="1" customWidth="1"/>
    <col min="2118" max="2118" width="13.33203125" bestFit="1" customWidth="1"/>
    <col min="2119" max="2119" width="11" bestFit="1" customWidth="1"/>
    <col min="2120" max="2120" width="13.33203125" bestFit="1" customWidth="1"/>
    <col min="2121" max="2121" width="12" bestFit="1" customWidth="1"/>
    <col min="2122" max="2122" width="13.33203125" bestFit="1" customWidth="1"/>
    <col min="2123" max="2123" width="11" bestFit="1" customWidth="1"/>
    <col min="2124" max="2124" width="13.33203125" bestFit="1" customWidth="1"/>
    <col min="2125" max="2125" width="11" bestFit="1" customWidth="1"/>
    <col min="2126" max="2126" width="13.33203125" bestFit="1" customWidth="1"/>
    <col min="2127" max="2127" width="11" bestFit="1" customWidth="1"/>
    <col min="2128" max="2128" width="13.33203125" bestFit="1" customWidth="1"/>
    <col min="2129" max="2129" width="11" bestFit="1" customWidth="1"/>
    <col min="2130" max="2130" width="13.33203125" bestFit="1" customWidth="1"/>
    <col min="2131" max="2131" width="11" bestFit="1" customWidth="1"/>
    <col min="2132" max="2132" width="13.33203125" bestFit="1" customWidth="1"/>
    <col min="2133" max="2133" width="11" bestFit="1" customWidth="1"/>
    <col min="2134" max="2134" width="13.33203125" bestFit="1" customWidth="1"/>
    <col min="2135" max="2135" width="11" bestFit="1" customWidth="1"/>
    <col min="2136" max="2136" width="13.33203125" bestFit="1" customWidth="1"/>
    <col min="2137" max="2137" width="11" bestFit="1" customWidth="1"/>
    <col min="2138" max="2138" width="13.33203125" bestFit="1" customWidth="1"/>
    <col min="2139" max="2139" width="11" bestFit="1" customWidth="1"/>
    <col min="2140" max="2140" width="13.33203125" bestFit="1" customWidth="1"/>
    <col min="2141" max="2141" width="11" bestFit="1" customWidth="1"/>
    <col min="2142" max="2142" width="13.33203125" bestFit="1" customWidth="1"/>
    <col min="2143" max="2143" width="11" bestFit="1" customWidth="1"/>
    <col min="2144" max="2144" width="13.33203125" bestFit="1" customWidth="1"/>
    <col min="2145" max="2145" width="11" bestFit="1" customWidth="1"/>
    <col min="2146" max="2146" width="13.33203125" bestFit="1" customWidth="1"/>
    <col min="2147" max="2147" width="11" bestFit="1" customWidth="1"/>
    <col min="2148" max="2148" width="13.33203125" bestFit="1" customWidth="1"/>
    <col min="2149" max="2149" width="11" bestFit="1" customWidth="1"/>
    <col min="2150" max="2150" width="13.33203125" bestFit="1" customWidth="1"/>
    <col min="2151" max="2151" width="11" bestFit="1" customWidth="1"/>
    <col min="2152" max="2152" width="13.33203125" bestFit="1" customWidth="1"/>
    <col min="2153" max="2153" width="11" bestFit="1" customWidth="1"/>
    <col min="2154" max="2154" width="13.33203125" bestFit="1" customWidth="1"/>
    <col min="2155" max="2155" width="11" bestFit="1" customWidth="1"/>
    <col min="2156" max="2156" width="13.33203125" bestFit="1" customWidth="1"/>
    <col min="2157" max="2157" width="11" bestFit="1" customWidth="1"/>
    <col min="2158" max="2158" width="13.33203125" bestFit="1" customWidth="1"/>
    <col min="2159" max="2159" width="11" bestFit="1" customWidth="1"/>
    <col min="2160" max="2160" width="13.33203125" bestFit="1" customWidth="1"/>
    <col min="2161" max="2161" width="11" bestFit="1" customWidth="1"/>
    <col min="2162" max="2162" width="13.33203125" bestFit="1" customWidth="1"/>
    <col min="2163" max="2163" width="11" bestFit="1" customWidth="1"/>
    <col min="2164" max="2164" width="13.33203125" bestFit="1" customWidth="1"/>
    <col min="2165" max="2165" width="11" bestFit="1" customWidth="1"/>
    <col min="2166" max="2166" width="13.33203125" bestFit="1" customWidth="1"/>
    <col min="2167" max="2167" width="11" bestFit="1" customWidth="1"/>
    <col min="2168" max="2168" width="13.33203125" bestFit="1" customWidth="1"/>
    <col min="2169" max="2169" width="11" bestFit="1" customWidth="1"/>
    <col min="2170" max="2170" width="13.33203125" bestFit="1" customWidth="1"/>
    <col min="2171" max="2171" width="11" bestFit="1" customWidth="1"/>
    <col min="2172" max="2172" width="13.33203125" bestFit="1" customWidth="1"/>
    <col min="2173" max="2173" width="11" bestFit="1" customWidth="1"/>
    <col min="2174" max="2174" width="13.33203125" bestFit="1" customWidth="1"/>
    <col min="2175" max="2175" width="11" bestFit="1" customWidth="1"/>
    <col min="2176" max="2176" width="13.33203125" bestFit="1" customWidth="1"/>
    <col min="2177" max="2177" width="11" bestFit="1" customWidth="1"/>
    <col min="2178" max="2178" width="13.33203125" bestFit="1" customWidth="1"/>
    <col min="2179" max="2179" width="11" bestFit="1" customWidth="1"/>
    <col min="2180" max="2180" width="13.33203125" bestFit="1" customWidth="1"/>
    <col min="2181" max="2181" width="11" bestFit="1" customWidth="1"/>
    <col min="2182" max="2182" width="13.33203125" bestFit="1" customWidth="1"/>
    <col min="2183" max="2183" width="11" bestFit="1" customWidth="1"/>
    <col min="2184" max="2184" width="13.33203125" bestFit="1" customWidth="1"/>
    <col min="2185" max="2185" width="11" bestFit="1" customWidth="1"/>
    <col min="2186" max="2186" width="13.33203125" bestFit="1" customWidth="1"/>
    <col min="2187" max="2187" width="11" bestFit="1" customWidth="1"/>
    <col min="2188" max="2188" width="13.33203125" bestFit="1" customWidth="1"/>
    <col min="2189" max="2189" width="11" bestFit="1" customWidth="1"/>
    <col min="2190" max="2190" width="13.33203125" bestFit="1" customWidth="1"/>
    <col min="2191" max="2191" width="11" bestFit="1" customWidth="1"/>
    <col min="2192" max="2192" width="13.33203125" bestFit="1" customWidth="1"/>
    <col min="2193" max="2193" width="11" bestFit="1" customWidth="1"/>
    <col min="2194" max="2194" width="13.33203125" bestFit="1" customWidth="1"/>
    <col min="2195" max="2195" width="11" bestFit="1" customWidth="1"/>
    <col min="2196" max="2196" width="13.33203125" bestFit="1" customWidth="1"/>
    <col min="2197" max="2197" width="11" bestFit="1" customWidth="1"/>
    <col min="2198" max="2198" width="13.33203125" bestFit="1" customWidth="1"/>
    <col min="2199" max="2199" width="11" bestFit="1" customWidth="1"/>
    <col min="2200" max="2200" width="13.33203125" bestFit="1" customWidth="1"/>
    <col min="2201" max="2201" width="11" bestFit="1" customWidth="1"/>
    <col min="2202" max="2202" width="13.33203125" bestFit="1" customWidth="1"/>
    <col min="2203" max="2203" width="11" bestFit="1" customWidth="1"/>
    <col min="2204" max="2204" width="13.33203125" bestFit="1" customWidth="1"/>
    <col min="2205" max="2205" width="11" bestFit="1" customWidth="1"/>
    <col min="2206" max="2206" width="13.33203125" bestFit="1" customWidth="1"/>
    <col min="2207" max="2207" width="11" bestFit="1" customWidth="1"/>
    <col min="2208" max="2208" width="13.33203125" bestFit="1" customWidth="1"/>
    <col min="2209" max="2209" width="11" bestFit="1" customWidth="1"/>
    <col min="2210" max="2210" width="13.33203125" bestFit="1" customWidth="1"/>
    <col min="2211" max="2211" width="11" bestFit="1" customWidth="1"/>
    <col min="2212" max="2212" width="13.33203125" bestFit="1" customWidth="1"/>
    <col min="2213" max="2213" width="11" bestFit="1" customWidth="1"/>
    <col min="2214" max="2214" width="13.33203125" bestFit="1" customWidth="1"/>
    <col min="2215" max="2215" width="11" bestFit="1" customWidth="1"/>
    <col min="2216" max="2216" width="13.33203125" bestFit="1" customWidth="1"/>
    <col min="2217" max="2217" width="11" bestFit="1" customWidth="1"/>
    <col min="2218" max="2218" width="13.33203125" bestFit="1" customWidth="1"/>
    <col min="2219" max="2219" width="10" bestFit="1" customWidth="1"/>
    <col min="2220" max="2220" width="12.21875" bestFit="1" customWidth="1"/>
    <col min="2221" max="2221" width="11" bestFit="1" customWidth="1"/>
    <col min="2222" max="2222" width="13.33203125" bestFit="1" customWidth="1"/>
    <col min="2223" max="2223" width="11" bestFit="1" customWidth="1"/>
    <col min="2224" max="2224" width="13.33203125" bestFit="1" customWidth="1"/>
    <col min="2225" max="2225" width="11" bestFit="1" customWidth="1"/>
    <col min="2226" max="2226" width="13.33203125" bestFit="1" customWidth="1"/>
    <col min="2227" max="2227" width="11" bestFit="1" customWidth="1"/>
    <col min="2228" max="2228" width="13.33203125" bestFit="1" customWidth="1"/>
    <col min="2229" max="2229" width="11" bestFit="1" customWidth="1"/>
    <col min="2230" max="2230" width="13.33203125" bestFit="1" customWidth="1"/>
    <col min="2231" max="2231" width="11" bestFit="1" customWidth="1"/>
    <col min="2232" max="2232" width="13.33203125" bestFit="1" customWidth="1"/>
    <col min="2233" max="2233" width="11" bestFit="1" customWidth="1"/>
    <col min="2234" max="2234" width="13.33203125" bestFit="1" customWidth="1"/>
    <col min="2235" max="2235" width="10" bestFit="1" customWidth="1"/>
    <col min="2236" max="2236" width="12.21875" bestFit="1" customWidth="1"/>
    <col min="2237" max="2237" width="11" bestFit="1" customWidth="1"/>
    <col min="2238" max="2238" width="13.33203125" bestFit="1" customWidth="1"/>
    <col min="2239" max="2239" width="10" bestFit="1" customWidth="1"/>
    <col min="2240" max="2240" width="12.21875" bestFit="1" customWidth="1"/>
    <col min="2241" max="2241" width="11" bestFit="1" customWidth="1"/>
    <col min="2242" max="2242" width="13.33203125" bestFit="1" customWidth="1"/>
    <col min="2243" max="2243" width="11" bestFit="1" customWidth="1"/>
    <col min="2244" max="2244" width="13.33203125" bestFit="1" customWidth="1"/>
    <col min="2245" max="2245" width="11" bestFit="1" customWidth="1"/>
    <col min="2246" max="2246" width="12.21875" bestFit="1" customWidth="1"/>
    <col min="2247" max="2247" width="11" bestFit="1" customWidth="1"/>
    <col min="2248" max="2248" width="13.33203125" bestFit="1" customWidth="1"/>
    <col min="2249" max="2249" width="11" bestFit="1" customWidth="1"/>
    <col min="2250" max="2250" width="13.33203125" bestFit="1" customWidth="1"/>
    <col min="2251" max="2251" width="11" bestFit="1" customWidth="1"/>
    <col min="2252" max="2252" width="13.33203125" bestFit="1" customWidth="1"/>
    <col min="2253" max="2253" width="11" bestFit="1" customWidth="1"/>
    <col min="2254" max="2254" width="13.33203125" bestFit="1" customWidth="1"/>
    <col min="2255" max="2255" width="11" bestFit="1" customWidth="1"/>
    <col min="2256" max="2256" width="13.33203125" bestFit="1" customWidth="1"/>
    <col min="2257" max="2257" width="11" bestFit="1" customWidth="1"/>
    <col min="2258" max="2258" width="13.33203125" bestFit="1" customWidth="1"/>
    <col min="2259" max="2259" width="11" bestFit="1" customWidth="1"/>
    <col min="2260" max="2260" width="13.33203125" bestFit="1" customWidth="1"/>
    <col min="2261" max="2261" width="11" bestFit="1" customWidth="1"/>
    <col min="2262" max="2262" width="13.33203125" bestFit="1" customWidth="1"/>
    <col min="2263" max="2263" width="11" bestFit="1" customWidth="1"/>
    <col min="2264" max="2264" width="13.33203125" bestFit="1" customWidth="1"/>
    <col min="2265" max="2265" width="11" bestFit="1" customWidth="1"/>
    <col min="2266" max="2266" width="13.33203125" bestFit="1" customWidth="1"/>
    <col min="2267" max="2267" width="11" bestFit="1" customWidth="1"/>
    <col min="2268" max="2268" width="13.33203125" bestFit="1" customWidth="1"/>
    <col min="2269" max="2269" width="11" bestFit="1" customWidth="1"/>
    <col min="2270" max="2270" width="13.33203125" bestFit="1" customWidth="1"/>
    <col min="2271" max="2271" width="11" bestFit="1" customWidth="1"/>
    <col min="2272" max="2272" width="13.33203125" bestFit="1" customWidth="1"/>
    <col min="2273" max="2273" width="11" bestFit="1" customWidth="1"/>
    <col min="2274" max="2274" width="12.21875" bestFit="1" customWidth="1"/>
    <col min="2275" max="2275" width="11" bestFit="1" customWidth="1"/>
    <col min="2276" max="2276" width="13.33203125" bestFit="1" customWidth="1"/>
    <col min="2277" max="2277" width="11" bestFit="1" customWidth="1"/>
    <col min="2278" max="2278" width="13.33203125" bestFit="1" customWidth="1"/>
    <col min="2279" max="2279" width="10" bestFit="1" customWidth="1"/>
    <col min="2280" max="2280" width="12.21875" bestFit="1" customWidth="1"/>
    <col min="2281" max="2281" width="11" bestFit="1" customWidth="1"/>
    <col min="2282" max="2282" width="13.33203125" bestFit="1" customWidth="1"/>
    <col min="2283" max="2283" width="11" bestFit="1" customWidth="1"/>
    <col min="2284" max="2284" width="13.33203125" bestFit="1" customWidth="1"/>
    <col min="2285" max="2285" width="11" bestFit="1" customWidth="1"/>
    <col min="2286" max="2286" width="13.33203125" bestFit="1" customWidth="1"/>
    <col min="2287" max="2287" width="11" bestFit="1" customWidth="1"/>
    <col min="2288" max="2288" width="13.33203125" bestFit="1" customWidth="1"/>
    <col min="2289" max="2289" width="11" bestFit="1" customWidth="1"/>
    <col min="2290" max="2290" width="13.33203125" bestFit="1" customWidth="1"/>
    <col min="2291" max="2291" width="11" bestFit="1" customWidth="1"/>
    <col min="2292" max="2292" width="13.33203125" bestFit="1" customWidth="1"/>
    <col min="2293" max="2293" width="10" bestFit="1" customWidth="1"/>
    <col min="2294" max="2294" width="12.21875" bestFit="1" customWidth="1"/>
    <col min="2295" max="2295" width="11" bestFit="1" customWidth="1"/>
    <col min="2296" max="2296" width="13.33203125" bestFit="1" customWidth="1"/>
    <col min="2297" max="2297" width="11" bestFit="1" customWidth="1"/>
    <col min="2298" max="2298" width="13.33203125" bestFit="1" customWidth="1"/>
    <col min="2299" max="2299" width="11" bestFit="1" customWidth="1"/>
    <col min="2300" max="2300" width="13.33203125" bestFit="1" customWidth="1"/>
    <col min="2301" max="2301" width="11" bestFit="1" customWidth="1"/>
    <col min="2302" max="2302" width="13.33203125" bestFit="1" customWidth="1"/>
    <col min="2303" max="2303" width="11" bestFit="1" customWidth="1"/>
    <col min="2304" max="2304" width="13.33203125" bestFit="1" customWidth="1"/>
    <col min="2305" max="2305" width="11" bestFit="1" customWidth="1"/>
    <col min="2306" max="2306" width="13.33203125" bestFit="1" customWidth="1"/>
    <col min="2307" max="2307" width="11" bestFit="1" customWidth="1"/>
    <col min="2308" max="2308" width="13.33203125" bestFit="1" customWidth="1"/>
    <col min="2309" max="2309" width="10" bestFit="1" customWidth="1"/>
    <col min="2310" max="2310" width="12.21875" bestFit="1" customWidth="1"/>
    <col min="2311" max="2311" width="11" bestFit="1" customWidth="1"/>
    <col min="2312" max="2312" width="13.33203125" bestFit="1" customWidth="1"/>
    <col min="2313" max="2313" width="11" bestFit="1" customWidth="1"/>
    <col min="2314" max="2314" width="13.33203125" bestFit="1" customWidth="1"/>
    <col min="2315" max="2315" width="11" bestFit="1" customWidth="1"/>
    <col min="2316" max="2316" width="13.33203125" bestFit="1" customWidth="1"/>
    <col min="2317" max="2317" width="11" bestFit="1" customWidth="1"/>
    <col min="2318" max="2318" width="13.33203125" bestFit="1" customWidth="1"/>
    <col min="2319" max="2319" width="12" bestFit="1" customWidth="1"/>
    <col min="2320" max="2320" width="13.33203125" bestFit="1" customWidth="1"/>
    <col min="2321" max="2321" width="11" bestFit="1" customWidth="1"/>
    <col min="2322" max="2322" width="13.33203125" bestFit="1" customWidth="1"/>
    <col min="2323" max="2323" width="11" bestFit="1" customWidth="1"/>
    <col min="2324" max="2324" width="13.33203125" bestFit="1" customWidth="1"/>
    <col min="2325" max="2325" width="11" bestFit="1" customWidth="1"/>
    <col min="2326" max="2326" width="13.33203125" bestFit="1" customWidth="1"/>
    <col min="2327" max="2327" width="10" bestFit="1" customWidth="1"/>
    <col min="2328" max="2328" width="12.21875" bestFit="1" customWidth="1"/>
    <col min="2329" max="2329" width="11" bestFit="1" customWidth="1"/>
    <col min="2330" max="2330" width="13.33203125" bestFit="1" customWidth="1"/>
    <col min="2331" max="2331" width="11" bestFit="1" customWidth="1"/>
    <col min="2332" max="2332" width="13.33203125" bestFit="1" customWidth="1"/>
    <col min="2333" max="2333" width="11" bestFit="1" customWidth="1"/>
    <col min="2334" max="2334" width="13.33203125" bestFit="1" customWidth="1"/>
    <col min="2335" max="2335" width="11" bestFit="1" customWidth="1"/>
    <col min="2336" max="2336" width="13.33203125" bestFit="1" customWidth="1"/>
    <col min="2337" max="2337" width="11" bestFit="1" customWidth="1"/>
    <col min="2338" max="2338" width="13.33203125" bestFit="1" customWidth="1"/>
    <col min="2339" max="2339" width="11" bestFit="1" customWidth="1"/>
    <col min="2340" max="2340" width="13.33203125" bestFit="1" customWidth="1"/>
    <col min="2341" max="2341" width="11" bestFit="1" customWidth="1"/>
    <col min="2342" max="2342" width="13.33203125" bestFit="1" customWidth="1"/>
    <col min="2343" max="2343" width="11" bestFit="1" customWidth="1"/>
    <col min="2344" max="2344" width="13.33203125" bestFit="1" customWidth="1"/>
    <col min="2345" max="2345" width="11" bestFit="1" customWidth="1"/>
    <col min="2346" max="2346" width="13.33203125" bestFit="1" customWidth="1"/>
    <col min="2347" max="2347" width="11" bestFit="1" customWidth="1"/>
    <col min="2348" max="2348" width="13.33203125" bestFit="1" customWidth="1"/>
    <col min="2349" max="2349" width="12" bestFit="1" customWidth="1"/>
    <col min="2350" max="2350" width="13.33203125" bestFit="1" customWidth="1"/>
    <col min="2351" max="2351" width="11" bestFit="1" customWidth="1"/>
    <col min="2352" max="2352" width="13.33203125" bestFit="1" customWidth="1"/>
    <col min="2353" max="2353" width="11" bestFit="1" customWidth="1"/>
    <col min="2354" max="2354" width="13.33203125" bestFit="1" customWidth="1"/>
    <col min="2355" max="2355" width="11" bestFit="1" customWidth="1"/>
    <col min="2356" max="2356" width="13.33203125" bestFit="1" customWidth="1"/>
    <col min="2357" max="2357" width="10" bestFit="1" customWidth="1"/>
    <col min="2358" max="2358" width="12.21875" bestFit="1" customWidth="1"/>
    <col min="2359" max="2359" width="11" bestFit="1" customWidth="1"/>
    <col min="2360" max="2360" width="13.33203125" bestFit="1" customWidth="1"/>
    <col min="2361" max="2361" width="11" bestFit="1" customWidth="1"/>
    <col min="2362" max="2362" width="13.33203125" bestFit="1" customWidth="1"/>
    <col min="2363" max="2363" width="11" bestFit="1" customWidth="1"/>
    <col min="2364" max="2364" width="13.33203125" bestFit="1" customWidth="1"/>
    <col min="2365" max="2365" width="11" bestFit="1" customWidth="1"/>
    <col min="2366" max="2366" width="13.33203125" bestFit="1" customWidth="1"/>
    <col min="2367" max="2367" width="11" bestFit="1" customWidth="1"/>
    <col min="2368" max="2368" width="13.33203125" bestFit="1" customWidth="1"/>
    <col min="2369" max="2369" width="11" bestFit="1" customWidth="1"/>
    <col min="2370" max="2370" width="13.33203125" bestFit="1" customWidth="1"/>
    <col min="2371" max="2371" width="11" bestFit="1" customWidth="1"/>
    <col min="2372" max="2372" width="13.33203125" bestFit="1" customWidth="1"/>
    <col min="2373" max="2373" width="11" bestFit="1" customWidth="1"/>
    <col min="2374" max="2374" width="13.33203125" bestFit="1" customWidth="1"/>
    <col min="2375" max="2375" width="11" bestFit="1" customWidth="1"/>
    <col min="2376" max="2376" width="13.33203125" bestFit="1" customWidth="1"/>
    <col min="2377" max="2377" width="11" bestFit="1" customWidth="1"/>
    <col min="2378" max="2378" width="13.33203125" bestFit="1" customWidth="1"/>
    <col min="2379" max="2379" width="11" bestFit="1" customWidth="1"/>
    <col min="2380" max="2380" width="13.33203125" bestFit="1" customWidth="1"/>
    <col min="2381" max="2381" width="11" bestFit="1" customWidth="1"/>
    <col min="2382" max="2382" width="13.33203125" bestFit="1" customWidth="1"/>
    <col min="2383" max="2383" width="11" bestFit="1" customWidth="1"/>
    <col min="2384" max="2384" width="13.33203125" bestFit="1" customWidth="1"/>
    <col min="2385" max="2385" width="9" bestFit="1" customWidth="1"/>
    <col min="2386" max="2386" width="10.6640625" bestFit="1" customWidth="1"/>
    <col min="2387" max="2387" width="11" bestFit="1" customWidth="1"/>
    <col min="2388" max="2388" width="13.33203125" bestFit="1" customWidth="1"/>
    <col min="2389" max="2389" width="11" bestFit="1" customWidth="1"/>
    <col min="2390" max="2390" width="13.33203125" bestFit="1" customWidth="1"/>
    <col min="2391" max="2391" width="11" bestFit="1" customWidth="1"/>
    <col min="2392" max="2392" width="13.33203125" bestFit="1" customWidth="1"/>
    <col min="2393" max="2393" width="11" bestFit="1" customWidth="1"/>
    <col min="2394" max="2394" width="13.33203125" bestFit="1" customWidth="1"/>
    <col min="2395" max="2395" width="11" bestFit="1" customWidth="1"/>
    <col min="2396" max="2396" width="13.33203125" bestFit="1" customWidth="1"/>
    <col min="2397" max="2397" width="11" bestFit="1" customWidth="1"/>
    <col min="2398" max="2398" width="13.33203125" bestFit="1" customWidth="1"/>
    <col min="2399" max="2399" width="10" bestFit="1" customWidth="1"/>
    <col min="2400" max="2400" width="12.21875" bestFit="1" customWidth="1"/>
    <col min="2401" max="2401" width="11" bestFit="1" customWidth="1"/>
    <col min="2402" max="2402" width="13.33203125" bestFit="1" customWidth="1"/>
    <col min="2403" max="2403" width="11" bestFit="1" customWidth="1"/>
    <col min="2404" max="2404" width="13.33203125" bestFit="1" customWidth="1"/>
    <col min="2405" max="2405" width="11" bestFit="1" customWidth="1"/>
    <col min="2406" max="2406" width="13.33203125" bestFit="1" customWidth="1"/>
    <col min="2407" max="2407" width="11" bestFit="1" customWidth="1"/>
    <col min="2408" max="2408" width="13.33203125" bestFit="1" customWidth="1"/>
    <col min="2409" max="2409" width="11" bestFit="1" customWidth="1"/>
    <col min="2410" max="2410" width="13.33203125" bestFit="1" customWidth="1"/>
    <col min="2411" max="2411" width="11" bestFit="1" customWidth="1"/>
    <col min="2412" max="2412" width="13.33203125" bestFit="1" customWidth="1"/>
    <col min="2413" max="2413" width="11" bestFit="1" customWidth="1"/>
    <col min="2414" max="2414" width="13.33203125" bestFit="1" customWidth="1"/>
    <col min="2415" max="2415" width="11" bestFit="1" customWidth="1"/>
    <col min="2416" max="2416" width="13.33203125" bestFit="1" customWidth="1"/>
    <col min="2417" max="2417" width="11" bestFit="1" customWidth="1"/>
    <col min="2418" max="2418" width="13.33203125" bestFit="1" customWidth="1"/>
    <col min="2419" max="2419" width="11" bestFit="1" customWidth="1"/>
    <col min="2420" max="2420" width="13.33203125" bestFit="1" customWidth="1"/>
    <col min="2421" max="2421" width="10" bestFit="1" customWidth="1"/>
    <col min="2422" max="2422" width="12.21875" bestFit="1" customWidth="1"/>
    <col min="2423" max="2423" width="11" bestFit="1" customWidth="1"/>
    <col min="2424" max="2424" width="13.33203125" bestFit="1" customWidth="1"/>
    <col min="2425" max="2425" width="11" bestFit="1" customWidth="1"/>
    <col min="2426" max="2426" width="13.33203125" bestFit="1" customWidth="1"/>
    <col min="2427" max="2427" width="11" bestFit="1" customWidth="1"/>
    <col min="2428" max="2428" width="13.33203125" bestFit="1" customWidth="1"/>
    <col min="2429" max="2429" width="11" bestFit="1" customWidth="1"/>
    <col min="2430" max="2430" width="13.33203125" bestFit="1" customWidth="1"/>
    <col min="2431" max="2431" width="10" bestFit="1" customWidth="1"/>
    <col min="2432" max="2432" width="12.21875" bestFit="1" customWidth="1"/>
    <col min="2433" max="2433" width="11" bestFit="1" customWidth="1"/>
    <col min="2434" max="2434" width="13.33203125" bestFit="1" customWidth="1"/>
    <col min="2435" max="2435" width="11" bestFit="1" customWidth="1"/>
    <col min="2436" max="2436" width="13.33203125" bestFit="1" customWidth="1"/>
    <col min="2437" max="2437" width="11" bestFit="1" customWidth="1"/>
    <col min="2438" max="2438" width="13.33203125" bestFit="1" customWidth="1"/>
    <col min="2439" max="2439" width="11" bestFit="1" customWidth="1"/>
    <col min="2440" max="2440" width="13.33203125" bestFit="1" customWidth="1"/>
    <col min="2441" max="2441" width="11" bestFit="1" customWidth="1"/>
    <col min="2442" max="2442" width="13.33203125" bestFit="1" customWidth="1"/>
    <col min="2443" max="2443" width="11" bestFit="1" customWidth="1"/>
    <col min="2444" max="2444" width="13.33203125" bestFit="1" customWidth="1"/>
    <col min="2445" max="2445" width="11" bestFit="1" customWidth="1"/>
    <col min="2446" max="2446" width="13.33203125" bestFit="1" customWidth="1"/>
    <col min="2447" max="2447" width="11" bestFit="1" customWidth="1"/>
    <col min="2448" max="2448" width="13.33203125" bestFit="1" customWidth="1"/>
    <col min="2449" max="2449" width="11" bestFit="1" customWidth="1"/>
    <col min="2450" max="2450" width="13.33203125" bestFit="1" customWidth="1"/>
    <col min="2451" max="2451" width="10" bestFit="1" customWidth="1"/>
    <col min="2452" max="2452" width="12.21875" bestFit="1" customWidth="1"/>
    <col min="2453" max="2453" width="11" bestFit="1" customWidth="1"/>
    <col min="2454" max="2454" width="13.33203125" bestFit="1" customWidth="1"/>
    <col min="2455" max="2455" width="11" bestFit="1" customWidth="1"/>
    <col min="2456" max="2456" width="13.33203125" bestFit="1" customWidth="1"/>
    <col min="2457" max="2457" width="11" bestFit="1" customWidth="1"/>
    <col min="2458" max="2458" width="13.33203125" bestFit="1" customWidth="1"/>
    <col min="2459" max="2459" width="11" bestFit="1" customWidth="1"/>
    <col min="2460" max="2460" width="13.33203125" bestFit="1" customWidth="1"/>
    <col min="2461" max="2461" width="11" bestFit="1" customWidth="1"/>
    <col min="2462" max="2462" width="13.33203125" bestFit="1" customWidth="1"/>
    <col min="2463" max="2463" width="8.21875" bestFit="1" customWidth="1"/>
    <col min="2464" max="2464" width="10.6640625" bestFit="1" customWidth="1"/>
    <col min="2465" max="2465" width="11" bestFit="1" customWidth="1"/>
    <col min="2466" max="2466" width="13.33203125" bestFit="1" customWidth="1"/>
    <col min="2467" max="2467" width="11" bestFit="1" customWidth="1"/>
    <col min="2468" max="2468" width="13.33203125" bestFit="1" customWidth="1"/>
    <col min="2469" max="2469" width="11" bestFit="1" customWidth="1"/>
    <col min="2470" max="2470" width="13.33203125" bestFit="1" customWidth="1"/>
    <col min="2471" max="2471" width="11" bestFit="1" customWidth="1"/>
    <col min="2472" max="2472" width="13.33203125" bestFit="1" customWidth="1"/>
    <col min="2473" max="2473" width="11" bestFit="1" customWidth="1"/>
    <col min="2474" max="2474" width="13.33203125" bestFit="1" customWidth="1"/>
    <col min="2475" max="2475" width="11" bestFit="1" customWidth="1"/>
    <col min="2476" max="2476" width="13.33203125" bestFit="1" customWidth="1"/>
    <col min="2477" max="2477" width="11" bestFit="1" customWidth="1"/>
    <col min="2478" max="2478" width="13.33203125" bestFit="1" customWidth="1"/>
    <col min="2479" max="2479" width="11" bestFit="1" customWidth="1"/>
    <col min="2480" max="2480" width="13.33203125" bestFit="1" customWidth="1"/>
    <col min="2481" max="2481" width="11" bestFit="1" customWidth="1"/>
    <col min="2482" max="2482" width="13.33203125" bestFit="1" customWidth="1"/>
    <col min="2483" max="2483" width="11" bestFit="1" customWidth="1"/>
    <col min="2484" max="2484" width="13.33203125" bestFit="1" customWidth="1"/>
    <col min="2485" max="2485" width="11" bestFit="1" customWidth="1"/>
    <col min="2486" max="2486" width="13.33203125" bestFit="1" customWidth="1"/>
    <col min="2487" max="2487" width="11" bestFit="1" customWidth="1"/>
    <col min="2488" max="2488" width="13.33203125" bestFit="1" customWidth="1"/>
    <col min="2489" max="2489" width="12" bestFit="1" customWidth="1"/>
    <col min="2490" max="2490" width="13.33203125" bestFit="1" customWidth="1"/>
    <col min="2491" max="2491" width="11" bestFit="1" customWidth="1"/>
    <col min="2492" max="2492" width="13.33203125" bestFit="1" customWidth="1"/>
    <col min="2493" max="2493" width="11" bestFit="1" customWidth="1"/>
    <col min="2494" max="2494" width="13.33203125" bestFit="1" customWidth="1"/>
    <col min="2495" max="2495" width="11" bestFit="1" customWidth="1"/>
    <col min="2496" max="2496" width="13.33203125" bestFit="1" customWidth="1"/>
    <col min="2497" max="2497" width="11" bestFit="1" customWidth="1"/>
    <col min="2498" max="2498" width="13.33203125" bestFit="1" customWidth="1"/>
    <col min="2499" max="2499" width="11" bestFit="1" customWidth="1"/>
    <col min="2500" max="2500" width="13.33203125" bestFit="1" customWidth="1"/>
    <col min="2501" max="2501" width="12" bestFit="1" customWidth="1"/>
    <col min="2502" max="2502" width="13.33203125" bestFit="1" customWidth="1"/>
    <col min="2503" max="2503" width="10" bestFit="1" customWidth="1"/>
    <col min="2504" max="2504" width="12.21875" bestFit="1" customWidth="1"/>
    <col min="2505" max="2505" width="11" bestFit="1" customWidth="1"/>
    <col min="2506" max="2506" width="13.33203125" bestFit="1" customWidth="1"/>
    <col min="2507" max="2507" width="11" bestFit="1" customWidth="1"/>
    <col min="2508" max="2508" width="13.33203125" bestFit="1" customWidth="1"/>
    <col min="2509" max="2509" width="11" bestFit="1" customWidth="1"/>
    <col min="2510" max="2510" width="13.33203125" bestFit="1" customWidth="1"/>
    <col min="2511" max="2511" width="11" bestFit="1" customWidth="1"/>
    <col min="2512" max="2512" width="13.33203125" bestFit="1" customWidth="1"/>
    <col min="2513" max="2513" width="11" bestFit="1" customWidth="1"/>
    <col min="2514" max="2514" width="13.33203125" bestFit="1" customWidth="1"/>
    <col min="2515" max="2515" width="11" bestFit="1" customWidth="1"/>
    <col min="2516" max="2516" width="13.33203125" bestFit="1" customWidth="1"/>
    <col min="2517" max="2517" width="11" bestFit="1" customWidth="1"/>
    <col min="2518" max="2518" width="13.33203125" bestFit="1" customWidth="1"/>
    <col min="2519" max="2519" width="11" bestFit="1" customWidth="1"/>
    <col min="2520" max="2520" width="13.33203125" bestFit="1" customWidth="1"/>
    <col min="2521" max="2521" width="10" bestFit="1" customWidth="1"/>
    <col min="2522" max="2522" width="12.21875" bestFit="1" customWidth="1"/>
    <col min="2523" max="2523" width="11" bestFit="1" customWidth="1"/>
    <col min="2524" max="2524" width="13.33203125" bestFit="1" customWidth="1"/>
    <col min="2525" max="2525" width="11" bestFit="1" customWidth="1"/>
    <col min="2526" max="2526" width="13.33203125" bestFit="1" customWidth="1"/>
    <col min="2527" max="2527" width="11" bestFit="1" customWidth="1"/>
    <col min="2528" max="2528" width="13.33203125" bestFit="1" customWidth="1"/>
    <col min="2529" max="2529" width="11" bestFit="1" customWidth="1"/>
    <col min="2530" max="2530" width="13.33203125" bestFit="1" customWidth="1"/>
    <col min="2531" max="2531" width="11" bestFit="1" customWidth="1"/>
    <col min="2532" max="2532" width="13.33203125" bestFit="1" customWidth="1"/>
    <col min="2533" max="2533" width="11" bestFit="1" customWidth="1"/>
    <col min="2534" max="2534" width="13.33203125" bestFit="1" customWidth="1"/>
    <col min="2535" max="2535" width="11" bestFit="1" customWidth="1"/>
    <col min="2536" max="2536" width="13.33203125" bestFit="1" customWidth="1"/>
    <col min="2537" max="2537" width="11" bestFit="1" customWidth="1"/>
    <col min="2538" max="2538" width="13.33203125" bestFit="1" customWidth="1"/>
    <col min="2539" max="2539" width="11" bestFit="1" customWidth="1"/>
    <col min="2540" max="2540" width="13.33203125" bestFit="1" customWidth="1"/>
    <col min="2541" max="2541" width="11" bestFit="1" customWidth="1"/>
    <col min="2542" max="2542" width="13.33203125" bestFit="1" customWidth="1"/>
    <col min="2543" max="2543" width="11" bestFit="1" customWidth="1"/>
    <col min="2544" max="2544" width="13.33203125" bestFit="1" customWidth="1"/>
    <col min="2545" max="2545" width="10" bestFit="1" customWidth="1"/>
    <col min="2546" max="2546" width="12.21875" bestFit="1" customWidth="1"/>
    <col min="2547" max="2547" width="11" bestFit="1" customWidth="1"/>
    <col min="2548" max="2548" width="13.33203125" bestFit="1" customWidth="1"/>
    <col min="2549" max="2549" width="11" bestFit="1" customWidth="1"/>
    <col min="2550" max="2550" width="13.33203125" bestFit="1" customWidth="1"/>
    <col min="2551" max="2551" width="11" bestFit="1" customWidth="1"/>
    <col min="2552" max="2552" width="13.33203125" bestFit="1" customWidth="1"/>
    <col min="2553" max="2553" width="11" bestFit="1" customWidth="1"/>
    <col min="2554" max="2554" width="13.33203125" bestFit="1" customWidth="1"/>
    <col min="2555" max="2555" width="11" bestFit="1" customWidth="1"/>
    <col min="2556" max="2556" width="13.33203125" bestFit="1" customWidth="1"/>
    <col min="2557" max="2557" width="11" bestFit="1" customWidth="1"/>
    <col min="2558" max="2558" width="13.33203125" bestFit="1" customWidth="1"/>
    <col min="2559" max="2559" width="11" bestFit="1" customWidth="1"/>
    <col min="2560" max="2560" width="13.33203125" bestFit="1" customWidth="1"/>
    <col min="2561" max="2561" width="11" bestFit="1" customWidth="1"/>
    <col min="2562" max="2562" width="13.33203125" bestFit="1" customWidth="1"/>
    <col min="2563" max="2563" width="11" bestFit="1" customWidth="1"/>
    <col min="2564" max="2564" width="13.33203125" bestFit="1" customWidth="1"/>
    <col min="2565" max="2565" width="11" bestFit="1" customWidth="1"/>
    <col min="2566" max="2566" width="13.33203125" bestFit="1" customWidth="1"/>
    <col min="2567" max="2567" width="11" bestFit="1" customWidth="1"/>
    <col min="2568" max="2568" width="13.33203125" bestFit="1" customWidth="1"/>
    <col min="2569" max="2569" width="11" bestFit="1" customWidth="1"/>
    <col min="2570" max="2570" width="13.33203125" bestFit="1" customWidth="1"/>
    <col min="2571" max="2571" width="11" bestFit="1" customWidth="1"/>
    <col min="2572" max="2572" width="13.33203125" bestFit="1" customWidth="1"/>
    <col min="2573" max="2573" width="11" bestFit="1" customWidth="1"/>
    <col min="2574" max="2574" width="13.33203125" bestFit="1" customWidth="1"/>
    <col min="2575" max="2575" width="11" bestFit="1" customWidth="1"/>
    <col min="2576" max="2576" width="13.33203125" bestFit="1" customWidth="1"/>
    <col min="2577" max="2577" width="10" bestFit="1" customWidth="1"/>
    <col min="2578" max="2578" width="12.21875" bestFit="1" customWidth="1"/>
    <col min="2579" max="2579" width="11" bestFit="1" customWidth="1"/>
    <col min="2580" max="2580" width="13.33203125" bestFit="1" customWidth="1"/>
    <col min="2581" max="2581" width="11" bestFit="1" customWidth="1"/>
    <col min="2582" max="2582" width="13.33203125" bestFit="1" customWidth="1"/>
    <col min="2583" max="2583" width="11" bestFit="1" customWidth="1"/>
    <col min="2584" max="2584" width="13.33203125" bestFit="1" customWidth="1"/>
    <col min="2585" max="2585" width="11" bestFit="1" customWidth="1"/>
    <col min="2586" max="2586" width="13.33203125" bestFit="1" customWidth="1"/>
    <col min="2587" max="2587" width="9" bestFit="1" customWidth="1"/>
    <col min="2588" max="2588" width="10.6640625" bestFit="1" customWidth="1"/>
    <col min="2589" max="2589" width="11" bestFit="1" customWidth="1"/>
    <col min="2590" max="2590" width="13.33203125" bestFit="1" customWidth="1"/>
    <col min="2591" max="2591" width="10" bestFit="1" customWidth="1"/>
    <col min="2592" max="2592" width="10.6640625" bestFit="1" customWidth="1"/>
    <col min="2593" max="2593" width="11" bestFit="1" customWidth="1"/>
    <col min="2594" max="2594" width="13.33203125" bestFit="1" customWidth="1"/>
    <col min="2595" max="2595" width="11" bestFit="1" customWidth="1"/>
    <col min="2596" max="2596" width="13.33203125" bestFit="1" customWidth="1"/>
    <col min="2597" max="2597" width="11" bestFit="1" customWidth="1"/>
    <col min="2598" max="2598" width="13.33203125" bestFit="1" customWidth="1"/>
    <col min="2599" max="2599" width="11" bestFit="1" customWidth="1"/>
    <col min="2600" max="2600" width="13.33203125" bestFit="1" customWidth="1"/>
    <col min="2601" max="2601" width="11" bestFit="1" customWidth="1"/>
    <col min="2602" max="2602" width="13.33203125" bestFit="1" customWidth="1"/>
    <col min="2603" max="2603" width="11" bestFit="1" customWidth="1"/>
    <col min="2604" max="2604" width="13.33203125" bestFit="1" customWidth="1"/>
    <col min="2605" max="2605" width="11" bestFit="1" customWidth="1"/>
    <col min="2606" max="2606" width="13.33203125" bestFit="1" customWidth="1"/>
    <col min="2607" max="2607" width="11" bestFit="1" customWidth="1"/>
    <col min="2608" max="2608" width="13.33203125" bestFit="1" customWidth="1"/>
    <col min="2609" max="2609" width="11" bestFit="1" customWidth="1"/>
    <col min="2610" max="2610" width="13.33203125" bestFit="1" customWidth="1"/>
    <col min="2611" max="2611" width="11" bestFit="1" customWidth="1"/>
    <col min="2612" max="2612" width="13.33203125" bestFit="1" customWidth="1"/>
    <col min="2613" max="2613" width="11" bestFit="1" customWidth="1"/>
    <col min="2614" max="2614" width="13.33203125" bestFit="1" customWidth="1"/>
    <col min="2615" max="2615" width="11" bestFit="1" customWidth="1"/>
    <col min="2616" max="2616" width="13.33203125" bestFit="1" customWidth="1"/>
    <col min="2617" max="2617" width="11" bestFit="1" customWidth="1"/>
    <col min="2618" max="2618" width="13.33203125" bestFit="1" customWidth="1"/>
    <col min="2619" max="2619" width="11" bestFit="1" customWidth="1"/>
    <col min="2620" max="2620" width="13.33203125" bestFit="1" customWidth="1"/>
    <col min="2621" max="2621" width="11" bestFit="1" customWidth="1"/>
    <col min="2622" max="2622" width="13.33203125" bestFit="1" customWidth="1"/>
    <col min="2623" max="2623" width="11" bestFit="1" customWidth="1"/>
    <col min="2624" max="2624" width="13.33203125" bestFit="1" customWidth="1"/>
    <col min="2625" max="2625" width="11" bestFit="1" customWidth="1"/>
    <col min="2626" max="2626" width="13.33203125" bestFit="1" customWidth="1"/>
    <col min="2627" max="2627" width="11" bestFit="1" customWidth="1"/>
    <col min="2628" max="2628" width="13.33203125" bestFit="1" customWidth="1"/>
    <col min="2629" max="2629" width="11" bestFit="1" customWidth="1"/>
    <col min="2630" max="2630" width="12.21875" bestFit="1" customWidth="1"/>
    <col min="2631" max="2631" width="11" bestFit="1" customWidth="1"/>
    <col min="2632" max="2632" width="13.33203125" bestFit="1" customWidth="1"/>
    <col min="2633" max="2633" width="11" bestFit="1" customWidth="1"/>
    <col min="2634" max="2634" width="13.33203125" bestFit="1" customWidth="1"/>
    <col min="2635" max="2635" width="11" bestFit="1" customWidth="1"/>
    <col min="2636" max="2636" width="13.33203125" bestFit="1" customWidth="1"/>
    <col min="2637" max="2637" width="9" bestFit="1" customWidth="1"/>
    <col min="2638" max="2638" width="10.6640625" bestFit="1" customWidth="1"/>
    <col min="2639" max="2639" width="11" bestFit="1" customWidth="1"/>
    <col min="2640" max="2640" width="13.33203125" bestFit="1" customWidth="1"/>
    <col min="2641" max="2641" width="11" bestFit="1" customWidth="1"/>
    <col min="2642" max="2642" width="13.33203125" bestFit="1" customWidth="1"/>
    <col min="2643" max="2643" width="11" bestFit="1" customWidth="1"/>
    <col min="2644" max="2644" width="13.33203125" bestFit="1" customWidth="1"/>
    <col min="2645" max="2645" width="11" bestFit="1" customWidth="1"/>
    <col min="2646" max="2646" width="13.33203125" bestFit="1" customWidth="1"/>
    <col min="2647" max="2647" width="11" bestFit="1" customWidth="1"/>
    <col min="2648" max="2648" width="13.33203125" bestFit="1" customWidth="1"/>
    <col min="2649" max="2649" width="11" bestFit="1" customWidth="1"/>
    <col min="2650" max="2650" width="13.33203125" bestFit="1" customWidth="1"/>
    <col min="2651" max="2651" width="11" bestFit="1" customWidth="1"/>
    <col min="2652" max="2652" width="13.33203125" bestFit="1" customWidth="1"/>
    <col min="2653" max="2653" width="11" bestFit="1" customWidth="1"/>
    <col min="2654" max="2654" width="13.33203125" bestFit="1" customWidth="1"/>
    <col min="2655" max="2655" width="11" bestFit="1" customWidth="1"/>
    <col min="2656" max="2656" width="13.33203125" bestFit="1" customWidth="1"/>
    <col min="2657" max="2657" width="11" bestFit="1" customWidth="1"/>
    <col min="2658" max="2658" width="13.33203125" bestFit="1" customWidth="1"/>
    <col min="2659" max="2659" width="10" bestFit="1" customWidth="1"/>
    <col min="2660" max="2660" width="12.21875" bestFit="1" customWidth="1"/>
    <col min="2661" max="2661" width="10" bestFit="1" customWidth="1"/>
    <col min="2662" max="2662" width="12.21875" bestFit="1" customWidth="1"/>
    <col min="2663" max="2663" width="11" bestFit="1" customWidth="1"/>
    <col min="2664" max="2664" width="13.33203125" bestFit="1" customWidth="1"/>
    <col min="2665" max="2665" width="11" bestFit="1" customWidth="1"/>
    <col min="2666" max="2666" width="13.33203125" bestFit="1" customWidth="1"/>
    <col min="2667" max="2667" width="11" bestFit="1" customWidth="1"/>
    <col min="2668" max="2668" width="13.33203125" bestFit="1" customWidth="1"/>
    <col min="2669" max="2669" width="11" bestFit="1" customWidth="1"/>
    <col min="2670" max="2670" width="13.33203125" bestFit="1" customWidth="1"/>
    <col min="2671" max="2671" width="11" bestFit="1" customWidth="1"/>
    <col min="2672" max="2672" width="13.33203125" bestFit="1" customWidth="1"/>
    <col min="2673" max="2673" width="11" bestFit="1" customWidth="1"/>
    <col min="2674" max="2674" width="13.33203125" bestFit="1" customWidth="1"/>
    <col min="2675" max="2675" width="11" bestFit="1" customWidth="1"/>
    <col min="2676" max="2676" width="13.33203125" bestFit="1" customWidth="1"/>
    <col min="2677" max="2677" width="11" bestFit="1" customWidth="1"/>
    <col min="2678" max="2678" width="13.33203125" bestFit="1" customWidth="1"/>
    <col min="2679" max="2679" width="11" bestFit="1" customWidth="1"/>
    <col min="2680" max="2680" width="13.33203125" bestFit="1" customWidth="1"/>
    <col min="2681" max="2681" width="11" bestFit="1" customWidth="1"/>
    <col min="2682" max="2682" width="13.33203125" bestFit="1" customWidth="1"/>
    <col min="2683" max="2683" width="11" bestFit="1" customWidth="1"/>
    <col min="2684" max="2684" width="13.33203125" bestFit="1" customWidth="1"/>
    <col min="2685" max="2685" width="11" bestFit="1" customWidth="1"/>
    <col min="2686" max="2686" width="13.33203125" bestFit="1" customWidth="1"/>
    <col min="2687" max="2687" width="12" bestFit="1" customWidth="1"/>
    <col min="2688" max="2688" width="13.33203125" bestFit="1" customWidth="1"/>
    <col min="2689" max="2689" width="11" bestFit="1" customWidth="1"/>
    <col min="2690" max="2690" width="13.33203125" bestFit="1" customWidth="1"/>
    <col min="2691" max="2691" width="11" bestFit="1" customWidth="1"/>
    <col min="2692" max="2692" width="13.33203125" bestFit="1" customWidth="1"/>
    <col min="2693" max="2693" width="11" bestFit="1" customWidth="1"/>
    <col min="2694" max="2694" width="13.33203125" bestFit="1" customWidth="1"/>
    <col min="2695" max="2695" width="10" bestFit="1" customWidth="1"/>
    <col min="2696" max="2696" width="12.21875" bestFit="1" customWidth="1"/>
    <col min="2697" max="2697" width="11" bestFit="1" customWidth="1"/>
    <col min="2698" max="2698" width="13.33203125" bestFit="1" customWidth="1"/>
    <col min="2699" max="2699" width="11" bestFit="1" customWidth="1"/>
    <col min="2700" max="2700" width="13.33203125" bestFit="1" customWidth="1"/>
    <col min="2701" max="2701" width="10" bestFit="1" customWidth="1"/>
    <col min="2702" max="2702" width="12.21875" bestFit="1" customWidth="1"/>
    <col min="2703" max="2703" width="11" bestFit="1" customWidth="1"/>
    <col min="2704" max="2704" width="13.33203125" bestFit="1" customWidth="1"/>
    <col min="2705" max="2705" width="10" bestFit="1" customWidth="1"/>
    <col min="2706" max="2706" width="12.21875" bestFit="1" customWidth="1"/>
    <col min="2707" max="2707" width="11" bestFit="1" customWidth="1"/>
    <col min="2708" max="2708" width="13.33203125" bestFit="1" customWidth="1"/>
    <col min="2709" max="2709" width="11" bestFit="1" customWidth="1"/>
    <col min="2710" max="2710" width="13.33203125" bestFit="1" customWidth="1"/>
    <col min="2711" max="2711" width="11" bestFit="1" customWidth="1"/>
    <col min="2712" max="2712" width="13.33203125" bestFit="1" customWidth="1"/>
    <col min="2713" max="2713" width="11" bestFit="1" customWidth="1"/>
    <col min="2714" max="2714" width="13.33203125" bestFit="1" customWidth="1"/>
    <col min="2715" max="2715" width="11" bestFit="1" customWidth="1"/>
    <col min="2716" max="2716" width="13.33203125" bestFit="1" customWidth="1"/>
    <col min="2717" max="2717" width="11" bestFit="1" customWidth="1"/>
    <col min="2718" max="2718" width="13.33203125" bestFit="1" customWidth="1"/>
    <col min="2719" max="2719" width="11" bestFit="1" customWidth="1"/>
    <col min="2720" max="2720" width="13.33203125" bestFit="1" customWidth="1"/>
    <col min="2721" max="2721" width="11" bestFit="1" customWidth="1"/>
    <col min="2722" max="2722" width="13.33203125" bestFit="1" customWidth="1"/>
    <col min="2723" max="2723" width="11" bestFit="1" customWidth="1"/>
    <col min="2724" max="2724" width="13.33203125" bestFit="1" customWidth="1"/>
    <col min="2725" max="2725" width="11" bestFit="1" customWidth="1"/>
    <col min="2726" max="2726" width="13.33203125" bestFit="1" customWidth="1"/>
    <col min="2727" max="2727" width="11" bestFit="1" customWidth="1"/>
    <col min="2728" max="2728" width="13.33203125" bestFit="1" customWidth="1"/>
    <col min="2729" max="2729" width="11" bestFit="1" customWidth="1"/>
    <col min="2730" max="2730" width="13.33203125" bestFit="1" customWidth="1"/>
    <col min="2731" max="2731" width="11" bestFit="1" customWidth="1"/>
    <col min="2732" max="2732" width="13.33203125" bestFit="1" customWidth="1"/>
    <col min="2733" max="2733" width="11" bestFit="1" customWidth="1"/>
    <col min="2734" max="2734" width="13.33203125" bestFit="1" customWidth="1"/>
    <col min="2735" max="2735" width="11" bestFit="1" customWidth="1"/>
    <col min="2736" max="2736" width="13.33203125" bestFit="1" customWidth="1"/>
    <col min="2737" max="2737" width="11" bestFit="1" customWidth="1"/>
    <col min="2738" max="2738" width="13.33203125" bestFit="1" customWidth="1"/>
    <col min="2739" max="2739" width="10" bestFit="1" customWidth="1"/>
    <col min="2740" max="2740" width="12.21875" bestFit="1" customWidth="1"/>
    <col min="2741" max="2741" width="12" bestFit="1" customWidth="1"/>
    <col min="2742" max="2742" width="12.21875" bestFit="1" customWidth="1"/>
    <col min="2743" max="2743" width="11" bestFit="1" customWidth="1"/>
    <col min="2744" max="2744" width="13.33203125" bestFit="1" customWidth="1"/>
    <col min="2745" max="2745" width="11" bestFit="1" customWidth="1"/>
    <col min="2746" max="2746" width="13.33203125" bestFit="1" customWidth="1"/>
    <col min="2747" max="2747" width="11" bestFit="1" customWidth="1"/>
    <col min="2748" max="2748" width="13.33203125" bestFit="1" customWidth="1"/>
    <col min="2749" max="2749" width="11" bestFit="1" customWidth="1"/>
    <col min="2750" max="2750" width="13.33203125" bestFit="1" customWidth="1"/>
    <col min="2751" max="2751" width="11" bestFit="1" customWidth="1"/>
    <col min="2752" max="2752" width="13.33203125" bestFit="1" customWidth="1"/>
    <col min="2753" max="2753" width="11" bestFit="1" customWidth="1"/>
    <col min="2754" max="2754" width="13.33203125" bestFit="1" customWidth="1"/>
    <col min="2755" max="2755" width="11" bestFit="1" customWidth="1"/>
    <col min="2756" max="2756" width="13.33203125" bestFit="1" customWidth="1"/>
    <col min="2757" max="2757" width="11" bestFit="1" customWidth="1"/>
    <col min="2758" max="2758" width="13.33203125" bestFit="1" customWidth="1"/>
    <col min="2759" max="2759" width="11" bestFit="1" customWidth="1"/>
    <col min="2760" max="2760" width="13.33203125" bestFit="1" customWidth="1"/>
    <col min="2761" max="2761" width="11" bestFit="1" customWidth="1"/>
    <col min="2762" max="2762" width="13.33203125" bestFit="1" customWidth="1"/>
    <col min="2763" max="2763" width="11" bestFit="1" customWidth="1"/>
    <col min="2764" max="2764" width="13.33203125" bestFit="1" customWidth="1"/>
    <col min="2765" max="2765" width="11" bestFit="1" customWidth="1"/>
    <col min="2766" max="2766" width="13.33203125" bestFit="1" customWidth="1"/>
    <col min="2767" max="2767" width="11" bestFit="1" customWidth="1"/>
    <col min="2768" max="2768" width="13.33203125" bestFit="1" customWidth="1"/>
    <col min="2769" max="2769" width="11" bestFit="1" customWidth="1"/>
    <col min="2770" max="2770" width="13.33203125" bestFit="1" customWidth="1"/>
    <col min="2771" max="2771" width="11" bestFit="1" customWidth="1"/>
    <col min="2772" max="2772" width="13.33203125" bestFit="1" customWidth="1"/>
    <col min="2773" max="2773" width="11" bestFit="1" customWidth="1"/>
    <col min="2774" max="2774" width="13.33203125" bestFit="1" customWidth="1"/>
    <col min="2775" max="2775" width="11" bestFit="1" customWidth="1"/>
    <col min="2776" max="2776" width="13.33203125" bestFit="1" customWidth="1"/>
    <col min="2777" max="2777" width="11" bestFit="1" customWidth="1"/>
    <col min="2778" max="2778" width="13.33203125" bestFit="1" customWidth="1"/>
    <col min="2779" max="2779" width="11" bestFit="1" customWidth="1"/>
    <col min="2780" max="2780" width="13.33203125" bestFit="1" customWidth="1"/>
    <col min="2781" max="2781" width="11" bestFit="1" customWidth="1"/>
    <col min="2782" max="2782" width="13.33203125" bestFit="1" customWidth="1"/>
    <col min="2783" max="2783" width="11" bestFit="1" customWidth="1"/>
    <col min="2784" max="2784" width="13.33203125" bestFit="1" customWidth="1"/>
    <col min="2785" max="2785" width="11" bestFit="1" customWidth="1"/>
    <col min="2786" max="2786" width="13.33203125" bestFit="1" customWidth="1"/>
    <col min="2787" max="2787" width="11" bestFit="1" customWidth="1"/>
    <col min="2788" max="2788" width="13.33203125" bestFit="1" customWidth="1"/>
    <col min="2789" max="2789" width="11" bestFit="1" customWidth="1"/>
    <col min="2790" max="2790" width="13.33203125" bestFit="1" customWidth="1"/>
    <col min="2791" max="2791" width="11" bestFit="1" customWidth="1"/>
    <col min="2792" max="2792" width="13.33203125" bestFit="1" customWidth="1"/>
    <col min="2793" max="2793" width="11" bestFit="1" customWidth="1"/>
    <col min="2794" max="2794" width="13.33203125" bestFit="1" customWidth="1"/>
    <col min="2795" max="2795" width="10" bestFit="1" customWidth="1"/>
    <col min="2796" max="2796" width="12.21875" bestFit="1" customWidth="1"/>
    <col min="2797" max="2797" width="11" bestFit="1" customWidth="1"/>
    <col min="2798" max="2798" width="13.33203125" bestFit="1" customWidth="1"/>
    <col min="2799" max="2799" width="11" bestFit="1" customWidth="1"/>
    <col min="2800" max="2800" width="13.33203125" bestFit="1" customWidth="1"/>
    <col min="2801" max="2801" width="11" bestFit="1" customWidth="1"/>
    <col min="2802" max="2802" width="13.33203125" bestFit="1" customWidth="1"/>
    <col min="2803" max="2803" width="11" bestFit="1" customWidth="1"/>
    <col min="2804" max="2804" width="13.33203125" bestFit="1" customWidth="1"/>
    <col min="2805" max="2805" width="11" bestFit="1" customWidth="1"/>
    <col min="2806" max="2806" width="13.33203125" bestFit="1" customWidth="1"/>
    <col min="2807" max="2807" width="11" bestFit="1" customWidth="1"/>
    <col min="2808" max="2808" width="13.33203125" bestFit="1" customWidth="1"/>
    <col min="2809" max="2809" width="11" bestFit="1" customWidth="1"/>
    <col min="2810" max="2810" width="13.33203125" bestFit="1" customWidth="1"/>
    <col min="2811" max="2811" width="11" bestFit="1" customWidth="1"/>
    <col min="2812" max="2812" width="13.33203125" bestFit="1" customWidth="1"/>
    <col min="2813" max="2813" width="11" bestFit="1" customWidth="1"/>
    <col min="2814" max="2814" width="13.33203125" bestFit="1" customWidth="1"/>
    <col min="2815" max="2815" width="11" bestFit="1" customWidth="1"/>
    <col min="2816" max="2816" width="13.33203125" bestFit="1" customWidth="1"/>
    <col min="2817" max="2817" width="11" bestFit="1" customWidth="1"/>
    <col min="2818" max="2818" width="13.33203125" bestFit="1" customWidth="1"/>
    <col min="2819" max="2819" width="11" bestFit="1" customWidth="1"/>
    <col min="2820" max="2820" width="13.33203125" bestFit="1" customWidth="1"/>
    <col min="2821" max="2821" width="11" bestFit="1" customWidth="1"/>
    <col min="2822" max="2822" width="13.33203125" bestFit="1" customWidth="1"/>
    <col min="2823" max="2823" width="10" bestFit="1" customWidth="1"/>
    <col min="2824" max="2824" width="12.21875" bestFit="1" customWidth="1"/>
    <col min="2825" max="2825" width="11" bestFit="1" customWidth="1"/>
    <col min="2826" max="2826" width="13.33203125" bestFit="1" customWidth="1"/>
    <col min="2827" max="2827" width="11" bestFit="1" customWidth="1"/>
    <col min="2828" max="2828" width="13.33203125" bestFit="1" customWidth="1"/>
    <col min="2829" max="2829" width="11" bestFit="1" customWidth="1"/>
    <col min="2830" max="2830" width="13.33203125" bestFit="1" customWidth="1"/>
    <col min="2831" max="2831" width="11" bestFit="1" customWidth="1"/>
    <col min="2832" max="2832" width="13.33203125" bestFit="1" customWidth="1"/>
    <col min="2833" max="2833" width="10" bestFit="1" customWidth="1"/>
    <col min="2834" max="2834" width="12.21875" bestFit="1" customWidth="1"/>
    <col min="2835" max="2835" width="11" bestFit="1" customWidth="1"/>
    <col min="2836" max="2836" width="13.33203125" bestFit="1" customWidth="1"/>
    <col min="2837" max="2837" width="11" bestFit="1" customWidth="1"/>
    <col min="2838" max="2838" width="13.33203125" bestFit="1" customWidth="1"/>
    <col min="2839" max="2839" width="11" bestFit="1" customWidth="1"/>
    <col min="2840" max="2840" width="13.33203125" bestFit="1" customWidth="1"/>
    <col min="2841" max="2841" width="10" bestFit="1" customWidth="1"/>
    <col min="2842" max="2842" width="12.21875" bestFit="1" customWidth="1"/>
    <col min="2843" max="2843" width="11" bestFit="1" customWidth="1"/>
    <col min="2844" max="2844" width="13.33203125" bestFit="1" customWidth="1"/>
    <col min="2845" max="2845" width="10" bestFit="1" customWidth="1"/>
    <col min="2846" max="2846" width="12.21875" bestFit="1" customWidth="1"/>
    <col min="2847" max="2847" width="11" bestFit="1" customWidth="1"/>
    <col min="2848" max="2848" width="13.33203125" bestFit="1" customWidth="1"/>
    <col min="2849" max="2849" width="11" bestFit="1" customWidth="1"/>
    <col min="2850" max="2850" width="13.33203125" bestFit="1" customWidth="1"/>
    <col min="2851" max="2851" width="11" bestFit="1" customWidth="1"/>
    <col min="2852" max="2852" width="13.33203125" bestFit="1" customWidth="1"/>
    <col min="2853" max="2853" width="11" bestFit="1" customWidth="1"/>
    <col min="2854" max="2854" width="13.33203125" bestFit="1" customWidth="1"/>
    <col min="2855" max="2855" width="11" bestFit="1" customWidth="1"/>
    <col min="2856" max="2856" width="13.33203125" bestFit="1" customWidth="1"/>
    <col min="2857" max="2857" width="11" bestFit="1" customWidth="1"/>
    <col min="2858" max="2858" width="13.33203125" bestFit="1" customWidth="1"/>
    <col min="2859" max="2859" width="11" bestFit="1" customWidth="1"/>
    <col min="2860" max="2860" width="13.33203125" bestFit="1" customWidth="1"/>
    <col min="2861" max="2861" width="11" bestFit="1" customWidth="1"/>
    <col min="2862" max="2862" width="13.33203125" bestFit="1" customWidth="1"/>
    <col min="2863" max="2863" width="11" bestFit="1" customWidth="1"/>
    <col min="2864" max="2864" width="13.33203125" bestFit="1" customWidth="1"/>
    <col min="2865" max="2865" width="11" bestFit="1" customWidth="1"/>
    <col min="2866" max="2866" width="13.33203125" bestFit="1" customWidth="1"/>
    <col min="2867" max="2867" width="11" bestFit="1" customWidth="1"/>
    <col min="2868" max="2868" width="13.33203125" bestFit="1" customWidth="1"/>
    <col min="2869" max="2869" width="11" bestFit="1" customWidth="1"/>
    <col min="2870" max="2870" width="13.33203125" bestFit="1" customWidth="1"/>
    <col min="2871" max="2871" width="11" bestFit="1" customWidth="1"/>
    <col min="2872" max="2872" width="13.33203125" bestFit="1" customWidth="1"/>
    <col min="2873" max="2873" width="11" bestFit="1" customWidth="1"/>
    <col min="2874" max="2874" width="13.33203125" bestFit="1" customWidth="1"/>
    <col min="2875" max="2875" width="10" bestFit="1" customWidth="1"/>
    <col min="2876" max="2876" width="12.21875" bestFit="1" customWidth="1"/>
    <col min="2877" max="2877" width="11" bestFit="1" customWidth="1"/>
    <col min="2878" max="2878" width="13.33203125" bestFit="1" customWidth="1"/>
    <col min="2879" max="2879" width="11" bestFit="1" customWidth="1"/>
    <col min="2880" max="2880" width="13.33203125" bestFit="1" customWidth="1"/>
    <col min="2881" max="2881" width="11" bestFit="1" customWidth="1"/>
    <col min="2882" max="2882" width="13.33203125" bestFit="1" customWidth="1"/>
    <col min="2883" max="2883" width="11" bestFit="1" customWidth="1"/>
    <col min="2884" max="2884" width="13.33203125" bestFit="1" customWidth="1"/>
    <col min="2885" max="2885" width="11" bestFit="1" customWidth="1"/>
    <col min="2886" max="2886" width="13.33203125" bestFit="1" customWidth="1"/>
    <col min="2887" max="2887" width="11" bestFit="1" customWidth="1"/>
    <col min="2888" max="2888" width="13.33203125" bestFit="1" customWidth="1"/>
    <col min="2889" max="2889" width="11" bestFit="1" customWidth="1"/>
    <col min="2890" max="2890" width="13.33203125" bestFit="1" customWidth="1"/>
    <col min="2891" max="2891" width="11" bestFit="1" customWidth="1"/>
    <col min="2892" max="2892" width="13.33203125" bestFit="1" customWidth="1"/>
    <col min="2893" max="2893" width="11" bestFit="1" customWidth="1"/>
    <col min="2894" max="2894" width="13.33203125" bestFit="1" customWidth="1"/>
    <col min="2895" max="2895" width="11" bestFit="1" customWidth="1"/>
    <col min="2896" max="2896" width="13.33203125" bestFit="1" customWidth="1"/>
    <col min="2897" max="2897" width="11" bestFit="1" customWidth="1"/>
    <col min="2898" max="2898" width="12.21875" bestFit="1" customWidth="1"/>
    <col min="2899" max="2899" width="11" bestFit="1" customWidth="1"/>
    <col min="2900" max="2900" width="13.33203125" bestFit="1" customWidth="1"/>
    <col min="2901" max="2901" width="11" bestFit="1" customWidth="1"/>
    <col min="2902" max="2902" width="13.33203125" bestFit="1" customWidth="1"/>
    <col min="2903" max="2903" width="12" bestFit="1" customWidth="1"/>
    <col min="2904" max="2904" width="13.33203125" bestFit="1" customWidth="1"/>
    <col min="2905" max="2905" width="11" bestFit="1" customWidth="1"/>
    <col min="2906" max="2906" width="13.33203125" bestFit="1" customWidth="1"/>
    <col min="2907" max="2907" width="11" bestFit="1" customWidth="1"/>
    <col min="2908" max="2908" width="13.33203125" bestFit="1" customWidth="1"/>
    <col min="2909" max="2909" width="11" bestFit="1" customWidth="1"/>
    <col min="2910" max="2910" width="13.33203125" bestFit="1" customWidth="1"/>
    <col min="2911" max="2911" width="11" bestFit="1" customWidth="1"/>
    <col min="2912" max="2912" width="13.33203125" bestFit="1" customWidth="1"/>
    <col min="2913" max="2913" width="11" bestFit="1" customWidth="1"/>
    <col min="2914" max="2914" width="13.33203125" bestFit="1" customWidth="1"/>
    <col min="2915" max="2915" width="11" bestFit="1" customWidth="1"/>
    <col min="2916" max="2916" width="13.33203125" bestFit="1" customWidth="1"/>
    <col min="2917" max="2917" width="11" bestFit="1" customWidth="1"/>
    <col min="2918" max="2918" width="13.33203125" bestFit="1" customWidth="1"/>
    <col min="2919" max="2919" width="11" bestFit="1" customWidth="1"/>
    <col min="2920" max="2920" width="13.33203125" bestFit="1" customWidth="1"/>
    <col min="2921" max="2921" width="11" bestFit="1" customWidth="1"/>
    <col min="2922" max="2922" width="13.33203125" bestFit="1" customWidth="1"/>
    <col min="2923" max="2923" width="10" bestFit="1" customWidth="1"/>
    <col min="2924" max="2924" width="12.21875" bestFit="1" customWidth="1"/>
    <col min="2925" max="2925" width="11" bestFit="1" customWidth="1"/>
    <col min="2926" max="2926" width="13.33203125" bestFit="1" customWidth="1"/>
    <col min="2927" max="2927" width="11" bestFit="1" customWidth="1"/>
    <col min="2928" max="2928" width="13.33203125" bestFit="1" customWidth="1"/>
    <col min="2929" max="2929" width="11" bestFit="1" customWidth="1"/>
    <col min="2930" max="2930" width="13.33203125" bestFit="1" customWidth="1"/>
    <col min="2931" max="2931" width="11" bestFit="1" customWidth="1"/>
    <col min="2932" max="2932" width="13.33203125" bestFit="1" customWidth="1"/>
    <col min="2933" max="2933" width="11" bestFit="1" customWidth="1"/>
    <col min="2934" max="2934" width="13.33203125" bestFit="1" customWidth="1"/>
    <col min="2935" max="2935" width="11" bestFit="1" customWidth="1"/>
    <col min="2936" max="2936" width="13.33203125" bestFit="1" customWidth="1"/>
    <col min="2937" max="2937" width="11" bestFit="1" customWidth="1"/>
    <col min="2938" max="2938" width="13.33203125" bestFit="1" customWidth="1"/>
    <col min="2939" max="2939" width="11" bestFit="1" customWidth="1"/>
    <col min="2940" max="2940" width="13.33203125" bestFit="1" customWidth="1"/>
    <col min="2941" max="2941" width="10" bestFit="1" customWidth="1"/>
    <col min="2942" max="2942" width="12.21875" bestFit="1" customWidth="1"/>
    <col min="2943" max="2943" width="11" bestFit="1" customWidth="1"/>
    <col min="2944" max="2944" width="13.33203125" bestFit="1" customWidth="1"/>
    <col min="2945" max="2945" width="11" bestFit="1" customWidth="1"/>
    <col min="2946" max="2946" width="13.33203125" bestFit="1" customWidth="1"/>
    <col min="2947" max="2947" width="10" bestFit="1" customWidth="1"/>
    <col min="2948" max="2948" width="12.21875" bestFit="1" customWidth="1"/>
    <col min="2949" max="2949" width="11" bestFit="1" customWidth="1"/>
    <col min="2950" max="2950" width="13.33203125" bestFit="1" customWidth="1"/>
    <col min="2951" max="2951" width="11" bestFit="1" customWidth="1"/>
    <col min="2952" max="2952" width="13.33203125" bestFit="1" customWidth="1"/>
    <col min="2953" max="2953" width="11" bestFit="1" customWidth="1"/>
    <col min="2954" max="2954" width="13.33203125" bestFit="1" customWidth="1"/>
    <col min="2955" max="2955" width="11" bestFit="1" customWidth="1"/>
    <col min="2956" max="2956" width="13.33203125" bestFit="1" customWidth="1"/>
    <col min="2957" max="2957" width="10" bestFit="1" customWidth="1"/>
    <col min="2958" max="2958" width="12.21875" bestFit="1" customWidth="1"/>
    <col min="2959" max="2959" width="11" bestFit="1" customWidth="1"/>
    <col min="2960" max="2960" width="13.33203125" bestFit="1" customWidth="1"/>
    <col min="2961" max="2961" width="11" bestFit="1" customWidth="1"/>
    <col min="2962" max="2962" width="13.33203125" bestFit="1" customWidth="1"/>
    <col min="2963" max="2963" width="11" bestFit="1" customWidth="1"/>
    <col min="2964" max="2964" width="13.33203125" bestFit="1" customWidth="1"/>
    <col min="2965" max="2965" width="11" bestFit="1" customWidth="1"/>
    <col min="2966" max="2966" width="13.33203125" bestFit="1" customWidth="1"/>
    <col min="2967" max="2967" width="11" bestFit="1" customWidth="1"/>
    <col min="2968" max="2968" width="13.33203125" bestFit="1" customWidth="1"/>
    <col min="2969" max="2969" width="11" bestFit="1" customWidth="1"/>
    <col min="2970" max="2970" width="13.33203125" bestFit="1" customWidth="1"/>
    <col min="2971" max="2971" width="11" bestFit="1" customWidth="1"/>
    <col min="2972" max="2972" width="13.33203125" bestFit="1" customWidth="1"/>
    <col min="2973" max="2973" width="11" bestFit="1" customWidth="1"/>
    <col min="2974" max="2974" width="13.33203125" bestFit="1" customWidth="1"/>
    <col min="2975" max="2975" width="11" bestFit="1" customWidth="1"/>
    <col min="2976" max="2976" width="13.33203125" bestFit="1" customWidth="1"/>
    <col min="2977" max="2977" width="11" bestFit="1" customWidth="1"/>
    <col min="2978" max="2978" width="13.33203125" bestFit="1" customWidth="1"/>
    <col min="2979" max="2979" width="11" bestFit="1" customWidth="1"/>
    <col min="2980" max="2980" width="13.33203125" bestFit="1" customWidth="1"/>
    <col min="2981" max="2981" width="11" bestFit="1" customWidth="1"/>
    <col min="2982" max="2982" width="13.33203125" bestFit="1" customWidth="1"/>
    <col min="2983" max="2983" width="11" bestFit="1" customWidth="1"/>
    <col min="2984" max="2984" width="13.33203125" bestFit="1" customWidth="1"/>
    <col min="2985" max="2985" width="11" bestFit="1" customWidth="1"/>
    <col min="2986" max="2986" width="13.33203125" bestFit="1" customWidth="1"/>
    <col min="2987" max="2987" width="11" bestFit="1" customWidth="1"/>
    <col min="2988" max="2988" width="13.33203125" bestFit="1" customWidth="1"/>
    <col min="2989" max="2989" width="11" bestFit="1" customWidth="1"/>
    <col min="2990" max="2990" width="13.33203125" bestFit="1" customWidth="1"/>
    <col min="2991" max="2991" width="11" bestFit="1" customWidth="1"/>
    <col min="2992" max="2992" width="13.33203125" bestFit="1" customWidth="1"/>
    <col min="2993" max="2993" width="11" bestFit="1" customWidth="1"/>
    <col min="2994" max="2994" width="13.33203125" bestFit="1" customWidth="1"/>
    <col min="2995" max="2995" width="11" bestFit="1" customWidth="1"/>
    <col min="2996" max="2996" width="13.33203125" bestFit="1" customWidth="1"/>
    <col min="2997" max="2997" width="11" bestFit="1" customWidth="1"/>
    <col min="2998" max="2998" width="13.33203125" bestFit="1" customWidth="1"/>
    <col min="2999" max="2999" width="11" bestFit="1" customWidth="1"/>
    <col min="3000" max="3000" width="12.21875" bestFit="1" customWidth="1"/>
    <col min="3001" max="3001" width="11" bestFit="1" customWidth="1"/>
    <col min="3002" max="3002" width="13.33203125" bestFit="1" customWidth="1"/>
    <col min="3003" max="3003" width="10" bestFit="1" customWidth="1"/>
    <col min="3004" max="3004" width="12.21875" bestFit="1" customWidth="1"/>
    <col min="3005" max="3005" width="11" bestFit="1" customWidth="1"/>
    <col min="3006" max="3006" width="13.33203125" bestFit="1" customWidth="1"/>
    <col min="3007" max="3007" width="11" bestFit="1" customWidth="1"/>
    <col min="3008" max="3008" width="13.33203125" bestFit="1" customWidth="1"/>
    <col min="3009" max="3009" width="9" bestFit="1" customWidth="1"/>
    <col min="3010" max="3010" width="10.6640625" bestFit="1" customWidth="1"/>
    <col min="3011" max="3011" width="11" bestFit="1" customWidth="1"/>
    <col min="3012" max="3012" width="13.33203125" bestFit="1" customWidth="1"/>
    <col min="3013" max="3013" width="11" bestFit="1" customWidth="1"/>
    <col min="3014" max="3014" width="13.33203125" bestFit="1" customWidth="1"/>
    <col min="3015" max="3015" width="11" bestFit="1" customWidth="1"/>
    <col min="3016" max="3016" width="13.33203125" bestFit="1" customWidth="1"/>
    <col min="3017" max="3017" width="11" bestFit="1" customWidth="1"/>
    <col min="3018" max="3018" width="13.33203125" bestFit="1" customWidth="1"/>
    <col min="3019" max="3019" width="9" bestFit="1" customWidth="1"/>
    <col min="3020" max="3020" width="10.6640625" bestFit="1" customWidth="1"/>
    <col min="3021" max="3021" width="11" bestFit="1" customWidth="1"/>
    <col min="3022" max="3022" width="13.33203125" bestFit="1" customWidth="1"/>
    <col min="3023" max="3023" width="11" bestFit="1" customWidth="1"/>
    <col min="3024" max="3024" width="13.33203125" bestFit="1" customWidth="1"/>
    <col min="3025" max="3025" width="12" bestFit="1" customWidth="1"/>
    <col min="3026" max="3026" width="13.33203125" bestFit="1" customWidth="1"/>
    <col min="3027" max="3027" width="11" bestFit="1" customWidth="1"/>
    <col min="3028" max="3028" width="13.33203125" bestFit="1" customWidth="1"/>
    <col min="3029" max="3029" width="11" bestFit="1" customWidth="1"/>
    <col min="3030" max="3030" width="13.33203125" bestFit="1" customWidth="1"/>
    <col min="3031" max="3031" width="11" bestFit="1" customWidth="1"/>
    <col min="3032" max="3032" width="12.21875" bestFit="1" customWidth="1"/>
    <col min="3033" max="3033" width="10" bestFit="1" customWidth="1"/>
    <col min="3034" max="3034" width="12.21875" bestFit="1" customWidth="1"/>
    <col min="3035" max="3035" width="11" bestFit="1" customWidth="1"/>
    <col min="3036" max="3036" width="13.33203125" bestFit="1" customWidth="1"/>
    <col min="3037" max="3037" width="10" bestFit="1" customWidth="1"/>
    <col min="3038" max="3038" width="12.21875" bestFit="1" customWidth="1"/>
    <col min="3039" max="3039" width="11" bestFit="1" customWidth="1"/>
    <col min="3040" max="3040" width="13.33203125" bestFit="1" customWidth="1"/>
    <col min="3041" max="3041" width="11" bestFit="1" customWidth="1"/>
    <col min="3042" max="3042" width="13.33203125" bestFit="1" customWidth="1"/>
    <col min="3043" max="3043" width="11" bestFit="1" customWidth="1"/>
    <col min="3044" max="3044" width="13.33203125" bestFit="1" customWidth="1"/>
    <col min="3045" max="3045" width="11" bestFit="1" customWidth="1"/>
    <col min="3046" max="3046" width="13.33203125" bestFit="1" customWidth="1"/>
    <col min="3047" max="3047" width="11" bestFit="1" customWidth="1"/>
    <col min="3048" max="3048" width="13.33203125" bestFit="1" customWidth="1"/>
    <col min="3049" max="3049" width="11" bestFit="1" customWidth="1"/>
    <col min="3050" max="3050" width="13.33203125" bestFit="1" customWidth="1"/>
    <col min="3051" max="3051" width="11" bestFit="1" customWidth="1"/>
    <col min="3052" max="3052" width="13.33203125" bestFit="1" customWidth="1"/>
    <col min="3053" max="3053" width="11" bestFit="1" customWidth="1"/>
    <col min="3054" max="3054" width="13.33203125" bestFit="1" customWidth="1"/>
    <col min="3055" max="3055" width="11" bestFit="1" customWidth="1"/>
    <col min="3056" max="3056" width="13.33203125" bestFit="1" customWidth="1"/>
    <col min="3057" max="3057" width="11" bestFit="1" customWidth="1"/>
    <col min="3058" max="3058" width="13.33203125" bestFit="1" customWidth="1"/>
    <col min="3059" max="3059" width="11" bestFit="1" customWidth="1"/>
    <col min="3060" max="3060" width="13.33203125" bestFit="1" customWidth="1"/>
    <col min="3061" max="3061" width="11" bestFit="1" customWidth="1"/>
    <col min="3062" max="3062" width="13.33203125" bestFit="1" customWidth="1"/>
    <col min="3063" max="3063" width="10" bestFit="1" customWidth="1"/>
    <col min="3064" max="3064" width="12.21875" bestFit="1" customWidth="1"/>
    <col min="3065" max="3065" width="11" bestFit="1" customWidth="1"/>
    <col min="3066" max="3066" width="13.33203125" bestFit="1" customWidth="1"/>
    <col min="3067" max="3067" width="11" bestFit="1" customWidth="1"/>
    <col min="3068" max="3068" width="13.33203125" bestFit="1" customWidth="1"/>
    <col min="3069" max="3069" width="11" bestFit="1" customWidth="1"/>
    <col min="3070" max="3070" width="13.33203125" bestFit="1" customWidth="1"/>
    <col min="3071" max="3071" width="11" bestFit="1" customWidth="1"/>
    <col min="3072" max="3072" width="13.33203125" bestFit="1" customWidth="1"/>
    <col min="3073" max="3073" width="11" bestFit="1" customWidth="1"/>
    <col min="3074" max="3074" width="13.33203125" bestFit="1" customWidth="1"/>
    <col min="3075" max="3075" width="11" bestFit="1" customWidth="1"/>
    <col min="3076" max="3076" width="13.33203125" bestFit="1" customWidth="1"/>
    <col min="3077" max="3077" width="11" bestFit="1" customWidth="1"/>
    <col min="3078" max="3078" width="13.33203125" bestFit="1" customWidth="1"/>
    <col min="3079" max="3079" width="11" bestFit="1" customWidth="1"/>
    <col min="3080" max="3080" width="13.33203125" bestFit="1" customWidth="1"/>
    <col min="3081" max="3081" width="11" bestFit="1" customWidth="1"/>
    <col min="3082" max="3082" width="13.33203125" bestFit="1" customWidth="1"/>
    <col min="3083" max="3083" width="11" bestFit="1" customWidth="1"/>
    <col min="3084" max="3084" width="13.33203125" bestFit="1" customWidth="1"/>
    <col min="3085" max="3085" width="11" bestFit="1" customWidth="1"/>
    <col min="3086" max="3086" width="13.33203125" bestFit="1" customWidth="1"/>
    <col min="3087" max="3087" width="11" bestFit="1" customWidth="1"/>
    <col min="3088" max="3088" width="13.33203125" bestFit="1" customWidth="1"/>
    <col min="3089" max="3089" width="11" bestFit="1" customWidth="1"/>
    <col min="3090" max="3090" width="13.33203125" bestFit="1" customWidth="1"/>
    <col min="3091" max="3091" width="11" bestFit="1" customWidth="1"/>
    <col min="3092" max="3092" width="13.33203125" bestFit="1" customWidth="1"/>
    <col min="3093" max="3093" width="11" bestFit="1" customWidth="1"/>
    <col min="3094" max="3094" width="13.33203125" bestFit="1" customWidth="1"/>
    <col min="3095" max="3095" width="11" bestFit="1" customWidth="1"/>
    <col min="3096" max="3096" width="13.33203125" bestFit="1" customWidth="1"/>
    <col min="3097" max="3097" width="11" bestFit="1" customWidth="1"/>
    <col min="3098" max="3098" width="13.33203125" bestFit="1" customWidth="1"/>
    <col min="3099" max="3099" width="11" bestFit="1" customWidth="1"/>
    <col min="3100" max="3100" width="13.33203125" bestFit="1" customWidth="1"/>
    <col min="3101" max="3101" width="11" bestFit="1" customWidth="1"/>
    <col min="3102" max="3102" width="13.33203125" bestFit="1" customWidth="1"/>
    <col min="3103" max="3103" width="11" bestFit="1" customWidth="1"/>
    <col min="3104" max="3104" width="13.33203125" bestFit="1" customWidth="1"/>
    <col min="3105" max="3105" width="11" bestFit="1" customWidth="1"/>
    <col min="3106" max="3106" width="13.33203125" bestFit="1" customWidth="1"/>
    <col min="3107" max="3107" width="11" bestFit="1" customWidth="1"/>
    <col min="3108" max="3108" width="13.33203125" bestFit="1" customWidth="1"/>
    <col min="3109" max="3109" width="11" bestFit="1" customWidth="1"/>
    <col min="3110" max="3110" width="13.33203125" bestFit="1" customWidth="1"/>
    <col min="3111" max="3111" width="11" bestFit="1" customWidth="1"/>
    <col min="3112" max="3112" width="13.33203125" bestFit="1" customWidth="1"/>
    <col min="3113" max="3113" width="11" bestFit="1" customWidth="1"/>
    <col min="3114" max="3114" width="13.33203125" bestFit="1" customWidth="1"/>
    <col min="3115" max="3115" width="11" bestFit="1" customWidth="1"/>
    <col min="3116" max="3116" width="13.33203125" bestFit="1" customWidth="1"/>
    <col min="3117" max="3117" width="11" bestFit="1" customWidth="1"/>
    <col min="3118" max="3118" width="13.33203125" bestFit="1" customWidth="1"/>
    <col min="3119" max="3119" width="11" bestFit="1" customWidth="1"/>
    <col min="3120" max="3120" width="13.33203125" bestFit="1" customWidth="1"/>
    <col min="3121" max="3121" width="11" bestFit="1" customWidth="1"/>
    <col min="3122" max="3122" width="13.33203125" bestFit="1" customWidth="1"/>
    <col min="3123" max="3123" width="11" bestFit="1" customWidth="1"/>
    <col min="3124" max="3124" width="13.33203125" bestFit="1" customWidth="1"/>
    <col min="3125" max="3125" width="11" bestFit="1" customWidth="1"/>
    <col min="3126" max="3126" width="13.33203125" bestFit="1" customWidth="1"/>
    <col min="3127" max="3127" width="11" bestFit="1" customWidth="1"/>
    <col min="3128" max="3128" width="13.33203125" bestFit="1" customWidth="1"/>
    <col min="3129" max="3129" width="11" bestFit="1" customWidth="1"/>
    <col min="3130" max="3130" width="13.33203125" bestFit="1" customWidth="1"/>
    <col min="3131" max="3131" width="11" bestFit="1" customWidth="1"/>
    <col min="3132" max="3132" width="13.33203125" bestFit="1" customWidth="1"/>
    <col min="3133" max="3133" width="10" bestFit="1" customWidth="1"/>
    <col min="3134" max="3134" width="12.21875" bestFit="1" customWidth="1"/>
    <col min="3135" max="3135" width="11" bestFit="1" customWidth="1"/>
    <col min="3136" max="3136" width="13.33203125" bestFit="1" customWidth="1"/>
    <col min="3137" max="3137" width="10" bestFit="1" customWidth="1"/>
    <col min="3138" max="3138" width="12.21875" bestFit="1" customWidth="1"/>
    <col min="3139" max="3139" width="12" bestFit="1" customWidth="1"/>
    <col min="3140" max="3140" width="13.33203125" bestFit="1" customWidth="1"/>
    <col min="3141" max="3141" width="11" bestFit="1" customWidth="1"/>
    <col min="3142" max="3142" width="13.33203125" bestFit="1" customWidth="1"/>
    <col min="3143" max="3143" width="11" bestFit="1" customWidth="1"/>
    <col min="3144" max="3144" width="13.33203125" bestFit="1" customWidth="1"/>
    <col min="3145" max="3145" width="11" bestFit="1" customWidth="1"/>
    <col min="3146" max="3146" width="13.33203125" bestFit="1" customWidth="1"/>
    <col min="3147" max="3147" width="11" bestFit="1" customWidth="1"/>
    <col min="3148" max="3148" width="13.33203125" bestFit="1" customWidth="1"/>
    <col min="3149" max="3149" width="11" bestFit="1" customWidth="1"/>
    <col min="3150" max="3150" width="13.33203125" bestFit="1" customWidth="1"/>
    <col min="3151" max="3151" width="11" bestFit="1" customWidth="1"/>
    <col min="3152" max="3152" width="13.33203125" bestFit="1" customWidth="1"/>
    <col min="3153" max="3153" width="11" bestFit="1" customWidth="1"/>
    <col min="3154" max="3154" width="13.33203125" bestFit="1" customWidth="1"/>
    <col min="3155" max="3155" width="11" bestFit="1" customWidth="1"/>
    <col min="3156" max="3156" width="13.33203125" bestFit="1" customWidth="1"/>
    <col min="3157" max="3157" width="11" bestFit="1" customWidth="1"/>
    <col min="3158" max="3158" width="13.33203125" bestFit="1" customWidth="1"/>
    <col min="3159" max="3159" width="11" bestFit="1" customWidth="1"/>
    <col min="3160" max="3160" width="13.33203125" bestFit="1" customWidth="1"/>
    <col min="3161" max="3161" width="11" bestFit="1" customWidth="1"/>
    <col min="3162" max="3162" width="13.33203125" bestFit="1" customWidth="1"/>
    <col min="3163" max="3163" width="10" bestFit="1" customWidth="1"/>
    <col min="3164" max="3164" width="12.21875" bestFit="1" customWidth="1"/>
    <col min="3165" max="3165" width="11" bestFit="1" customWidth="1"/>
    <col min="3166" max="3166" width="13.33203125" bestFit="1" customWidth="1"/>
    <col min="3167" max="3167" width="11" bestFit="1" customWidth="1"/>
    <col min="3168" max="3168" width="13.33203125" bestFit="1" customWidth="1"/>
    <col min="3169" max="3169" width="11" bestFit="1" customWidth="1"/>
    <col min="3170" max="3170" width="13.33203125" bestFit="1" customWidth="1"/>
    <col min="3171" max="3171" width="11" bestFit="1" customWidth="1"/>
    <col min="3172" max="3172" width="13.33203125" bestFit="1" customWidth="1"/>
    <col min="3173" max="3173" width="11" bestFit="1" customWidth="1"/>
    <col min="3174" max="3174" width="13.33203125" bestFit="1" customWidth="1"/>
    <col min="3175" max="3175" width="11" bestFit="1" customWidth="1"/>
    <col min="3176" max="3176" width="13.33203125" bestFit="1" customWidth="1"/>
    <col min="3177" max="3177" width="11" bestFit="1" customWidth="1"/>
    <col min="3178" max="3178" width="13.33203125" bestFit="1" customWidth="1"/>
    <col min="3179" max="3179" width="11" bestFit="1" customWidth="1"/>
    <col min="3180" max="3180" width="13.33203125" bestFit="1" customWidth="1"/>
    <col min="3181" max="3181" width="11" bestFit="1" customWidth="1"/>
    <col min="3182" max="3182" width="13.33203125" bestFit="1" customWidth="1"/>
    <col min="3183" max="3183" width="10" bestFit="1" customWidth="1"/>
    <col min="3184" max="3184" width="12.21875" bestFit="1" customWidth="1"/>
    <col min="3185" max="3185" width="10" bestFit="1" customWidth="1"/>
    <col min="3186" max="3186" width="12.21875" bestFit="1" customWidth="1"/>
    <col min="3187" max="3187" width="11" bestFit="1" customWidth="1"/>
    <col min="3188" max="3188" width="13.33203125" bestFit="1" customWidth="1"/>
    <col min="3189" max="3189" width="11" bestFit="1" customWidth="1"/>
    <col min="3190" max="3190" width="13.33203125" bestFit="1" customWidth="1"/>
    <col min="3191" max="3191" width="11" bestFit="1" customWidth="1"/>
    <col min="3192" max="3192" width="13.33203125" bestFit="1" customWidth="1"/>
    <col min="3193" max="3193" width="11" bestFit="1" customWidth="1"/>
    <col min="3194" max="3194" width="13.33203125" bestFit="1" customWidth="1"/>
    <col min="3195" max="3195" width="11" bestFit="1" customWidth="1"/>
    <col min="3196" max="3196" width="13.33203125" bestFit="1" customWidth="1"/>
    <col min="3197" max="3197" width="10" bestFit="1" customWidth="1"/>
    <col min="3198" max="3198" width="12.21875" bestFit="1" customWidth="1"/>
    <col min="3199" max="3199" width="10" bestFit="1" customWidth="1"/>
    <col min="3200" max="3200" width="12.21875" bestFit="1" customWidth="1"/>
    <col min="3201" max="3201" width="11" bestFit="1" customWidth="1"/>
    <col min="3202" max="3202" width="13.33203125" bestFit="1" customWidth="1"/>
    <col min="3203" max="3203" width="11" bestFit="1" customWidth="1"/>
    <col min="3204" max="3204" width="13.33203125" bestFit="1" customWidth="1"/>
    <col min="3205" max="3205" width="11" bestFit="1" customWidth="1"/>
    <col min="3206" max="3206" width="13.33203125" bestFit="1" customWidth="1"/>
    <col min="3207" max="3207" width="10" bestFit="1" customWidth="1"/>
    <col min="3208" max="3208" width="12.21875" bestFit="1" customWidth="1"/>
    <col min="3209" max="3209" width="11" bestFit="1" customWidth="1"/>
    <col min="3210" max="3210" width="13.33203125" bestFit="1" customWidth="1"/>
    <col min="3211" max="3211" width="11" bestFit="1" customWidth="1"/>
    <col min="3212" max="3212" width="13.33203125" bestFit="1" customWidth="1"/>
    <col min="3213" max="3213" width="11" bestFit="1" customWidth="1"/>
    <col min="3214" max="3214" width="13.33203125" bestFit="1" customWidth="1"/>
    <col min="3215" max="3215" width="11" bestFit="1" customWidth="1"/>
    <col min="3216" max="3216" width="13.33203125" bestFit="1" customWidth="1"/>
    <col min="3217" max="3217" width="11" bestFit="1" customWidth="1"/>
    <col min="3218" max="3218" width="13.33203125" bestFit="1" customWidth="1"/>
    <col min="3219" max="3219" width="12" bestFit="1" customWidth="1"/>
    <col min="3220" max="3220" width="13.33203125" bestFit="1" customWidth="1"/>
    <col min="3221" max="3221" width="12" bestFit="1" customWidth="1"/>
    <col min="3222" max="3222" width="13.33203125" bestFit="1" customWidth="1"/>
    <col min="3223" max="3223" width="11" bestFit="1" customWidth="1"/>
    <col min="3224" max="3224" width="13.33203125" bestFit="1" customWidth="1"/>
    <col min="3225" max="3225" width="11" bestFit="1" customWidth="1"/>
    <col min="3226" max="3226" width="13.33203125" bestFit="1" customWidth="1"/>
    <col min="3227" max="3227" width="12" bestFit="1" customWidth="1"/>
    <col min="3228" max="3228" width="13.33203125" bestFit="1" customWidth="1"/>
    <col min="3229" max="3229" width="11" bestFit="1" customWidth="1"/>
    <col min="3230" max="3230" width="13.33203125" bestFit="1" customWidth="1"/>
    <col min="3231" max="3231" width="11" bestFit="1" customWidth="1"/>
    <col min="3232" max="3232" width="13.33203125" bestFit="1" customWidth="1"/>
    <col min="3233" max="3233" width="11" bestFit="1" customWidth="1"/>
    <col min="3234" max="3234" width="13.33203125" bestFit="1" customWidth="1"/>
    <col min="3235" max="3235" width="11" bestFit="1" customWidth="1"/>
    <col min="3236" max="3236" width="13.33203125" bestFit="1" customWidth="1"/>
    <col min="3237" max="3237" width="11" bestFit="1" customWidth="1"/>
    <col min="3238" max="3238" width="13.33203125" bestFit="1" customWidth="1"/>
    <col min="3239" max="3239" width="11" bestFit="1" customWidth="1"/>
    <col min="3240" max="3240" width="13.33203125" bestFit="1" customWidth="1"/>
    <col min="3241" max="3241" width="11" bestFit="1" customWidth="1"/>
    <col min="3242" max="3242" width="13.33203125" bestFit="1" customWidth="1"/>
    <col min="3243" max="3243" width="11" bestFit="1" customWidth="1"/>
    <col min="3244" max="3244" width="13.33203125" bestFit="1" customWidth="1"/>
    <col min="3245" max="3245" width="11" bestFit="1" customWidth="1"/>
    <col min="3246" max="3246" width="13.33203125" bestFit="1" customWidth="1"/>
    <col min="3247" max="3247" width="11" bestFit="1" customWidth="1"/>
    <col min="3248" max="3248" width="13.33203125" bestFit="1" customWidth="1"/>
    <col min="3249" max="3249" width="11" bestFit="1" customWidth="1"/>
    <col min="3250" max="3250" width="13.33203125" bestFit="1" customWidth="1"/>
    <col min="3251" max="3251" width="11" bestFit="1" customWidth="1"/>
    <col min="3252" max="3252" width="13.33203125" bestFit="1" customWidth="1"/>
    <col min="3253" max="3253" width="10" bestFit="1" customWidth="1"/>
    <col min="3254" max="3254" width="12.21875" bestFit="1" customWidth="1"/>
    <col min="3255" max="3255" width="11" bestFit="1" customWidth="1"/>
    <col min="3256" max="3256" width="13.33203125" bestFit="1" customWidth="1"/>
    <col min="3257" max="3257" width="11" bestFit="1" customWidth="1"/>
    <col min="3258" max="3258" width="13.33203125" bestFit="1" customWidth="1"/>
    <col min="3259" max="3259" width="11" bestFit="1" customWidth="1"/>
    <col min="3260" max="3260" width="13.33203125" bestFit="1" customWidth="1"/>
    <col min="3261" max="3261" width="10" bestFit="1" customWidth="1"/>
    <col min="3262" max="3262" width="12.21875" bestFit="1" customWidth="1"/>
    <col min="3263" max="3263" width="11" bestFit="1" customWidth="1"/>
    <col min="3264" max="3264" width="13.33203125" bestFit="1" customWidth="1"/>
    <col min="3265" max="3265" width="11" bestFit="1" customWidth="1"/>
    <col min="3266" max="3266" width="13.33203125" bestFit="1" customWidth="1"/>
    <col min="3267" max="3267" width="11" bestFit="1" customWidth="1"/>
    <col min="3268" max="3268" width="13.33203125" bestFit="1" customWidth="1"/>
    <col min="3269" max="3269" width="11" bestFit="1" customWidth="1"/>
    <col min="3270" max="3270" width="13.33203125" bestFit="1" customWidth="1"/>
    <col min="3271" max="3271" width="11" bestFit="1" customWidth="1"/>
    <col min="3272" max="3272" width="13.33203125" bestFit="1" customWidth="1"/>
    <col min="3273" max="3273" width="11" bestFit="1" customWidth="1"/>
    <col min="3274" max="3274" width="13.33203125" bestFit="1" customWidth="1"/>
    <col min="3275" max="3275" width="11" bestFit="1" customWidth="1"/>
    <col min="3276" max="3276" width="13.33203125" bestFit="1" customWidth="1"/>
    <col min="3277" max="3277" width="11" bestFit="1" customWidth="1"/>
    <col min="3278" max="3278" width="13.33203125" bestFit="1" customWidth="1"/>
    <col min="3279" max="3279" width="11" bestFit="1" customWidth="1"/>
    <col min="3280" max="3280" width="13.33203125" bestFit="1" customWidth="1"/>
    <col min="3281" max="3281" width="11" bestFit="1" customWidth="1"/>
    <col min="3282" max="3282" width="13.33203125" bestFit="1" customWidth="1"/>
    <col min="3283" max="3283" width="11" bestFit="1" customWidth="1"/>
    <col min="3284" max="3284" width="13.33203125" bestFit="1" customWidth="1"/>
    <col min="3285" max="3285" width="11" bestFit="1" customWidth="1"/>
    <col min="3286" max="3286" width="13.33203125" bestFit="1" customWidth="1"/>
    <col min="3287" max="3287" width="12" bestFit="1" customWidth="1"/>
    <col min="3288" max="3288" width="13.33203125" bestFit="1" customWidth="1"/>
    <col min="3289" max="3289" width="11" bestFit="1" customWidth="1"/>
    <col min="3290" max="3290" width="13.33203125" bestFit="1" customWidth="1"/>
    <col min="3291" max="3291" width="11" bestFit="1" customWidth="1"/>
    <col min="3292" max="3292" width="13.33203125" bestFit="1" customWidth="1"/>
    <col min="3293" max="3293" width="10" bestFit="1" customWidth="1"/>
    <col min="3294" max="3294" width="12.21875" bestFit="1" customWidth="1"/>
    <col min="3295" max="3295" width="11" bestFit="1" customWidth="1"/>
    <col min="3296" max="3296" width="13.33203125" bestFit="1" customWidth="1"/>
    <col min="3297" max="3297" width="10" bestFit="1" customWidth="1"/>
    <col min="3298" max="3298" width="12.21875" bestFit="1" customWidth="1"/>
    <col min="3299" max="3299" width="11" bestFit="1" customWidth="1"/>
    <col min="3300" max="3300" width="13.33203125" bestFit="1" customWidth="1"/>
    <col min="3301" max="3301" width="11" bestFit="1" customWidth="1"/>
    <col min="3302" max="3302" width="13.33203125" bestFit="1" customWidth="1"/>
    <col min="3303" max="3303" width="11" bestFit="1" customWidth="1"/>
    <col min="3304" max="3304" width="13.33203125" bestFit="1" customWidth="1"/>
    <col min="3305" max="3305" width="11" bestFit="1" customWidth="1"/>
    <col min="3306" max="3306" width="13.33203125" bestFit="1" customWidth="1"/>
    <col min="3307" max="3307" width="10" bestFit="1" customWidth="1"/>
    <col min="3308" max="3308" width="12.21875" bestFit="1" customWidth="1"/>
    <col min="3309" max="3309" width="10" bestFit="1" customWidth="1"/>
    <col min="3310" max="3310" width="12.21875" bestFit="1" customWidth="1"/>
    <col min="3311" max="3311" width="11" bestFit="1" customWidth="1"/>
    <col min="3312" max="3312" width="13.33203125" bestFit="1" customWidth="1"/>
    <col min="3313" max="3313" width="11" bestFit="1" customWidth="1"/>
    <col min="3314" max="3314" width="13.33203125" bestFit="1" customWidth="1"/>
    <col min="3315" max="3315" width="11" bestFit="1" customWidth="1"/>
    <col min="3316" max="3316" width="13.33203125" bestFit="1" customWidth="1"/>
    <col min="3317" max="3317" width="11" bestFit="1" customWidth="1"/>
    <col min="3318" max="3318" width="13.33203125" bestFit="1" customWidth="1"/>
    <col min="3319" max="3319" width="11" bestFit="1" customWidth="1"/>
    <col min="3320" max="3320" width="13.33203125" bestFit="1" customWidth="1"/>
    <col min="3321" max="3321" width="11" bestFit="1" customWidth="1"/>
    <col min="3322" max="3322" width="13.33203125" bestFit="1" customWidth="1"/>
    <col min="3323" max="3323" width="11" bestFit="1" customWidth="1"/>
    <col min="3324" max="3324" width="13.33203125" bestFit="1" customWidth="1"/>
    <col min="3325" max="3325" width="11" bestFit="1" customWidth="1"/>
    <col min="3326" max="3326" width="13.33203125" bestFit="1" customWidth="1"/>
    <col min="3327" max="3327" width="11" bestFit="1" customWidth="1"/>
    <col min="3328" max="3328" width="12.21875" bestFit="1" customWidth="1"/>
    <col min="3329" max="3329" width="11" bestFit="1" customWidth="1"/>
    <col min="3330" max="3330" width="13.33203125" bestFit="1" customWidth="1"/>
    <col min="3331" max="3331" width="11" bestFit="1" customWidth="1"/>
    <col min="3332" max="3332" width="13.33203125" bestFit="1" customWidth="1"/>
    <col min="3333" max="3333" width="11" bestFit="1" customWidth="1"/>
    <col min="3334" max="3334" width="13.33203125" bestFit="1" customWidth="1"/>
    <col min="3335" max="3335" width="11" bestFit="1" customWidth="1"/>
    <col min="3336" max="3336" width="13.33203125" bestFit="1" customWidth="1"/>
    <col min="3337" max="3337" width="11" bestFit="1" customWidth="1"/>
    <col min="3338" max="3338" width="13.33203125" bestFit="1" customWidth="1"/>
    <col min="3339" max="3339" width="11" bestFit="1" customWidth="1"/>
    <col min="3340" max="3340" width="13.33203125" bestFit="1" customWidth="1"/>
    <col min="3341" max="3341" width="11" bestFit="1" customWidth="1"/>
    <col min="3342" max="3342" width="13.33203125" bestFit="1" customWidth="1"/>
    <col min="3343" max="3343" width="11" bestFit="1" customWidth="1"/>
    <col min="3344" max="3344" width="13.33203125" bestFit="1" customWidth="1"/>
    <col min="3345" max="3345" width="11" bestFit="1" customWidth="1"/>
    <col min="3346" max="3346" width="13.33203125" bestFit="1" customWidth="1"/>
    <col min="3347" max="3347" width="11" bestFit="1" customWidth="1"/>
    <col min="3348" max="3348" width="13.33203125" bestFit="1" customWidth="1"/>
    <col min="3349" max="3349" width="11" bestFit="1" customWidth="1"/>
    <col min="3350" max="3350" width="13.33203125" bestFit="1" customWidth="1"/>
    <col min="3351" max="3351" width="11" bestFit="1" customWidth="1"/>
    <col min="3352" max="3352" width="13.33203125" bestFit="1" customWidth="1"/>
    <col min="3353" max="3353" width="10" bestFit="1" customWidth="1"/>
    <col min="3354" max="3354" width="12.21875" bestFit="1" customWidth="1"/>
    <col min="3355" max="3355" width="11" bestFit="1" customWidth="1"/>
    <col min="3356" max="3356" width="13.33203125" bestFit="1" customWidth="1"/>
    <col min="3357" max="3357" width="11" bestFit="1" customWidth="1"/>
    <col min="3358" max="3358" width="13.33203125" bestFit="1" customWidth="1"/>
    <col min="3359" max="3359" width="11" bestFit="1" customWidth="1"/>
    <col min="3360" max="3360" width="13.33203125" bestFit="1" customWidth="1"/>
    <col min="3361" max="3361" width="11" bestFit="1" customWidth="1"/>
    <col min="3362" max="3362" width="13.33203125" bestFit="1" customWidth="1"/>
    <col min="3363" max="3363" width="11" bestFit="1" customWidth="1"/>
    <col min="3364" max="3364" width="13.33203125" bestFit="1" customWidth="1"/>
    <col min="3365" max="3365" width="11" bestFit="1" customWidth="1"/>
    <col min="3366" max="3366" width="13.33203125" bestFit="1" customWidth="1"/>
    <col min="3367" max="3367" width="12" bestFit="1" customWidth="1"/>
    <col min="3368" max="3368" width="13.33203125" bestFit="1" customWidth="1"/>
    <col min="3369" max="3369" width="11" bestFit="1" customWidth="1"/>
    <col min="3370" max="3370" width="13.33203125" bestFit="1" customWidth="1"/>
    <col min="3371" max="3371" width="11" bestFit="1" customWidth="1"/>
    <col min="3372" max="3372" width="13.33203125" bestFit="1" customWidth="1"/>
    <col min="3373" max="3373" width="11" bestFit="1" customWidth="1"/>
    <col min="3374" max="3374" width="13.33203125" bestFit="1" customWidth="1"/>
    <col min="3375" max="3375" width="11" bestFit="1" customWidth="1"/>
    <col min="3376" max="3376" width="13.33203125" bestFit="1" customWidth="1"/>
    <col min="3377" max="3377" width="10" bestFit="1" customWidth="1"/>
    <col min="3378" max="3378" width="12.21875" bestFit="1" customWidth="1"/>
    <col min="3379" max="3379" width="11" bestFit="1" customWidth="1"/>
    <col min="3380" max="3380" width="13.33203125" bestFit="1" customWidth="1"/>
    <col min="3381" max="3381" width="11" bestFit="1" customWidth="1"/>
    <col min="3382" max="3382" width="13.33203125" bestFit="1" customWidth="1"/>
    <col min="3383" max="3383" width="11" bestFit="1" customWidth="1"/>
    <col min="3384" max="3384" width="13.33203125" bestFit="1" customWidth="1"/>
    <col min="3385" max="3385" width="11" bestFit="1" customWidth="1"/>
    <col min="3386" max="3386" width="13.33203125" bestFit="1" customWidth="1"/>
    <col min="3387" max="3387" width="10" bestFit="1" customWidth="1"/>
    <col min="3388" max="3388" width="12.21875" bestFit="1" customWidth="1"/>
    <col min="3389" max="3389" width="11" bestFit="1" customWidth="1"/>
    <col min="3390" max="3390" width="12.21875" bestFit="1" customWidth="1"/>
    <col min="3391" max="3391" width="11" bestFit="1" customWidth="1"/>
    <col min="3392" max="3392" width="13.33203125" bestFit="1" customWidth="1"/>
    <col min="3393" max="3393" width="11" bestFit="1" customWidth="1"/>
    <col min="3394" max="3394" width="13.33203125" bestFit="1" customWidth="1"/>
    <col min="3395" max="3395" width="11" bestFit="1" customWidth="1"/>
    <col min="3396" max="3396" width="13.33203125" bestFit="1" customWidth="1"/>
    <col min="3397" max="3397" width="11" bestFit="1" customWidth="1"/>
    <col min="3398" max="3398" width="13.33203125" bestFit="1" customWidth="1"/>
    <col min="3399" max="3399" width="11" bestFit="1" customWidth="1"/>
    <col min="3400" max="3400" width="13.33203125" bestFit="1" customWidth="1"/>
    <col min="3401" max="3401" width="11" bestFit="1" customWidth="1"/>
    <col min="3402" max="3402" width="13.33203125" bestFit="1" customWidth="1"/>
    <col min="3403" max="3403" width="11" bestFit="1" customWidth="1"/>
    <col min="3404" max="3404" width="13.33203125" bestFit="1" customWidth="1"/>
    <col min="3405" max="3405" width="11" bestFit="1" customWidth="1"/>
    <col min="3406" max="3406" width="13.33203125" bestFit="1" customWidth="1"/>
    <col min="3407" max="3407" width="11" bestFit="1" customWidth="1"/>
    <col min="3408" max="3408" width="13.33203125" bestFit="1" customWidth="1"/>
    <col min="3409" max="3409" width="11" bestFit="1" customWidth="1"/>
    <col min="3410" max="3410" width="13.33203125" bestFit="1" customWidth="1"/>
    <col min="3411" max="3411" width="11" bestFit="1" customWidth="1"/>
    <col min="3412" max="3412" width="13.33203125" bestFit="1" customWidth="1"/>
    <col min="3413" max="3413" width="10" bestFit="1" customWidth="1"/>
    <col min="3414" max="3414" width="12.21875" bestFit="1" customWidth="1"/>
    <col min="3415" max="3415" width="11" bestFit="1" customWidth="1"/>
    <col min="3416" max="3416" width="13.33203125" bestFit="1" customWidth="1"/>
    <col min="3417" max="3417" width="11" bestFit="1" customWidth="1"/>
    <col min="3418" max="3418" width="13.33203125" bestFit="1" customWidth="1"/>
    <col min="3419" max="3419" width="11" bestFit="1" customWidth="1"/>
    <col min="3420" max="3420" width="13.33203125" bestFit="1" customWidth="1"/>
    <col min="3421" max="3421" width="11" bestFit="1" customWidth="1"/>
    <col min="3422" max="3422" width="13.33203125" bestFit="1" customWidth="1"/>
    <col min="3423" max="3423" width="10" bestFit="1" customWidth="1"/>
    <col min="3424" max="3424" width="12.21875" bestFit="1" customWidth="1"/>
    <col min="3425" max="3425" width="11" bestFit="1" customWidth="1"/>
    <col min="3426" max="3426" width="13.33203125" bestFit="1" customWidth="1"/>
    <col min="3427" max="3427" width="11" bestFit="1" customWidth="1"/>
    <col min="3428" max="3428" width="13.33203125" bestFit="1" customWidth="1"/>
    <col min="3429" max="3429" width="11" bestFit="1" customWidth="1"/>
    <col min="3430" max="3430" width="13.33203125" bestFit="1" customWidth="1"/>
    <col min="3431" max="3431" width="11" bestFit="1" customWidth="1"/>
    <col min="3432" max="3432" width="13.33203125" bestFit="1" customWidth="1"/>
    <col min="3433" max="3433" width="10" bestFit="1" customWidth="1"/>
    <col min="3434" max="3434" width="12.21875" bestFit="1" customWidth="1"/>
    <col min="3435" max="3435" width="10" bestFit="1" customWidth="1"/>
    <col min="3436" max="3436" width="12.21875" bestFit="1" customWidth="1"/>
    <col min="3437" max="3437" width="11" bestFit="1" customWidth="1"/>
    <col min="3438" max="3438" width="13.33203125" bestFit="1" customWidth="1"/>
    <col min="3439" max="3439" width="10" bestFit="1" customWidth="1"/>
    <col min="3440" max="3440" width="12.21875" bestFit="1" customWidth="1"/>
    <col min="3441" max="3441" width="10" bestFit="1" customWidth="1"/>
    <col min="3442" max="3442" width="12.21875" bestFit="1" customWidth="1"/>
    <col min="3443" max="3443" width="9" bestFit="1" customWidth="1"/>
    <col min="3444" max="3444" width="10.6640625" bestFit="1" customWidth="1"/>
    <col min="3445" max="3445" width="11" bestFit="1" customWidth="1"/>
    <col min="3446" max="3446" width="13.33203125" bestFit="1" customWidth="1"/>
    <col min="3447" max="3447" width="11" bestFit="1" customWidth="1"/>
    <col min="3448" max="3448" width="13.33203125" bestFit="1" customWidth="1"/>
    <col min="3449" max="3449" width="11" bestFit="1" customWidth="1"/>
    <col min="3450" max="3450" width="13.33203125" bestFit="1" customWidth="1"/>
    <col min="3451" max="3451" width="11" bestFit="1" customWidth="1"/>
    <col min="3452" max="3452" width="13.33203125" bestFit="1" customWidth="1"/>
    <col min="3453" max="3453" width="11" bestFit="1" customWidth="1"/>
    <col min="3454" max="3454" width="13.33203125" bestFit="1" customWidth="1"/>
    <col min="3455" max="3455" width="11" bestFit="1" customWidth="1"/>
    <col min="3456" max="3456" width="13.33203125" bestFit="1" customWidth="1"/>
    <col min="3457" max="3457" width="11" bestFit="1" customWidth="1"/>
    <col min="3458" max="3458" width="13.33203125" bestFit="1" customWidth="1"/>
    <col min="3459" max="3459" width="11" bestFit="1" customWidth="1"/>
    <col min="3460" max="3460" width="13.33203125" bestFit="1" customWidth="1"/>
    <col min="3461" max="3461" width="11" bestFit="1" customWidth="1"/>
    <col min="3462" max="3462" width="13.33203125" bestFit="1" customWidth="1"/>
    <col min="3463" max="3463" width="11" bestFit="1" customWidth="1"/>
    <col min="3464" max="3464" width="13.33203125" bestFit="1" customWidth="1"/>
    <col min="3465" max="3465" width="11" bestFit="1" customWidth="1"/>
    <col min="3466" max="3466" width="13.33203125" bestFit="1" customWidth="1"/>
    <col min="3467" max="3467" width="11" bestFit="1" customWidth="1"/>
    <col min="3468" max="3468" width="13.33203125" bestFit="1" customWidth="1"/>
    <col min="3469" max="3469" width="11" bestFit="1" customWidth="1"/>
    <col min="3470" max="3470" width="13.33203125" bestFit="1" customWidth="1"/>
    <col min="3471" max="3471" width="11" bestFit="1" customWidth="1"/>
    <col min="3472" max="3472" width="13.33203125" bestFit="1" customWidth="1"/>
    <col min="3473" max="3473" width="11" bestFit="1" customWidth="1"/>
    <col min="3474" max="3474" width="13.33203125" bestFit="1" customWidth="1"/>
    <col min="3475" max="3475" width="11" bestFit="1" customWidth="1"/>
    <col min="3476" max="3476" width="13.33203125" bestFit="1" customWidth="1"/>
    <col min="3477" max="3477" width="11" bestFit="1" customWidth="1"/>
    <col min="3478" max="3478" width="13.33203125" bestFit="1" customWidth="1"/>
    <col min="3479" max="3479" width="10" bestFit="1" customWidth="1"/>
    <col min="3480" max="3480" width="12.21875" bestFit="1" customWidth="1"/>
    <col min="3481" max="3481" width="10" bestFit="1" customWidth="1"/>
    <col min="3482" max="3482" width="12.21875" bestFit="1" customWidth="1"/>
    <col min="3483" max="3483" width="11" bestFit="1" customWidth="1"/>
    <col min="3484" max="3484" width="13.33203125" bestFit="1" customWidth="1"/>
    <col min="3485" max="3485" width="11" bestFit="1" customWidth="1"/>
    <col min="3486" max="3486" width="13.33203125" bestFit="1" customWidth="1"/>
    <col min="3487" max="3487" width="11" bestFit="1" customWidth="1"/>
    <col min="3488" max="3488" width="13.33203125" bestFit="1" customWidth="1"/>
    <col min="3489" max="3489" width="11" bestFit="1" customWidth="1"/>
    <col min="3490" max="3490" width="13.33203125" bestFit="1" customWidth="1"/>
    <col min="3491" max="3491" width="11" bestFit="1" customWidth="1"/>
    <col min="3492" max="3492" width="13.33203125" bestFit="1" customWidth="1"/>
    <col min="3493" max="3493" width="11" bestFit="1" customWidth="1"/>
    <col min="3494" max="3494" width="13.33203125" bestFit="1" customWidth="1"/>
    <col min="3495" max="3495" width="10" bestFit="1" customWidth="1"/>
    <col min="3496" max="3496" width="12.21875" bestFit="1" customWidth="1"/>
    <col min="3497" max="3497" width="11" bestFit="1" customWidth="1"/>
    <col min="3498" max="3498" width="13.33203125" bestFit="1" customWidth="1"/>
    <col min="3499" max="3499" width="11" bestFit="1" customWidth="1"/>
    <col min="3500" max="3500" width="13.33203125" bestFit="1" customWidth="1"/>
    <col min="3501" max="3501" width="11" bestFit="1" customWidth="1"/>
    <col min="3502" max="3502" width="13.33203125" bestFit="1" customWidth="1"/>
    <col min="3503" max="3503" width="11" bestFit="1" customWidth="1"/>
    <col min="3504" max="3504" width="13.33203125" bestFit="1" customWidth="1"/>
    <col min="3505" max="3505" width="11" bestFit="1" customWidth="1"/>
    <col min="3506" max="3506" width="13.33203125" bestFit="1" customWidth="1"/>
    <col min="3507" max="3507" width="11" bestFit="1" customWidth="1"/>
    <col min="3508" max="3508" width="13.33203125" bestFit="1" customWidth="1"/>
    <col min="3509" max="3509" width="11" bestFit="1" customWidth="1"/>
    <col min="3510" max="3510" width="13.33203125" bestFit="1" customWidth="1"/>
    <col min="3511" max="3511" width="11" bestFit="1" customWidth="1"/>
    <col min="3512" max="3512" width="13.33203125" bestFit="1" customWidth="1"/>
    <col min="3513" max="3513" width="11" bestFit="1" customWidth="1"/>
    <col min="3514" max="3514" width="13.33203125" bestFit="1" customWidth="1"/>
    <col min="3515" max="3515" width="11" bestFit="1" customWidth="1"/>
    <col min="3516" max="3516" width="13.33203125" bestFit="1" customWidth="1"/>
    <col min="3517" max="3517" width="11" bestFit="1" customWidth="1"/>
    <col min="3518" max="3518" width="13.33203125" bestFit="1" customWidth="1"/>
    <col min="3519" max="3519" width="11" bestFit="1" customWidth="1"/>
    <col min="3520" max="3520" width="13.33203125" bestFit="1" customWidth="1"/>
    <col min="3521" max="3521" width="11" bestFit="1" customWidth="1"/>
    <col min="3522" max="3522" width="13.33203125" bestFit="1" customWidth="1"/>
    <col min="3523" max="3523" width="11" bestFit="1" customWidth="1"/>
    <col min="3524" max="3524" width="13.33203125" bestFit="1" customWidth="1"/>
    <col min="3525" max="3525" width="11" bestFit="1" customWidth="1"/>
    <col min="3526" max="3526" width="13.33203125" bestFit="1" customWidth="1"/>
    <col min="3527" max="3527" width="11" bestFit="1" customWidth="1"/>
    <col min="3528" max="3528" width="13.33203125" bestFit="1" customWidth="1"/>
    <col min="3529" max="3529" width="10" bestFit="1" customWidth="1"/>
    <col min="3530" max="3530" width="12.21875" bestFit="1" customWidth="1"/>
    <col min="3531" max="3531" width="10" bestFit="1" customWidth="1"/>
    <col min="3532" max="3532" width="12.21875" bestFit="1" customWidth="1"/>
    <col min="3533" max="3533" width="11" bestFit="1" customWidth="1"/>
    <col min="3534" max="3534" width="13.33203125" bestFit="1" customWidth="1"/>
    <col min="3535" max="3535" width="10" bestFit="1" customWidth="1"/>
    <col min="3536" max="3536" width="12.21875" bestFit="1" customWidth="1"/>
    <col min="3537" max="3537" width="11" bestFit="1" customWidth="1"/>
    <col min="3538" max="3538" width="13.33203125" bestFit="1" customWidth="1"/>
    <col min="3539" max="3539" width="11" bestFit="1" customWidth="1"/>
    <col min="3540" max="3540" width="13.33203125" bestFit="1" customWidth="1"/>
    <col min="3541" max="3541" width="11" bestFit="1" customWidth="1"/>
    <col min="3542" max="3542" width="13.33203125" bestFit="1" customWidth="1"/>
    <col min="3543" max="3543" width="11" bestFit="1" customWidth="1"/>
    <col min="3544" max="3544" width="13.33203125" bestFit="1" customWidth="1"/>
    <col min="3545" max="3545" width="11" bestFit="1" customWidth="1"/>
    <col min="3546" max="3546" width="13.33203125" bestFit="1" customWidth="1"/>
    <col min="3547" max="3547" width="11" bestFit="1" customWidth="1"/>
    <col min="3548" max="3548" width="13.33203125" bestFit="1" customWidth="1"/>
    <col min="3549" max="3549" width="11" bestFit="1" customWidth="1"/>
    <col min="3550" max="3550" width="13.33203125" bestFit="1" customWidth="1"/>
    <col min="3551" max="3551" width="11" bestFit="1" customWidth="1"/>
    <col min="3552" max="3552" width="13.33203125" bestFit="1" customWidth="1"/>
    <col min="3553" max="3553" width="11" bestFit="1" customWidth="1"/>
    <col min="3554" max="3554" width="13.33203125" bestFit="1" customWidth="1"/>
    <col min="3555" max="3555" width="11" bestFit="1" customWidth="1"/>
    <col min="3556" max="3556" width="13.33203125" bestFit="1" customWidth="1"/>
    <col min="3557" max="3557" width="11" bestFit="1" customWidth="1"/>
    <col min="3558" max="3558" width="13.33203125" bestFit="1" customWidth="1"/>
    <col min="3559" max="3559" width="10" bestFit="1" customWidth="1"/>
    <col min="3560" max="3560" width="12.21875" bestFit="1" customWidth="1"/>
    <col min="3561" max="3561" width="11" bestFit="1" customWidth="1"/>
    <col min="3562" max="3562" width="13.33203125" bestFit="1" customWidth="1"/>
    <col min="3563" max="3563" width="11" bestFit="1" customWidth="1"/>
    <col min="3564" max="3564" width="13.33203125" bestFit="1" customWidth="1"/>
    <col min="3565" max="3565" width="11" bestFit="1" customWidth="1"/>
    <col min="3566" max="3566" width="13.33203125" bestFit="1" customWidth="1"/>
    <col min="3567" max="3567" width="11" bestFit="1" customWidth="1"/>
    <col min="3568" max="3568" width="13.33203125" bestFit="1" customWidth="1"/>
    <col min="3569" max="3569" width="11" bestFit="1" customWidth="1"/>
    <col min="3570" max="3570" width="13.33203125" bestFit="1" customWidth="1"/>
    <col min="3571" max="3571" width="11" bestFit="1" customWidth="1"/>
    <col min="3572" max="3572" width="13.33203125" bestFit="1" customWidth="1"/>
    <col min="3573" max="3573" width="11" bestFit="1" customWidth="1"/>
    <col min="3574" max="3574" width="13.33203125" bestFit="1" customWidth="1"/>
    <col min="3575" max="3575" width="11" bestFit="1" customWidth="1"/>
    <col min="3576" max="3576" width="13.33203125" bestFit="1" customWidth="1"/>
    <col min="3577" max="3577" width="11" bestFit="1" customWidth="1"/>
    <col min="3578" max="3578" width="13.33203125" bestFit="1" customWidth="1"/>
    <col min="3579" max="3579" width="11" bestFit="1" customWidth="1"/>
    <col min="3580" max="3580" width="13.33203125" bestFit="1" customWidth="1"/>
    <col min="3581" max="3581" width="11" bestFit="1" customWidth="1"/>
    <col min="3582" max="3582" width="13.33203125" bestFit="1" customWidth="1"/>
    <col min="3583" max="3583" width="11" bestFit="1" customWidth="1"/>
    <col min="3584" max="3584" width="13.33203125" bestFit="1" customWidth="1"/>
    <col min="3585" max="3585" width="11" bestFit="1" customWidth="1"/>
    <col min="3586" max="3586" width="13.33203125" bestFit="1" customWidth="1"/>
    <col min="3587" max="3587" width="11" bestFit="1" customWidth="1"/>
    <col min="3588" max="3588" width="13.33203125" bestFit="1" customWidth="1"/>
    <col min="3589" max="3589" width="11" bestFit="1" customWidth="1"/>
    <col min="3590" max="3590" width="13.33203125" bestFit="1" customWidth="1"/>
    <col min="3591" max="3591" width="11" bestFit="1" customWidth="1"/>
    <col min="3592" max="3592" width="13.33203125" bestFit="1" customWidth="1"/>
    <col min="3593" max="3593" width="11" bestFit="1" customWidth="1"/>
    <col min="3594" max="3594" width="13.33203125" bestFit="1" customWidth="1"/>
    <col min="3595" max="3595" width="11" bestFit="1" customWidth="1"/>
    <col min="3596" max="3596" width="13.33203125" bestFit="1" customWidth="1"/>
    <col min="3597" max="3597" width="11" bestFit="1" customWidth="1"/>
    <col min="3598" max="3598" width="13.33203125" bestFit="1" customWidth="1"/>
    <col min="3599" max="3599" width="11" bestFit="1" customWidth="1"/>
    <col min="3600" max="3600" width="13.33203125" bestFit="1" customWidth="1"/>
    <col min="3601" max="3601" width="11" bestFit="1" customWidth="1"/>
    <col min="3602" max="3602" width="13.33203125" bestFit="1" customWidth="1"/>
    <col min="3603" max="3603" width="11" bestFit="1" customWidth="1"/>
    <col min="3604" max="3604" width="13.33203125" bestFit="1" customWidth="1"/>
    <col min="3605" max="3605" width="11" bestFit="1" customWidth="1"/>
    <col min="3606" max="3606" width="13.33203125" bestFit="1" customWidth="1"/>
    <col min="3607" max="3607" width="11" bestFit="1" customWidth="1"/>
    <col min="3608" max="3608" width="13.33203125" bestFit="1" customWidth="1"/>
    <col min="3609" max="3609" width="10" bestFit="1" customWidth="1"/>
    <col min="3610" max="3610" width="12.21875" bestFit="1" customWidth="1"/>
    <col min="3611" max="3611" width="11" bestFit="1" customWidth="1"/>
    <col min="3612" max="3612" width="13.33203125" bestFit="1" customWidth="1"/>
    <col min="3613" max="3613" width="11" bestFit="1" customWidth="1"/>
    <col min="3614" max="3614" width="13.33203125" bestFit="1" customWidth="1"/>
    <col min="3615" max="3615" width="11" bestFit="1" customWidth="1"/>
    <col min="3616" max="3616" width="13.33203125" bestFit="1" customWidth="1"/>
    <col min="3617" max="3617" width="11" bestFit="1" customWidth="1"/>
    <col min="3618" max="3618" width="13.33203125" bestFit="1" customWidth="1"/>
    <col min="3619" max="3619" width="11" bestFit="1" customWidth="1"/>
    <col min="3620" max="3620" width="13.33203125" bestFit="1" customWidth="1"/>
    <col min="3621" max="3621" width="11" bestFit="1" customWidth="1"/>
    <col min="3622" max="3622" width="13.33203125" bestFit="1" customWidth="1"/>
    <col min="3623" max="3623" width="11" bestFit="1" customWidth="1"/>
    <col min="3624" max="3624" width="13.33203125" bestFit="1" customWidth="1"/>
    <col min="3625" max="3625" width="11" bestFit="1" customWidth="1"/>
    <col min="3626" max="3626" width="13.33203125" bestFit="1" customWidth="1"/>
    <col min="3627" max="3627" width="11" bestFit="1" customWidth="1"/>
    <col min="3628" max="3628" width="13.33203125" bestFit="1" customWidth="1"/>
    <col min="3629" max="3629" width="11" bestFit="1" customWidth="1"/>
    <col min="3630" max="3630" width="13.33203125" bestFit="1" customWidth="1"/>
    <col min="3631" max="3631" width="11" bestFit="1" customWidth="1"/>
    <col min="3632" max="3632" width="13.33203125" bestFit="1" customWidth="1"/>
    <col min="3633" max="3633" width="11" bestFit="1" customWidth="1"/>
    <col min="3634" max="3634" width="13.33203125" bestFit="1" customWidth="1"/>
    <col min="3635" max="3635" width="11" bestFit="1" customWidth="1"/>
    <col min="3636" max="3636" width="13.33203125" bestFit="1" customWidth="1"/>
    <col min="3637" max="3637" width="11" bestFit="1" customWidth="1"/>
    <col min="3638" max="3638" width="13.33203125" bestFit="1" customWidth="1"/>
    <col min="3639" max="3639" width="11" bestFit="1" customWidth="1"/>
    <col min="3640" max="3640" width="13.33203125" bestFit="1" customWidth="1"/>
    <col min="3641" max="3641" width="11" bestFit="1" customWidth="1"/>
    <col min="3642" max="3642" width="13.33203125" bestFit="1" customWidth="1"/>
    <col min="3643" max="3643" width="11" bestFit="1" customWidth="1"/>
    <col min="3644" max="3644" width="13.33203125" bestFit="1" customWidth="1"/>
    <col min="3645" max="3645" width="11" bestFit="1" customWidth="1"/>
    <col min="3646" max="3646" width="13.33203125" bestFit="1" customWidth="1"/>
    <col min="3647" max="3647" width="11" bestFit="1" customWidth="1"/>
    <col min="3648" max="3648" width="13.33203125" bestFit="1" customWidth="1"/>
    <col min="3649" max="3649" width="11" bestFit="1" customWidth="1"/>
    <col min="3650" max="3650" width="13.33203125" bestFit="1" customWidth="1"/>
    <col min="3651" max="3651" width="11" bestFit="1" customWidth="1"/>
    <col min="3652" max="3652" width="13.33203125" bestFit="1" customWidth="1"/>
    <col min="3653" max="3653" width="11" bestFit="1" customWidth="1"/>
    <col min="3654" max="3654" width="13.33203125" bestFit="1" customWidth="1"/>
    <col min="3655" max="3655" width="10" bestFit="1" customWidth="1"/>
    <col min="3656" max="3656" width="12.21875" bestFit="1" customWidth="1"/>
    <col min="3657" max="3657" width="9" bestFit="1" customWidth="1"/>
    <col min="3658" max="3658" width="10.6640625" bestFit="1" customWidth="1"/>
    <col min="3659" max="3659" width="11" bestFit="1" customWidth="1"/>
    <col min="3660" max="3660" width="13.33203125" bestFit="1" customWidth="1"/>
    <col min="3661" max="3661" width="10" bestFit="1" customWidth="1"/>
    <col min="3662" max="3662" width="12.21875" bestFit="1" customWidth="1"/>
    <col min="3663" max="3663" width="11" bestFit="1" customWidth="1"/>
    <col min="3664" max="3664" width="13.33203125" bestFit="1" customWidth="1"/>
    <col min="3665" max="3665" width="11" bestFit="1" customWidth="1"/>
    <col min="3666" max="3666" width="13.33203125" bestFit="1" customWidth="1"/>
    <col min="3667" max="3667" width="11" bestFit="1" customWidth="1"/>
    <col min="3668" max="3668" width="13.33203125" bestFit="1" customWidth="1"/>
    <col min="3669" max="3669" width="11" bestFit="1" customWidth="1"/>
    <col min="3670" max="3670" width="13.33203125" bestFit="1" customWidth="1"/>
    <col min="3671" max="3671" width="11" bestFit="1" customWidth="1"/>
    <col min="3672" max="3672" width="13.33203125" bestFit="1" customWidth="1"/>
    <col min="3673" max="3673" width="10" bestFit="1" customWidth="1"/>
    <col min="3674" max="3674" width="12.21875" bestFit="1" customWidth="1"/>
    <col min="3675" max="3675" width="11" bestFit="1" customWidth="1"/>
    <col min="3676" max="3676" width="13.33203125" bestFit="1" customWidth="1"/>
    <col min="3677" max="3677" width="11" bestFit="1" customWidth="1"/>
    <col min="3678" max="3678" width="13.33203125" bestFit="1" customWidth="1"/>
    <col min="3679" max="3679" width="11" bestFit="1" customWidth="1"/>
    <col min="3680" max="3680" width="13.33203125" bestFit="1" customWidth="1"/>
    <col min="3681" max="3681" width="10" bestFit="1" customWidth="1"/>
    <col min="3682" max="3682" width="12.21875" bestFit="1" customWidth="1"/>
    <col min="3683" max="3683" width="11" bestFit="1" customWidth="1"/>
    <col min="3684" max="3684" width="13.33203125" bestFit="1" customWidth="1"/>
    <col min="3685" max="3685" width="11" bestFit="1" customWidth="1"/>
    <col min="3686" max="3686" width="13.33203125" bestFit="1" customWidth="1"/>
    <col min="3687" max="3687" width="11" bestFit="1" customWidth="1"/>
    <col min="3688" max="3688" width="13.33203125" bestFit="1" customWidth="1"/>
    <col min="3689" max="3689" width="11" bestFit="1" customWidth="1"/>
    <col min="3690" max="3690" width="13.33203125" bestFit="1" customWidth="1"/>
    <col min="3691" max="3691" width="11" bestFit="1" customWidth="1"/>
    <col min="3692" max="3692" width="13.33203125" bestFit="1" customWidth="1"/>
    <col min="3693" max="3693" width="11" bestFit="1" customWidth="1"/>
    <col min="3694" max="3694" width="13.33203125" bestFit="1" customWidth="1"/>
    <col min="3695" max="3695" width="11" bestFit="1" customWidth="1"/>
    <col min="3696" max="3696" width="13.33203125" bestFit="1" customWidth="1"/>
    <col min="3697" max="3697" width="11" bestFit="1" customWidth="1"/>
    <col min="3698" max="3698" width="13.33203125" bestFit="1" customWidth="1"/>
    <col min="3699" max="3699" width="11" bestFit="1" customWidth="1"/>
    <col min="3700" max="3700" width="13.33203125" bestFit="1" customWidth="1"/>
    <col min="3701" max="3701" width="11" bestFit="1" customWidth="1"/>
    <col min="3702" max="3702" width="13.33203125" bestFit="1" customWidth="1"/>
    <col min="3703" max="3703" width="11" bestFit="1" customWidth="1"/>
    <col min="3704" max="3704" width="13.33203125" bestFit="1" customWidth="1"/>
    <col min="3705" max="3705" width="11" bestFit="1" customWidth="1"/>
    <col min="3706" max="3706" width="13.33203125" bestFit="1" customWidth="1"/>
    <col min="3707" max="3707" width="11" bestFit="1" customWidth="1"/>
    <col min="3708" max="3708" width="13.33203125" bestFit="1" customWidth="1"/>
    <col min="3709" max="3709" width="11" bestFit="1" customWidth="1"/>
    <col min="3710" max="3710" width="13.33203125" bestFit="1" customWidth="1"/>
    <col min="3711" max="3711" width="11" bestFit="1" customWidth="1"/>
    <col min="3712" max="3712" width="13.33203125" bestFit="1" customWidth="1"/>
    <col min="3713" max="3713" width="11" bestFit="1" customWidth="1"/>
    <col min="3714" max="3714" width="13.33203125" bestFit="1" customWidth="1"/>
    <col min="3715" max="3715" width="11" bestFit="1" customWidth="1"/>
    <col min="3716" max="3716" width="12.21875" bestFit="1" customWidth="1"/>
    <col min="3717" max="3717" width="11" bestFit="1" customWidth="1"/>
    <col min="3718" max="3718" width="13.33203125" bestFit="1" customWidth="1"/>
    <col min="3719" max="3719" width="9.21875" bestFit="1" customWidth="1"/>
    <col min="3720" max="3720" width="10.6640625" bestFit="1" customWidth="1"/>
    <col min="3721" max="3721" width="11" bestFit="1" customWidth="1"/>
    <col min="3722" max="3722" width="13.33203125" bestFit="1" customWidth="1"/>
    <col min="3723" max="3723" width="10" bestFit="1" customWidth="1"/>
    <col min="3724" max="3724" width="12.21875" bestFit="1" customWidth="1"/>
    <col min="3725" max="3725" width="11" bestFit="1" customWidth="1"/>
    <col min="3726" max="3726" width="13.33203125" bestFit="1" customWidth="1"/>
    <col min="3727" max="3727" width="11" bestFit="1" customWidth="1"/>
    <col min="3728" max="3728" width="13.33203125" bestFit="1" customWidth="1"/>
    <col min="3729" max="3729" width="11" bestFit="1" customWidth="1"/>
    <col min="3730" max="3730" width="13.33203125" bestFit="1" customWidth="1"/>
    <col min="3731" max="3731" width="11" bestFit="1" customWidth="1"/>
    <col min="3732" max="3732" width="13.33203125" bestFit="1" customWidth="1"/>
    <col min="3733" max="3733" width="11" bestFit="1" customWidth="1"/>
    <col min="3734" max="3734" width="13.33203125" bestFit="1" customWidth="1"/>
    <col min="3735" max="3735" width="11" bestFit="1" customWidth="1"/>
    <col min="3736" max="3736" width="13.33203125" bestFit="1" customWidth="1"/>
    <col min="3737" max="3737" width="11" bestFit="1" customWidth="1"/>
    <col min="3738" max="3738" width="13.33203125" bestFit="1" customWidth="1"/>
    <col min="3739" max="3739" width="10" bestFit="1" customWidth="1"/>
    <col min="3740" max="3740" width="12.21875" bestFit="1" customWidth="1"/>
    <col min="3741" max="3741" width="11" bestFit="1" customWidth="1"/>
    <col min="3742" max="3742" width="13.33203125" bestFit="1" customWidth="1"/>
    <col min="3743" max="3743" width="11" bestFit="1" customWidth="1"/>
    <col min="3744" max="3744" width="13.33203125" bestFit="1" customWidth="1"/>
    <col min="3745" max="3745" width="11" bestFit="1" customWidth="1"/>
    <col min="3746" max="3746" width="13.33203125" bestFit="1" customWidth="1"/>
    <col min="3747" max="3747" width="11" bestFit="1" customWidth="1"/>
    <col min="3748" max="3748" width="13.33203125" bestFit="1" customWidth="1"/>
    <col min="3749" max="3749" width="11" bestFit="1" customWidth="1"/>
    <col min="3750" max="3750" width="13.33203125" bestFit="1" customWidth="1"/>
    <col min="3751" max="3751" width="9" bestFit="1" customWidth="1"/>
    <col min="3752" max="3752" width="10.6640625" bestFit="1" customWidth="1"/>
    <col min="3753" max="3753" width="11" bestFit="1" customWidth="1"/>
    <col min="3754" max="3754" width="13.33203125" bestFit="1" customWidth="1"/>
    <col min="3755" max="3755" width="11" bestFit="1" customWidth="1"/>
    <col min="3756" max="3756" width="13.33203125" bestFit="1" customWidth="1"/>
    <col min="3757" max="3757" width="11" bestFit="1" customWidth="1"/>
    <col min="3758" max="3758" width="13.33203125" bestFit="1" customWidth="1"/>
    <col min="3759" max="3759" width="11" bestFit="1" customWidth="1"/>
    <col min="3760" max="3760" width="13.33203125" bestFit="1" customWidth="1"/>
    <col min="3761" max="3761" width="11" bestFit="1" customWidth="1"/>
    <col min="3762" max="3762" width="13.33203125" bestFit="1" customWidth="1"/>
    <col min="3763" max="3763" width="11" bestFit="1" customWidth="1"/>
    <col min="3764" max="3764" width="13.33203125" bestFit="1" customWidth="1"/>
    <col min="3765" max="3765" width="11" bestFit="1" customWidth="1"/>
    <col min="3766" max="3766" width="13.33203125" bestFit="1" customWidth="1"/>
    <col min="3767" max="3767" width="11" bestFit="1" customWidth="1"/>
    <col min="3768" max="3768" width="13.33203125" bestFit="1" customWidth="1"/>
    <col min="3769" max="3769" width="11" bestFit="1" customWidth="1"/>
    <col min="3770" max="3770" width="13.33203125" bestFit="1" customWidth="1"/>
    <col min="3771" max="3771" width="11" bestFit="1" customWidth="1"/>
    <col min="3772" max="3772" width="13.33203125" bestFit="1" customWidth="1"/>
    <col min="3773" max="3773" width="10" bestFit="1" customWidth="1"/>
    <col min="3774" max="3774" width="12.21875" bestFit="1" customWidth="1"/>
    <col min="3775" max="3775" width="11" bestFit="1" customWidth="1"/>
    <col min="3776" max="3776" width="13.33203125" bestFit="1" customWidth="1"/>
    <col min="3777" max="3777" width="11" bestFit="1" customWidth="1"/>
    <col min="3778" max="3778" width="13.33203125" bestFit="1" customWidth="1"/>
    <col min="3779" max="3779" width="11" bestFit="1" customWidth="1"/>
    <col min="3780" max="3780" width="13.33203125" bestFit="1" customWidth="1"/>
    <col min="3781" max="3781" width="11" bestFit="1" customWidth="1"/>
    <col min="3782" max="3782" width="13.33203125" bestFit="1" customWidth="1"/>
    <col min="3783" max="3783" width="11" bestFit="1" customWidth="1"/>
    <col min="3784" max="3784" width="13.33203125" bestFit="1" customWidth="1"/>
    <col min="3785" max="3785" width="11" bestFit="1" customWidth="1"/>
    <col min="3786" max="3786" width="13.33203125" bestFit="1" customWidth="1"/>
    <col min="3787" max="3787" width="11" bestFit="1" customWidth="1"/>
    <col min="3788" max="3788" width="13.33203125" bestFit="1" customWidth="1"/>
    <col min="3789" max="3789" width="11" bestFit="1" customWidth="1"/>
    <col min="3790" max="3790" width="13.33203125" bestFit="1" customWidth="1"/>
    <col min="3791" max="3791" width="11" bestFit="1" customWidth="1"/>
    <col min="3792" max="3792" width="13.33203125" bestFit="1" customWidth="1"/>
    <col min="3793" max="3793" width="11" bestFit="1" customWidth="1"/>
    <col min="3794" max="3794" width="13.33203125" bestFit="1" customWidth="1"/>
    <col min="3795" max="3795" width="11" bestFit="1" customWidth="1"/>
    <col min="3796" max="3796" width="13.33203125" bestFit="1" customWidth="1"/>
    <col min="3797" max="3797" width="11" bestFit="1" customWidth="1"/>
    <col min="3798" max="3798" width="13.33203125" bestFit="1" customWidth="1"/>
    <col min="3799" max="3799" width="11" bestFit="1" customWidth="1"/>
    <col min="3800" max="3800" width="13.33203125" bestFit="1" customWidth="1"/>
    <col min="3801" max="3801" width="11" bestFit="1" customWidth="1"/>
    <col min="3802" max="3802" width="13.33203125" bestFit="1" customWidth="1"/>
    <col min="3803" max="3803" width="11" bestFit="1" customWidth="1"/>
    <col min="3804" max="3804" width="13.33203125" bestFit="1" customWidth="1"/>
    <col min="3805" max="3805" width="11" bestFit="1" customWidth="1"/>
    <col min="3806" max="3806" width="13.33203125" bestFit="1" customWidth="1"/>
    <col min="3807" max="3807" width="11" bestFit="1" customWidth="1"/>
    <col min="3808" max="3808" width="13.33203125" bestFit="1" customWidth="1"/>
    <col min="3809" max="3809" width="11" bestFit="1" customWidth="1"/>
    <col min="3810" max="3810" width="13.33203125" bestFit="1" customWidth="1"/>
    <col min="3811" max="3811" width="11" bestFit="1" customWidth="1"/>
    <col min="3812" max="3812" width="13.33203125" bestFit="1" customWidth="1"/>
    <col min="3813" max="3813" width="11" bestFit="1" customWidth="1"/>
    <col min="3814" max="3814" width="13.33203125" bestFit="1" customWidth="1"/>
    <col min="3815" max="3815" width="11" bestFit="1" customWidth="1"/>
    <col min="3816" max="3816" width="13.33203125" bestFit="1" customWidth="1"/>
    <col min="3817" max="3817" width="11" bestFit="1" customWidth="1"/>
    <col min="3818" max="3818" width="13.33203125" bestFit="1" customWidth="1"/>
    <col min="3819" max="3819" width="11" bestFit="1" customWidth="1"/>
    <col min="3820" max="3820" width="13.33203125" bestFit="1" customWidth="1"/>
    <col min="3821" max="3821" width="11" bestFit="1" customWidth="1"/>
    <col min="3822" max="3822" width="13.33203125" bestFit="1" customWidth="1"/>
    <col min="3823" max="3823" width="11" bestFit="1" customWidth="1"/>
    <col min="3824" max="3824" width="13.33203125" bestFit="1" customWidth="1"/>
    <col min="3825" max="3825" width="11" bestFit="1" customWidth="1"/>
    <col min="3826" max="3826" width="13.33203125" bestFit="1" customWidth="1"/>
    <col min="3827" max="3827" width="10" bestFit="1" customWidth="1"/>
    <col min="3828" max="3828" width="12.21875" bestFit="1" customWidth="1"/>
    <col min="3829" max="3829" width="11" bestFit="1" customWidth="1"/>
    <col min="3830" max="3830" width="13.33203125" bestFit="1" customWidth="1"/>
    <col min="3831" max="3831" width="11" bestFit="1" customWidth="1"/>
    <col min="3832" max="3832" width="13.33203125" bestFit="1" customWidth="1"/>
    <col min="3833" max="3833" width="11" bestFit="1" customWidth="1"/>
    <col min="3834" max="3834" width="13.33203125" bestFit="1" customWidth="1"/>
    <col min="3835" max="3835" width="11" bestFit="1" customWidth="1"/>
    <col min="3836" max="3836" width="13.33203125" bestFit="1" customWidth="1"/>
    <col min="3837" max="3837" width="11" bestFit="1" customWidth="1"/>
    <col min="3838" max="3838" width="13.33203125" bestFit="1" customWidth="1"/>
    <col min="3839" max="3839" width="11" bestFit="1" customWidth="1"/>
    <col min="3840" max="3840" width="13.33203125" bestFit="1" customWidth="1"/>
    <col min="3841" max="3841" width="11" bestFit="1" customWidth="1"/>
    <col min="3842" max="3842" width="13.33203125" bestFit="1" customWidth="1"/>
    <col min="3843" max="3843" width="11" bestFit="1" customWidth="1"/>
    <col min="3844" max="3844" width="13.33203125" bestFit="1" customWidth="1"/>
    <col min="3845" max="3845" width="11" bestFit="1" customWidth="1"/>
    <col min="3846" max="3846" width="13.33203125" bestFit="1" customWidth="1"/>
    <col min="3847" max="3847" width="11" bestFit="1" customWidth="1"/>
    <col min="3848" max="3848" width="13.33203125" bestFit="1" customWidth="1"/>
    <col min="3849" max="3849" width="10" bestFit="1" customWidth="1"/>
    <col min="3850" max="3850" width="12.21875" bestFit="1" customWidth="1"/>
    <col min="3851" max="3851" width="11" bestFit="1" customWidth="1"/>
    <col min="3852" max="3852" width="13.33203125" bestFit="1" customWidth="1"/>
    <col min="3853" max="3853" width="11" bestFit="1" customWidth="1"/>
    <col min="3854" max="3854" width="13.33203125" bestFit="1" customWidth="1"/>
    <col min="3855" max="3855" width="11" bestFit="1" customWidth="1"/>
    <col min="3856" max="3856" width="13.33203125" bestFit="1" customWidth="1"/>
    <col min="3857" max="3857" width="11" bestFit="1" customWidth="1"/>
    <col min="3858" max="3858" width="13.33203125" bestFit="1" customWidth="1"/>
    <col min="3859" max="3859" width="11" bestFit="1" customWidth="1"/>
    <col min="3860" max="3860" width="13.33203125" bestFit="1" customWidth="1"/>
    <col min="3861" max="3861" width="11" bestFit="1" customWidth="1"/>
    <col min="3862" max="3862" width="13.33203125" bestFit="1" customWidth="1"/>
    <col min="3863" max="3863" width="11" bestFit="1" customWidth="1"/>
    <col min="3864" max="3864" width="13.33203125" bestFit="1" customWidth="1"/>
    <col min="3865" max="3865" width="11" bestFit="1" customWidth="1"/>
    <col min="3866" max="3866" width="13.33203125" bestFit="1" customWidth="1"/>
    <col min="3867" max="3867" width="11" bestFit="1" customWidth="1"/>
    <col min="3868" max="3868" width="13.33203125" bestFit="1" customWidth="1"/>
    <col min="3869" max="3869" width="11" bestFit="1" customWidth="1"/>
    <col min="3870" max="3870" width="13.33203125" bestFit="1" customWidth="1"/>
    <col min="3871" max="3871" width="11" bestFit="1" customWidth="1"/>
    <col min="3872" max="3872" width="13.33203125" bestFit="1" customWidth="1"/>
    <col min="3873" max="3873" width="11" bestFit="1" customWidth="1"/>
    <col min="3874" max="3874" width="13.33203125" bestFit="1" customWidth="1"/>
    <col min="3875" max="3875" width="11" bestFit="1" customWidth="1"/>
    <col min="3876" max="3876" width="13.33203125" bestFit="1" customWidth="1"/>
    <col min="3877" max="3877" width="12" bestFit="1" customWidth="1"/>
    <col min="3878" max="3878" width="12.21875" bestFit="1" customWidth="1"/>
    <col min="3879" max="3879" width="13.33203125" bestFit="1" customWidth="1"/>
    <col min="3880" max="3880" width="11" bestFit="1" customWidth="1"/>
    <col min="3881" max="3882" width="13.33203125" bestFit="1" customWidth="1"/>
    <col min="3883" max="3883" width="10.5546875" bestFit="1" customWidth="1"/>
    <col min="3884" max="3884" width="12.21875" bestFit="1" customWidth="1"/>
    <col min="3885" max="3885" width="13.33203125" bestFit="1" customWidth="1"/>
    <col min="3886" max="3886" width="10.5546875" bestFit="1" customWidth="1"/>
    <col min="3887" max="3887" width="12.21875" bestFit="1" customWidth="1"/>
    <col min="3888" max="3888" width="13.33203125" bestFit="1" customWidth="1"/>
    <col min="3889" max="3889" width="11" bestFit="1" customWidth="1"/>
    <col min="3890" max="3891" width="13.33203125" bestFit="1" customWidth="1"/>
    <col min="3892" max="3892" width="11" bestFit="1" customWidth="1"/>
    <col min="3893" max="3894" width="13.33203125" bestFit="1" customWidth="1"/>
    <col min="3895" max="3895" width="11" bestFit="1" customWidth="1"/>
    <col min="3896" max="3897" width="13.33203125" bestFit="1" customWidth="1"/>
    <col min="3898" max="3898" width="10.5546875" bestFit="1" customWidth="1"/>
    <col min="3899" max="3899" width="12.21875" bestFit="1" customWidth="1"/>
    <col min="3900" max="3900" width="13.33203125" bestFit="1" customWidth="1"/>
    <col min="3901" max="3901" width="11" bestFit="1" customWidth="1"/>
    <col min="3902" max="3903" width="13.33203125" bestFit="1" customWidth="1"/>
    <col min="3904" max="3904" width="10.5546875" bestFit="1" customWidth="1"/>
    <col min="3905" max="3905" width="12.21875" bestFit="1" customWidth="1"/>
    <col min="3906" max="3906" width="13.33203125" bestFit="1" customWidth="1"/>
    <col min="3907" max="3907" width="10.5546875" bestFit="1" customWidth="1"/>
    <col min="3908" max="3908" width="12.21875" bestFit="1" customWidth="1"/>
    <col min="3909" max="3909" width="13.33203125" bestFit="1" customWidth="1"/>
    <col min="3910" max="3910" width="10.5546875" bestFit="1" customWidth="1"/>
    <col min="3911" max="3911" width="12.21875" bestFit="1" customWidth="1"/>
    <col min="3912" max="3912" width="13.33203125" bestFit="1" customWidth="1"/>
    <col min="3913" max="3913" width="11" bestFit="1" customWidth="1"/>
    <col min="3914" max="3915" width="13.33203125" bestFit="1" customWidth="1"/>
    <col min="3916" max="3916" width="11" bestFit="1" customWidth="1"/>
    <col min="3917" max="3918" width="13.33203125" bestFit="1" customWidth="1"/>
    <col min="3919" max="3919" width="10.5546875" bestFit="1" customWidth="1"/>
    <col min="3920" max="3920" width="12.21875" bestFit="1" customWidth="1"/>
    <col min="3921" max="3921" width="13.33203125" bestFit="1" customWidth="1"/>
    <col min="3922" max="3922" width="11" bestFit="1" customWidth="1"/>
    <col min="3923" max="3924" width="13.33203125" bestFit="1" customWidth="1"/>
    <col min="3925" max="3925" width="11" bestFit="1" customWidth="1"/>
    <col min="3926" max="3927" width="13.33203125" bestFit="1" customWidth="1"/>
    <col min="3928" max="3928" width="11" bestFit="1" customWidth="1"/>
    <col min="3929" max="3930" width="13.33203125" bestFit="1" customWidth="1"/>
    <col min="3931" max="3931" width="11" bestFit="1" customWidth="1"/>
    <col min="3932" max="3933" width="13.33203125" bestFit="1" customWidth="1"/>
    <col min="3934" max="3934" width="11" bestFit="1" customWidth="1"/>
    <col min="3935" max="3936" width="13.33203125" bestFit="1" customWidth="1"/>
    <col min="3937" max="3937" width="11" bestFit="1" customWidth="1"/>
    <col min="3938" max="3939" width="13.33203125" bestFit="1" customWidth="1"/>
    <col min="3940" max="3940" width="11" bestFit="1" customWidth="1"/>
    <col min="3941" max="3942" width="13.33203125" bestFit="1" customWidth="1"/>
    <col min="3943" max="3943" width="10.5546875" bestFit="1" customWidth="1"/>
    <col min="3944" max="3944" width="12.21875" bestFit="1" customWidth="1"/>
    <col min="3945" max="3945" width="13.33203125" bestFit="1" customWidth="1"/>
    <col min="3946" max="3946" width="11" bestFit="1" customWidth="1"/>
    <col min="3947" max="3948" width="13.33203125" bestFit="1" customWidth="1"/>
    <col min="3949" max="3949" width="11" bestFit="1" customWidth="1"/>
    <col min="3950" max="3951" width="13.33203125" bestFit="1" customWidth="1"/>
    <col min="3952" max="3952" width="11" bestFit="1" customWidth="1"/>
    <col min="3953" max="3954" width="13.33203125" bestFit="1" customWidth="1"/>
    <col min="3955" max="3955" width="11" bestFit="1" customWidth="1"/>
    <col min="3956" max="3957" width="13.33203125" bestFit="1" customWidth="1"/>
    <col min="3958" max="3958" width="11" bestFit="1" customWidth="1"/>
    <col min="3959" max="3960" width="13.33203125" bestFit="1" customWidth="1"/>
    <col min="3961" max="3961" width="11" bestFit="1" customWidth="1"/>
    <col min="3962" max="3963" width="13.33203125" bestFit="1" customWidth="1"/>
    <col min="3964" max="3964" width="11" bestFit="1" customWidth="1"/>
    <col min="3965" max="3966" width="13.33203125" bestFit="1" customWidth="1"/>
    <col min="3967" max="3967" width="11" bestFit="1" customWidth="1"/>
    <col min="3968" max="3969" width="13.33203125" bestFit="1" customWidth="1"/>
    <col min="3970" max="3970" width="11" bestFit="1" customWidth="1"/>
    <col min="3971" max="3972" width="13.33203125" bestFit="1" customWidth="1"/>
    <col min="3973" max="3973" width="11" bestFit="1" customWidth="1"/>
    <col min="3974" max="3975" width="13.33203125" bestFit="1" customWidth="1"/>
    <col min="3976" max="3976" width="11" bestFit="1" customWidth="1"/>
    <col min="3977" max="3978" width="13.33203125" bestFit="1" customWidth="1"/>
    <col min="3979" max="3979" width="10.5546875" bestFit="1" customWidth="1"/>
    <col min="3980" max="3980" width="12.21875" bestFit="1" customWidth="1"/>
    <col min="3981" max="3981" width="13.33203125" bestFit="1" customWidth="1"/>
    <col min="3982" max="3982" width="11" bestFit="1" customWidth="1"/>
    <col min="3983" max="3984" width="13.33203125" bestFit="1" customWidth="1"/>
    <col min="3985" max="3985" width="11" bestFit="1" customWidth="1"/>
    <col min="3986" max="3987" width="13.33203125" bestFit="1" customWidth="1"/>
    <col min="3988" max="3988" width="11" bestFit="1" customWidth="1"/>
    <col min="3989" max="3990" width="13.33203125" bestFit="1" customWidth="1"/>
    <col min="3991" max="3991" width="10.5546875" bestFit="1" customWidth="1"/>
    <col min="3992" max="3992" width="12.21875" bestFit="1" customWidth="1"/>
    <col min="3993" max="3993" width="13.33203125" bestFit="1" customWidth="1"/>
    <col min="3994" max="3994" width="11" bestFit="1" customWidth="1"/>
    <col min="3995" max="3996" width="13.33203125" bestFit="1" customWidth="1"/>
    <col min="3997" max="3997" width="11" bestFit="1" customWidth="1"/>
    <col min="3998" max="3999" width="13.33203125" bestFit="1" customWidth="1"/>
    <col min="4000" max="4000" width="11" bestFit="1" customWidth="1"/>
    <col min="4001" max="4002" width="13.33203125" bestFit="1" customWidth="1"/>
    <col min="4003" max="4003" width="11" bestFit="1" customWidth="1"/>
    <col min="4004" max="4005" width="13.33203125" bestFit="1" customWidth="1"/>
    <col min="4006" max="4006" width="11" bestFit="1" customWidth="1"/>
    <col min="4007" max="4008" width="13.33203125" bestFit="1" customWidth="1"/>
    <col min="4009" max="4009" width="10.5546875" bestFit="1" customWidth="1"/>
    <col min="4010" max="4010" width="12.21875" bestFit="1" customWidth="1"/>
    <col min="4011" max="4011" width="13.33203125" bestFit="1" customWidth="1"/>
    <col min="4012" max="4012" width="11" bestFit="1" customWidth="1"/>
    <col min="4013" max="4014" width="13.33203125" bestFit="1" customWidth="1"/>
    <col min="4015" max="4015" width="10.5546875" bestFit="1" customWidth="1"/>
    <col min="4016" max="4016" width="12.21875" bestFit="1" customWidth="1"/>
    <col min="4017" max="4017" width="13.33203125" bestFit="1" customWidth="1"/>
    <col min="4018" max="4018" width="11" bestFit="1" customWidth="1"/>
    <col min="4019" max="4020" width="13.33203125" bestFit="1" customWidth="1"/>
    <col min="4021" max="4021" width="11" bestFit="1" customWidth="1"/>
    <col min="4022" max="4023" width="13.33203125" bestFit="1" customWidth="1"/>
    <col min="4024" max="4024" width="11" bestFit="1" customWidth="1"/>
    <col min="4025" max="4026" width="13.33203125" bestFit="1" customWidth="1"/>
    <col min="4027" max="4027" width="11" bestFit="1" customWidth="1"/>
    <col min="4028" max="4029" width="13.33203125" bestFit="1" customWidth="1"/>
    <col min="4030" max="4030" width="11" bestFit="1" customWidth="1"/>
    <col min="4031" max="4032" width="13.33203125" bestFit="1" customWidth="1"/>
    <col min="4033" max="4033" width="11" bestFit="1" customWidth="1"/>
    <col min="4034" max="4035" width="13.33203125" bestFit="1" customWidth="1"/>
    <col min="4036" max="4036" width="11" bestFit="1" customWidth="1"/>
    <col min="4037" max="4038" width="13.33203125" bestFit="1" customWidth="1"/>
    <col min="4039" max="4039" width="10.5546875" bestFit="1" customWidth="1"/>
    <col min="4040" max="4040" width="12.21875" bestFit="1" customWidth="1"/>
    <col min="4041" max="4041" width="13.33203125" bestFit="1" customWidth="1"/>
    <col min="4042" max="4042" width="11" bestFit="1" customWidth="1"/>
    <col min="4043" max="4044" width="13.33203125" bestFit="1" customWidth="1"/>
    <col min="4045" max="4045" width="10.5546875" bestFit="1" customWidth="1"/>
    <col min="4046" max="4046" width="12.21875" bestFit="1" customWidth="1"/>
    <col min="4047" max="4047" width="13.33203125" bestFit="1" customWidth="1"/>
    <col min="4048" max="4048" width="11" bestFit="1" customWidth="1"/>
    <col min="4049" max="4050" width="13.33203125" bestFit="1" customWidth="1"/>
    <col min="4051" max="4051" width="11" bestFit="1" customWidth="1"/>
    <col min="4052" max="4053" width="13.33203125" bestFit="1" customWidth="1"/>
    <col min="4054" max="4054" width="11" bestFit="1" customWidth="1"/>
    <col min="4055" max="4056" width="13.33203125" bestFit="1" customWidth="1"/>
    <col min="4057" max="4057" width="11" bestFit="1" customWidth="1"/>
    <col min="4058" max="4059" width="13.33203125" bestFit="1" customWidth="1"/>
    <col min="4060" max="4060" width="10.5546875" bestFit="1" customWidth="1"/>
    <col min="4061" max="4061" width="12.21875" bestFit="1" customWidth="1"/>
    <col min="4062" max="4062" width="13.33203125" bestFit="1" customWidth="1"/>
    <col min="4063" max="4063" width="11" bestFit="1" customWidth="1"/>
    <col min="4064" max="4065" width="13.33203125" bestFit="1" customWidth="1"/>
    <col min="4066" max="4066" width="10.5546875" bestFit="1" customWidth="1"/>
    <col min="4067" max="4067" width="12.21875" bestFit="1" customWidth="1"/>
    <col min="4068" max="4068" width="13.33203125" bestFit="1" customWidth="1"/>
    <col min="4069" max="4069" width="11" bestFit="1" customWidth="1"/>
    <col min="4070" max="4071" width="13.33203125" bestFit="1" customWidth="1"/>
    <col min="4072" max="4072" width="11" bestFit="1" customWidth="1"/>
    <col min="4073" max="4074" width="13.33203125" bestFit="1" customWidth="1"/>
    <col min="4075" max="4075" width="11" bestFit="1" customWidth="1"/>
    <col min="4076" max="4077" width="13.33203125" bestFit="1" customWidth="1"/>
    <col min="4078" max="4078" width="11" bestFit="1" customWidth="1"/>
    <col min="4079" max="4080" width="13.33203125" bestFit="1" customWidth="1"/>
    <col min="4081" max="4081" width="11" bestFit="1" customWidth="1"/>
    <col min="4082" max="4083" width="13.33203125" bestFit="1" customWidth="1"/>
    <col min="4084" max="4084" width="11" bestFit="1" customWidth="1"/>
    <col min="4085" max="4086" width="13.33203125" bestFit="1" customWidth="1"/>
    <col min="4087" max="4087" width="11" bestFit="1" customWidth="1"/>
    <col min="4088" max="4089" width="13.33203125" bestFit="1" customWidth="1"/>
    <col min="4090" max="4090" width="11" bestFit="1" customWidth="1"/>
    <col min="4091" max="4092" width="13.33203125" bestFit="1" customWidth="1"/>
    <col min="4093" max="4093" width="11" bestFit="1" customWidth="1"/>
    <col min="4094" max="4095" width="13.33203125" bestFit="1" customWidth="1"/>
    <col min="4096" max="4096" width="11" bestFit="1" customWidth="1"/>
    <col min="4097" max="4098" width="13.33203125" bestFit="1" customWidth="1"/>
    <col min="4099" max="4099" width="11" bestFit="1" customWidth="1"/>
    <col min="4100" max="4101" width="13.33203125" bestFit="1" customWidth="1"/>
    <col min="4102" max="4102" width="11" bestFit="1" customWidth="1"/>
    <col min="4103" max="4104" width="13.33203125" bestFit="1" customWidth="1"/>
    <col min="4105" max="4105" width="11" bestFit="1" customWidth="1"/>
    <col min="4106" max="4107" width="13.33203125" bestFit="1" customWidth="1"/>
    <col min="4108" max="4108" width="11" bestFit="1" customWidth="1"/>
    <col min="4109" max="4110" width="13.33203125" bestFit="1" customWidth="1"/>
    <col min="4111" max="4111" width="11" bestFit="1" customWidth="1"/>
    <col min="4112" max="4113" width="13.33203125" bestFit="1" customWidth="1"/>
    <col min="4114" max="4114" width="11" bestFit="1" customWidth="1"/>
    <col min="4115" max="4116" width="13.33203125" bestFit="1" customWidth="1"/>
    <col min="4117" max="4117" width="11" bestFit="1" customWidth="1"/>
    <col min="4118" max="4119" width="13.33203125" bestFit="1" customWidth="1"/>
    <col min="4120" max="4120" width="11" bestFit="1" customWidth="1"/>
    <col min="4121" max="4122" width="13.33203125" bestFit="1" customWidth="1"/>
    <col min="4123" max="4123" width="11" bestFit="1" customWidth="1"/>
    <col min="4124" max="4125" width="13.33203125" bestFit="1" customWidth="1"/>
    <col min="4126" max="4126" width="10.5546875" bestFit="1" customWidth="1"/>
    <col min="4127" max="4127" width="12.21875" bestFit="1" customWidth="1"/>
    <col min="4128" max="4128" width="13.33203125" bestFit="1" customWidth="1"/>
    <col min="4129" max="4129" width="11" bestFit="1" customWidth="1"/>
    <col min="4130" max="4131" width="13.33203125" bestFit="1" customWidth="1"/>
    <col min="4132" max="4132" width="11" bestFit="1" customWidth="1"/>
    <col min="4133" max="4134" width="13.33203125" bestFit="1" customWidth="1"/>
    <col min="4135" max="4135" width="11" bestFit="1" customWidth="1"/>
    <col min="4136" max="4137" width="13.33203125" bestFit="1" customWidth="1"/>
    <col min="4138" max="4138" width="11" bestFit="1" customWidth="1"/>
    <col min="4139" max="4140" width="13.33203125" bestFit="1" customWidth="1"/>
    <col min="4141" max="4141" width="11" bestFit="1" customWidth="1"/>
    <col min="4142" max="4143" width="13.33203125" bestFit="1" customWidth="1"/>
    <col min="4144" max="4144" width="10.5546875" bestFit="1" customWidth="1"/>
    <col min="4145" max="4145" width="12.21875" bestFit="1" customWidth="1"/>
    <col min="4146" max="4146" width="13.33203125" bestFit="1" customWidth="1"/>
    <col min="4147" max="4147" width="11" bestFit="1" customWidth="1"/>
    <col min="4148" max="4149" width="13.33203125" bestFit="1" customWidth="1"/>
    <col min="4150" max="4150" width="10.5546875" bestFit="1" customWidth="1"/>
    <col min="4151" max="4151" width="12.21875" bestFit="1" customWidth="1"/>
    <col min="4152" max="4152" width="13.33203125" bestFit="1" customWidth="1"/>
    <col min="4153" max="4153" width="11" bestFit="1" customWidth="1"/>
    <col min="4154" max="4155" width="13.33203125" bestFit="1" customWidth="1"/>
    <col min="4156" max="4156" width="10.5546875" bestFit="1" customWidth="1"/>
    <col min="4157" max="4157" width="12.21875" bestFit="1" customWidth="1"/>
    <col min="4158" max="4158" width="13.33203125" bestFit="1" customWidth="1"/>
    <col min="4159" max="4159" width="11" bestFit="1" customWidth="1"/>
    <col min="4160" max="4161" width="13.33203125" bestFit="1" customWidth="1"/>
    <col min="4162" max="4162" width="11" bestFit="1" customWidth="1"/>
    <col min="4163" max="4164" width="13.33203125" bestFit="1" customWidth="1"/>
    <col min="4165" max="4165" width="11" bestFit="1" customWidth="1"/>
    <col min="4166" max="4167" width="13.33203125" bestFit="1" customWidth="1"/>
    <col min="4168" max="4168" width="10.5546875" bestFit="1" customWidth="1"/>
    <col min="4169" max="4169" width="11.21875" bestFit="1" customWidth="1"/>
    <col min="4170" max="4170" width="13.33203125" bestFit="1" customWidth="1"/>
    <col min="4171" max="4171" width="11" bestFit="1" customWidth="1"/>
    <col min="4172" max="4173" width="13.33203125" bestFit="1" customWidth="1"/>
    <col min="4174" max="4174" width="11" bestFit="1" customWidth="1"/>
    <col min="4175" max="4176" width="13.33203125" bestFit="1" customWidth="1"/>
    <col min="4177" max="4177" width="11" bestFit="1" customWidth="1"/>
    <col min="4178" max="4179" width="13.33203125" bestFit="1" customWidth="1"/>
    <col min="4180" max="4180" width="11" bestFit="1" customWidth="1"/>
    <col min="4181" max="4182" width="13.33203125" bestFit="1" customWidth="1"/>
    <col min="4183" max="4183" width="10.5546875" bestFit="1" customWidth="1"/>
    <col min="4184" max="4184" width="12.21875" bestFit="1" customWidth="1"/>
    <col min="4185" max="4185" width="13.33203125" bestFit="1" customWidth="1"/>
    <col min="4186" max="4186" width="11" bestFit="1" customWidth="1"/>
    <col min="4187" max="4188" width="13.33203125" bestFit="1" customWidth="1"/>
    <col min="4189" max="4189" width="10.5546875" bestFit="1" customWidth="1"/>
    <col min="4190" max="4190" width="12.21875" bestFit="1" customWidth="1"/>
    <col min="4191" max="4191" width="13.33203125" bestFit="1" customWidth="1"/>
    <col min="4192" max="4192" width="10.5546875" bestFit="1" customWidth="1"/>
    <col min="4193" max="4193" width="12.21875" bestFit="1" customWidth="1"/>
    <col min="4194" max="4194" width="13.33203125" bestFit="1" customWidth="1"/>
    <col min="4195" max="4195" width="11" bestFit="1" customWidth="1"/>
    <col min="4196" max="4197" width="13.33203125" bestFit="1" customWidth="1"/>
    <col min="4198" max="4198" width="11" bestFit="1" customWidth="1"/>
    <col min="4199" max="4200" width="13.33203125" bestFit="1" customWidth="1"/>
    <col min="4201" max="4201" width="11" bestFit="1" customWidth="1"/>
    <col min="4202" max="4203" width="13.33203125" bestFit="1" customWidth="1"/>
    <col min="4204" max="4204" width="10.5546875" bestFit="1" customWidth="1"/>
    <col min="4205" max="4205" width="12.21875" bestFit="1" customWidth="1"/>
    <col min="4206" max="4206" width="13.33203125" bestFit="1" customWidth="1"/>
    <col min="4207" max="4207" width="11" bestFit="1" customWidth="1"/>
    <col min="4208" max="4209" width="13.33203125" bestFit="1" customWidth="1"/>
    <col min="4210" max="4210" width="10.5546875" bestFit="1" customWidth="1"/>
    <col min="4211" max="4211" width="12.21875" bestFit="1" customWidth="1"/>
    <col min="4212" max="4212" width="13.33203125" bestFit="1" customWidth="1"/>
    <col min="4213" max="4213" width="11" bestFit="1" customWidth="1"/>
    <col min="4214" max="4215" width="13.33203125" bestFit="1" customWidth="1"/>
    <col min="4216" max="4216" width="11" bestFit="1" customWidth="1"/>
    <col min="4217" max="4218" width="13.33203125" bestFit="1" customWidth="1"/>
    <col min="4219" max="4219" width="11" bestFit="1" customWidth="1"/>
    <col min="4220" max="4221" width="13.33203125" bestFit="1" customWidth="1"/>
    <col min="4222" max="4222" width="11" bestFit="1" customWidth="1"/>
    <col min="4223" max="4224" width="13.33203125" bestFit="1" customWidth="1"/>
    <col min="4225" max="4225" width="10.5546875" bestFit="1" customWidth="1"/>
    <col min="4226" max="4226" width="12.21875" bestFit="1" customWidth="1"/>
    <col min="4227" max="4227" width="13.33203125" bestFit="1" customWidth="1"/>
    <col min="4228" max="4228" width="10.5546875" bestFit="1" customWidth="1"/>
    <col min="4229" max="4229" width="12.21875" bestFit="1" customWidth="1"/>
    <col min="4230" max="4230" width="13.33203125" bestFit="1" customWidth="1"/>
    <col min="4231" max="4231" width="11" bestFit="1" customWidth="1"/>
    <col min="4232" max="4233" width="13.33203125" bestFit="1" customWidth="1"/>
    <col min="4234" max="4234" width="11" bestFit="1" customWidth="1"/>
    <col min="4235" max="4236" width="13.33203125" bestFit="1" customWidth="1"/>
    <col min="4237" max="4237" width="11" bestFit="1" customWidth="1"/>
    <col min="4238" max="4239" width="13.33203125" bestFit="1" customWidth="1"/>
    <col min="4240" max="4240" width="10.5546875" bestFit="1" customWidth="1"/>
    <col min="4241" max="4241" width="12.21875" bestFit="1" customWidth="1"/>
    <col min="4242" max="4242" width="13.33203125" bestFit="1" customWidth="1"/>
    <col min="4243" max="4243" width="11" bestFit="1" customWidth="1"/>
    <col min="4244" max="4245" width="13.33203125" bestFit="1" customWidth="1"/>
    <col min="4246" max="4246" width="11" bestFit="1" customWidth="1"/>
    <col min="4247" max="4248" width="13.33203125" bestFit="1" customWidth="1"/>
    <col min="4249" max="4249" width="10.5546875" bestFit="1" customWidth="1"/>
    <col min="4250" max="4250" width="12.21875" bestFit="1" customWidth="1"/>
    <col min="4251" max="4251" width="13.33203125" bestFit="1" customWidth="1"/>
    <col min="4252" max="4252" width="11" bestFit="1" customWidth="1"/>
    <col min="4253" max="4254" width="13.33203125" bestFit="1" customWidth="1"/>
    <col min="4255" max="4255" width="11" bestFit="1" customWidth="1"/>
    <col min="4256" max="4257" width="13.33203125" bestFit="1" customWidth="1"/>
    <col min="4258" max="4258" width="10.5546875" bestFit="1" customWidth="1"/>
    <col min="4259" max="4259" width="10.6640625" bestFit="1" customWidth="1"/>
    <col min="4260" max="4260" width="13.33203125" bestFit="1" customWidth="1"/>
    <col min="4261" max="4261" width="11" bestFit="1" customWidth="1"/>
    <col min="4262" max="4263" width="13.33203125" bestFit="1" customWidth="1"/>
    <col min="4264" max="4264" width="10.5546875" bestFit="1" customWidth="1"/>
    <col min="4265" max="4265" width="12.21875" bestFit="1" customWidth="1"/>
    <col min="4266" max="4266" width="13.33203125" bestFit="1" customWidth="1"/>
    <col min="4267" max="4267" width="11" bestFit="1" customWidth="1"/>
    <col min="4268" max="4269" width="13.33203125" bestFit="1" customWidth="1"/>
    <col min="4270" max="4270" width="10.5546875" bestFit="1" customWidth="1"/>
    <col min="4271" max="4271" width="12.21875" bestFit="1" customWidth="1"/>
    <col min="4272" max="4272" width="13.33203125" bestFit="1" customWidth="1"/>
    <col min="4273" max="4273" width="11" bestFit="1" customWidth="1"/>
    <col min="4274" max="4275" width="13.33203125" bestFit="1" customWidth="1"/>
    <col min="4276" max="4276" width="11" bestFit="1" customWidth="1"/>
    <col min="4277" max="4278" width="13.33203125" bestFit="1" customWidth="1"/>
    <col min="4279" max="4279" width="10.5546875" bestFit="1" customWidth="1"/>
    <col min="4280" max="4280" width="12.21875" bestFit="1" customWidth="1"/>
    <col min="4281" max="4281" width="13.33203125" bestFit="1" customWidth="1"/>
    <col min="4282" max="4282" width="11" bestFit="1" customWidth="1"/>
    <col min="4283" max="4284" width="13.33203125" bestFit="1" customWidth="1"/>
    <col min="4285" max="4285" width="11" bestFit="1" customWidth="1"/>
    <col min="4286" max="4287" width="13.33203125" bestFit="1" customWidth="1"/>
    <col min="4288" max="4288" width="11" bestFit="1" customWidth="1"/>
    <col min="4289" max="4290" width="13.33203125" bestFit="1" customWidth="1"/>
    <col min="4291" max="4291" width="11" bestFit="1" customWidth="1"/>
    <col min="4292" max="4293" width="13.33203125" bestFit="1" customWidth="1"/>
    <col min="4294" max="4294" width="11" bestFit="1" customWidth="1"/>
    <col min="4295" max="4296" width="13.33203125" bestFit="1" customWidth="1"/>
    <col min="4297" max="4297" width="11" bestFit="1" customWidth="1"/>
    <col min="4298" max="4299" width="13.33203125" bestFit="1" customWidth="1"/>
    <col min="4300" max="4300" width="11" bestFit="1" customWidth="1"/>
    <col min="4301" max="4302" width="13.33203125" bestFit="1" customWidth="1"/>
    <col min="4303" max="4303" width="11" bestFit="1" customWidth="1"/>
    <col min="4304" max="4305" width="13.33203125" bestFit="1" customWidth="1"/>
    <col min="4306" max="4306" width="10.5546875" bestFit="1" customWidth="1"/>
    <col min="4307" max="4307" width="12.21875" bestFit="1" customWidth="1"/>
    <col min="4308" max="4308" width="13.33203125" bestFit="1" customWidth="1"/>
    <col min="4309" max="4309" width="10.5546875" bestFit="1" customWidth="1"/>
    <col min="4310" max="4310" width="12.21875" bestFit="1" customWidth="1"/>
    <col min="4311" max="4311" width="13.33203125" bestFit="1" customWidth="1"/>
    <col min="4312" max="4312" width="11" bestFit="1" customWidth="1"/>
    <col min="4313" max="4314" width="13.33203125" bestFit="1" customWidth="1"/>
    <col min="4315" max="4315" width="11" bestFit="1" customWidth="1"/>
    <col min="4316" max="4317" width="13.33203125" bestFit="1" customWidth="1"/>
    <col min="4318" max="4318" width="11" bestFit="1" customWidth="1"/>
    <col min="4319" max="4320" width="13.33203125" bestFit="1" customWidth="1"/>
    <col min="4321" max="4321" width="11" bestFit="1" customWidth="1"/>
    <col min="4322" max="4323" width="13.33203125" bestFit="1" customWidth="1"/>
    <col min="4324" max="4324" width="11" bestFit="1" customWidth="1"/>
    <col min="4325" max="4326" width="13.33203125" bestFit="1" customWidth="1"/>
    <col min="4327" max="4327" width="10.5546875" bestFit="1" customWidth="1"/>
    <col min="4328" max="4328" width="12.21875" bestFit="1" customWidth="1"/>
    <col min="4329" max="4329" width="13.33203125" bestFit="1" customWidth="1"/>
    <col min="4330" max="4330" width="11" bestFit="1" customWidth="1"/>
    <col min="4331" max="4332" width="13.33203125" bestFit="1" customWidth="1"/>
    <col min="4333" max="4333" width="10.5546875" bestFit="1" customWidth="1"/>
    <col min="4334" max="4334" width="10.6640625" bestFit="1" customWidth="1"/>
    <col min="4335" max="4335" width="13.33203125" bestFit="1" customWidth="1"/>
    <col min="4336" max="4336" width="11" bestFit="1" customWidth="1"/>
    <col min="4337" max="4338" width="13.33203125" bestFit="1" customWidth="1"/>
    <col min="4339" max="4339" width="11" bestFit="1" customWidth="1"/>
    <col min="4340" max="4341" width="13.33203125" bestFit="1" customWidth="1"/>
    <col min="4342" max="4342" width="11" bestFit="1" customWidth="1"/>
    <col min="4343" max="4344" width="13.33203125" bestFit="1" customWidth="1"/>
    <col min="4345" max="4345" width="10.5546875" bestFit="1" customWidth="1"/>
    <col min="4346" max="4346" width="12.21875" bestFit="1" customWidth="1"/>
    <col min="4347" max="4347" width="13.33203125" bestFit="1" customWidth="1"/>
    <col min="4348" max="4348" width="11" bestFit="1" customWidth="1"/>
    <col min="4349" max="4350" width="13.33203125" bestFit="1" customWidth="1"/>
    <col min="4351" max="4351" width="10.5546875" bestFit="1" customWidth="1"/>
    <col min="4352" max="4352" width="12.21875" bestFit="1" customWidth="1"/>
    <col min="4353" max="4353" width="13.33203125" bestFit="1" customWidth="1"/>
    <col min="4354" max="4354" width="11" bestFit="1" customWidth="1"/>
    <col min="4355" max="4356" width="13.33203125" bestFit="1" customWidth="1"/>
    <col min="4357" max="4357" width="10.5546875" bestFit="1" customWidth="1"/>
    <col min="4358" max="4358" width="12.21875" bestFit="1" customWidth="1"/>
    <col min="4359" max="4359" width="13.33203125" bestFit="1" customWidth="1"/>
    <col min="4360" max="4360" width="10.5546875" bestFit="1" customWidth="1"/>
    <col min="4361" max="4361" width="10.6640625" bestFit="1" customWidth="1"/>
    <col min="4362" max="4362" width="13.33203125" bestFit="1" customWidth="1"/>
    <col min="4363" max="4363" width="10.5546875" bestFit="1" customWidth="1"/>
    <col min="4364" max="4364" width="10.6640625" bestFit="1" customWidth="1"/>
    <col min="4365" max="4365" width="13.33203125" bestFit="1" customWidth="1"/>
    <col min="4366" max="4366" width="10.5546875" bestFit="1" customWidth="1"/>
    <col min="4367" max="4367" width="12.21875" bestFit="1" customWidth="1"/>
    <col min="4368" max="4368" width="13.33203125" bestFit="1" customWidth="1"/>
    <col min="4369" max="4369" width="11" bestFit="1" customWidth="1"/>
    <col min="4370" max="4371" width="13.33203125" bestFit="1" customWidth="1"/>
    <col min="4372" max="4372" width="11" bestFit="1" customWidth="1"/>
    <col min="4373" max="4374" width="13.33203125" bestFit="1" customWidth="1"/>
    <col min="4375" max="4375" width="11" bestFit="1" customWidth="1"/>
    <col min="4376" max="4377" width="13.33203125" bestFit="1" customWidth="1"/>
    <col min="4378" max="4378" width="11" bestFit="1" customWidth="1"/>
    <col min="4379" max="4380" width="13.33203125" bestFit="1" customWidth="1"/>
    <col min="4381" max="4381" width="11" bestFit="1" customWidth="1"/>
    <col min="4382" max="4383" width="13.33203125" bestFit="1" customWidth="1"/>
    <col min="4384" max="4384" width="11" bestFit="1" customWidth="1"/>
    <col min="4385" max="4386" width="13.33203125" bestFit="1" customWidth="1"/>
    <col min="4387" max="4387" width="11" bestFit="1" customWidth="1"/>
    <col min="4388" max="4389" width="13.33203125" bestFit="1" customWidth="1"/>
    <col min="4390" max="4390" width="10.5546875" bestFit="1" customWidth="1"/>
    <col min="4391" max="4391" width="12.21875" bestFit="1" customWidth="1"/>
    <col min="4392" max="4392" width="13.33203125" bestFit="1" customWidth="1"/>
    <col min="4393" max="4393" width="11" bestFit="1" customWidth="1"/>
    <col min="4394" max="4395" width="13.33203125" bestFit="1" customWidth="1"/>
    <col min="4396" max="4396" width="11" bestFit="1" customWidth="1"/>
    <col min="4397" max="4398" width="13.33203125" bestFit="1" customWidth="1"/>
    <col min="4399" max="4399" width="11" bestFit="1" customWidth="1"/>
    <col min="4400" max="4401" width="13.33203125" bestFit="1" customWidth="1"/>
    <col min="4402" max="4402" width="11" bestFit="1" customWidth="1"/>
    <col min="4403" max="4404" width="13.33203125" bestFit="1" customWidth="1"/>
    <col min="4405" max="4405" width="11" bestFit="1" customWidth="1"/>
    <col min="4406" max="4407" width="13.33203125" bestFit="1" customWidth="1"/>
    <col min="4408" max="4408" width="10.5546875" bestFit="1" customWidth="1"/>
    <col min="4409" max="4409" width="12.21875" bestFit="1" customWidth="1"/>
    <col min="4410" max="4410" width="13.33203125" bestFit="1" customWidth="1"/>
    <col min="4411" max="4411" width="11" bestFit="1" customWidth="1"/>
    <col min="4412" max="4413" width="13.33203125" bestFit="1" customWidth="1"/>
    <col min="4414" max="4414" width="11" bestFit="1" customWidth="1"/>
    <col min="4415" max="4416" width="13.33203125" bestFit="1" customWidth="1"/>
    <col min="4417" max="4417" width="10.5546875" bestFit="1" customWidth="1"/>
    <col min="4418" max="4418" width="12.21875" bestFit="1" customWidth="1"/>
    <col min="4419" max="4419" width="13.33203125" bestFit="1" customWidth="1"/>
    <col min="4420" max="4420" width="11" bestFit="1" customWidth="1"/>
    <col min="4421" max="4422" width="13.33203125" bestFit="1" customWidth="1"/>
    <col min="4423" max="4423" width="11" bestFit="1" customWidth="1"/>
    <col min="4424" max="4425" width="13.33203125" bestFit="1" customWidth="1"/>
    <col min="4426" max="4426" width="11" bestFit="1" customWidth="1"/>
    <col min="4427" max="4428" width="13.33203125" bestFit="1" customWidth="1"/>
    <col min="4429" max="4429" width="11" bestFit="1" customWidth="1"/>
    <col min="4430" max="4431" width="13.33203125" bestFit="1" customWidth="1"/>
    <col min="4432" max="4432" width="11" bestFit="1" customWidth="1"/>
    <col min="4433" max="4434" width="13.33203125" bestFit="1" customWidth="1"/>
    <col min="4435" max="4435" width="11" bestFit="1" customWidth="1"/>
    <col min="4436" max="4437" width="13.33203125" bestFit="1" customWidth="1"/>
    <col min="4438" max="4438" width="10.5546875" bestFit="1" customWidth="1"/>
    <col min="4439" max="4439" width="12.21875" bestFit="1" customWidth="1"/>
    <col min="4440" max="4440" width="13.33203125" bestFit="1" customWidth="1"/>
    <col min="4441" max="4441" width="11" bestFit="1" customWidth="1"/>
    <col min="4442" max="4443" width="13.33203125" bestFit="1" customWidth="1"/>
    <col min="4444" max="4444" width="11" bestFit="1" customWidth="1"/>
    <col min="4445" max="4446" width="13.33203125" bestFit="1" customWidth="1"/>
    <col min="4447" max="4447" width="11" bestFit="1" customWidth="1"/>
    <col min="4448" max="4449" width="13.33203125" bestFit="1" customWidth="1"/>
    <col min="4450" max="4450" width="11" bestFit="1" customWidth="1"/>
    <col min="4451" max="4452" width="13.33203125" bestFit="1" customWidth="1"/>
    <col min="4453" max="4453" width="10.5546875" bestFit="1" customWidth="1"/>
    <col min="4454" max="4454" width="12.21875" bestFit="1" customWidth="1"/>
    <col min="4455" max="4455" width="13.33203125" bestFit="1" customWidth="1"/>
    <col min="4456" max="4456" width="10.5546875" bestFit="1" customWidth="1"/>
    <col min="4457" max="4457" width="12.21875" bestFit="1" customWidth="1"/>
    <col min="4458" max="4458" width="13.33203125" bestFit="1" customWidth="1"/>
    <col min="4459" max="4459" width="11" bestFit="1" customWidth="1"/>
    <col min="4460" max="4461" width="13.33203125" bestFit="1" customWidth="1"/>
    <col min="4462" max="4462" width="11" bestFit="1" customWidth="1"/>
    <col min="4463" max="4464" width="13.33203125" bestFit="1" customWidth="1"/>
    <col min="4465" max="4465" width="11" bestFit="1" customWidth="1"/>
    <col min="4466" max="4467" width="13.33203125" bestFit="1" customWidth="1"/>
    <col min="4468" max="4468" width="11" bestFit="1" customWidth="1"/>
    <col min="4469" max="4470" width="13.33203125" bestFit="1" customWidth="1"/>
    <col min="4471" max="4471" width="10.5546875" bestFit="1" customWidth="1"/>
    <col min="4472" max="4472" width="12.21875" bestFit="1" customWidth="1"/>
    <col min="4473" max="4473" width="13.33203125" bestFit="1" customWidth="1"/>
    <col min="4474" max="4474" width="10.5546875" bestFit="1" customWidth="1"/>
    <col min="4475" max="4475" width="12.21875" bestFit="1" customWidth="1"/>
    <col min="4476" max="4476" width="13.33203125" bestFit="1" customWidth="1"/>
    <col min="4477" max="4477" width="11" bestFit="1" customWidth="1"/>
    <col min="4478" max="4479" width="13.33203125" bestFit="1" customWidth="1"/>
    <col min="4480" max="4480" width="11" bestFit="1" customWidth="1"/>
    <col min="4481" max="4482" width="13.33203125" bestFit="1" customWidth="1"/>
    <col min="4483" max="4483" width="11" bestFit="1" customWidth="1"/>
    <col min="4484" max="4485" width="13.33203125" bestFit="1" customWidth="1"/>
    <col min="4486" max="4486" width="10.5546875" bestFit="1" customWidth="1"/>
    <col min="4487" max="4487" width="12.21875" bestFit="1" customWidth="1"/>
    <col min="4488" max="4488" width="13.33203125" bestFit="1" customWidth="1"/>
    <col min="4489" max="4489" width="11" bestFit="1" customWidth="1"/>
    <col min="4490" max="4491" width="13.33203125" bestFit="1" customWidth="1"/>
    <col min="4492" max="4492" width="11" bestFit="1" customWidth="1"/>
    <col min="4493" max="4494" width="13.33203125" bestFit="1" customWidth="1"/>
    <col min="4495" max="4495" width="11" bestFit="1" customWidth="1"/>
    <col min="4496" max="4497" width="13.33203125" bestFit="1" customWidth="1"/>
    <col min="4498" max="4498" width="11" bestFit="1" customWidth="1"/>
    <col min="4499" max="4500" width="13.33203125" bestFit="1" customWidth="1"/>
    <col min="4501" max="4501" width="11" bestFit="1" customWidth="1"/>
    <col min="4502" max="4503" width="13.33203125" bestFit="1" customWidth="1"/>
    <col min="4504" max="4504" width="11" bestFit="1" customWidth="1"/>
    <col min="4505" max="4506" width="13.33203125" bestFit="1" customWidth="1"/>
    <col min="4507" max="4507" width="10.5546875" bestFit="1" customWidth="1"/>
    <col min="4508" max="4508" width="12.21875" bestFit="1" customWidth="1"/>
    <col min="4509" max="4509" width="13.33203125" bestFit="1" customWidth="1"/>
    <col min="4510" max="4510" width="11" bestFit="1" customWidth="1"/>
    <col min="4511" max="4512" width="13.33203125" bestFit="1" customWidth="1"/>
    <col min="4513" max="4513" width="11" bestFit="1" customWidth="1"/>
    <col min="4514" max="4515" width="13.33203125" bestFit="1" customWidth="1"/>
    <col min="4516" max="4516" width="11" bestFit="1" customWidth="1"/>
    <col min="4517" max="4518" width="13.33203125" bestFit="1" customWidth="1"/>
    <col min="4519" max="4519" width="11" bestFit="1" customWidth="1"/>
    <col min="4520" max="4521" width="13.33203125" bestFit="1" customWidth="1"/>
    <col min="4522" max="4522" width="11" bestFit="1" customWidth="1"/>
    <col min="4523" max="4524" width="13.33203125" bestFit="1" customWidth="1"/>
    <col min="4525" max="4525" width="11" bestFit="1" customWidth="1"/>
    <col min="4526" max="4527" width="13.33203125" bestFit="1" customWidth="1"/>
    <col min="4528" max="4528" width="11" bestFit="1" customWidth="1"/>
    <col min="4529" max="4530" width="13.33203125" bestFit="1" customWidth="1"/>
    <col min="4531" max="4531" width="11" bestFit="1" customWidth="1"/>
    <col min="4532" max="4533" width="13.33203125" bestFit="1" customWidth="1"/>
    <col min="4534" max="4534" width="11" bestFit="1" customWidth="1"/>
    <col min="4535" max="4536" width="13.33203125" bestFit="1" customWidth="1"/>
    <col min="4537" max="4537" width="10.5546875" bestFit="1" customWidth="1"/>
    <col min="4538" max="4538" width="12.21875" bestFit="1" customWidth="1"/>
    <col min="4539" max="4539" width="13.33203125" bestFit="1" customWidth="1"/>
    <col min="4540" max="4540" width="11" bestFit="1" customWidth="1"/>
    <col min="4541" max="4542" width="13.33203125" bestFit="1" customWidth="1"/>
    <col min="4543" max="4543" width="11" bestFit="1" customWidth="1"/>
    <col min="4544" max="4545" width="13.33203125" bestFit="1" customWidth="1"/>
    <col min="4546" max="4546" width="10.5546875" bestFit="1" customWidth="1"/>
    <col min="4547" max="4547" width="9.6640625" bestFit="1" customWidth="1"/>
    <col min="4548" max="4548" width="13.33203125" bestFit="1" customWidth="1"/>
    <col min="4549" max="4549" width="10.5546875" bestFit="1" customWidth="1"/>
    <col min="4550" max="4550" width="12.21875" bestFit="1" customWidth="1"/>
    <col min="4551" max="4551" width="13.33203125" bestFit="1" customWidth="1"/>
    <col min="4552" max="4552" width="11" bestFit="1" customWidth="1"/>
    <col min="4553" max="4554" width="13.33203125" bestFit="1" customWidth="1"/>
    <col min="4555" max="4555" width="10.5546875" bestFit="1" customWidth="1"/>
    <col min="4556" max="4556" width="12.21875" bestFit="1" customWidth="1"/>
    <col min="4557" max="4557" width="13.33203125" bestFit="1" customWidth="1"/>
    <col min="4558" max="4558" width="11" bestFit="1" customWidth="1"/>
    <col min="4559" max="4560" width="13.33203125" bestFit="1" customWidth="1"/>
    <col min="4561" max="4561" width="11" bestFit="1" customWidth="1"/>
    <col min="4562" max="4563" width="13.33203125" bestFit="1" customWidth="1"/>
    <col min="4564" max="4564" width="11" bestFit="1" customWidth="1"/>
    <col min="4565" max="4566" width="13.33203125" bestFit="1" customWidth="1"/>
    <col min="4567" max="4567" width="11" bestFit="1" customWidth="1"/>
    <col min="4568" max="4569" width="13.33203125" bestFit="1" customWidth="1"/>
    <col min="4570" max="4570" width="11" bestFit="1" customWidth="1"/>
    <col min="4571" max="4572" width="13.33203125" bestFit="1" customWidth="1"/>
    <col min="4573" max="4573" width="11" bestFit="1" customWidth="1"/>
    <col min="4574" max="4575" width="13.33203125" bestFit="1" customWidth="1"/>
    <col min="4576" max="4576" width="11" bestFit="1" customWidth="1"/>
    <col min="4577" max="4578" width="13.33203125" bestFit="1" customWidth="1"/>
    <col min="4579" max="4579" width="10.5546875" bestFit="1" customWidth="1"/>
    <col min="4580" max="4580" width="12.21875" bestFit="1" customWidth="1"/>
    <col min="4581" max="4581" width="13.33203125" bestFit="1" customWidth="1"/>
    <col min="4582" max="4582" width="11" bestFit="1" customWidth="1"/>
    <col min="4583" max="4584" width="13.33203125" bestFit="1" customWidth="1"/>
    <col min="4585" max="4585" width="11" bestFit="1" customWidth="1"/>
    <col min="4586" max="4587" width="13.33203125" bestFit="1" customWidth="1"/>
    <col min="4588" max="4588" width="11" bestFit="1" customWidth="1"/>
    <col min="4589" max="4590" width="13.33203125" bestFit="1" customWidth="1"/>
    <col min="4591" max="4591" width="11" bestFit="1" customWidth="1"/>
    <col min="4592" max="4593" width="13.33203125" bestFit="1" customWidth="1"/>
    <col min="4594" max="4594" width="11" bestFit="1" customWidth="1"/>
    <col min="4595" max="4596" width="13.33203125" bestFit="1" customWidth="1"/>
    <col min="4597" max="4597" width="11" bestFit="1" customWidth="1"/>
    <col min="4598" max="4599" width="13.33203125" bestFit="1" customWidth="1"/>
    <col min="4600" max="4600" width="11" bestFit="1" customWidth="1"/>
    <col min="4601" max="4602" width="13.33203125" bestFit="1" customWidth="1"/>
    <col min="4603" max="4603" width="11" bestFit="1" customWidth="1"/>
    <col min="4604" max="4605" width="13.33203125" bestFit="1" customWidth="1"/>
    <col min="4606" max="4606" width="11" bestFit="1" customWidth="1"/>
    <col min="4607" max="4608" width="13.33203125" bestFit="1" customWidth="1"/>
    <col min="4609" max="4609" width="11" bestFit="1" customWidth="1"/>
    <col min="4610" max="4611" width="13.33203125" bestFit="1" customWidth="1"/>
    <col min="4612" max="4612" width="11" bestFit="1" customWidth="1"/>
    <col min="4613" max="4614" width="13.33203125" bestFit="1" customWidth="1"/>
    <col min="4615" max="4615" width="11" bestFit="1" customWidth="1"/>
    <col min="4616" max="4617" width="13.33203125" bestFit="1" customWidth="1"/>
    <col min="4618" max="4618" width="11" bestFit="1" customWidth="1"/>
    <col min="4619" max="4620" width="13.33203125" bestFit="1" customWidth="1"/>
    <col min="4621" max="4621" width="11" bestFit="1" customWidth="1"/>
    <col min="4622" max="4623" width="13.33203125" bestFit="1" customWidth="1"/>
    <col min="4624" max="4624" width="11" bestFit="1" customWidth="1"/>
    <col min="4625" max="4626" width="13.33203125" bestFit="1" customWidth="1"/>
    <col min="4627" max="4627" width="11" bestFit="1" customWidth="1"/>
    <col min="4628" max="4629" width="13.33203125" bestFit="1" customWidth="1"/>
    <col min="4630" max="4630" width="10.5546875" bestFit="1" customWidth="1"/>
    <col min="4631" max="4631" width="12.21875" bestFit="1" customWidth="1"/>
    <col min="4632" max="4632" width="13.33203125" bestFit="1" customWidth="1"/>
    <col min="4633" max="4633" width="10.5546875" bestFit="1" customWidth="1"/>
    <col min="4634" max="4634" width="12.21875" bestFit="1" customWidth="1"/>
    <col min="4635" max="4635" width="13.33203125" bestFit="1" customWidth="1"/>
    <col min="4636" max="4636" width="11" bestFit="1" customWidth="1"/>
    <col min="4637" max="4638" width="13.33203125" bestFit="1" customWidth="1"/>
    <col min="4639" max="4639" width="11" bestFit="1" customWidth="1"/>
    <col min="4640" max="4641" width="13.33203125" bestFit="1" customWidth="1"/>
    <col min="4642" max="4642" width="11" bestFit="1" customWidth="1"/>
    <col min="4643" max="4643" width="13.33203125" bestFit="1" customWidth="1"/>
    <col min="4644" max="4644" width="11" bestFit="1" customWidth="1"/>
    <col min="4645" max="4645" width="13.33203125" bestFit="1" customWidth="1"/>
    <col min="4646" max="4646" width="11" bestFit="1" customWidth="1"/>
    <col min="4647" max="4648" width="13.33203125" bestFit="1" customWidth="1"/>
    <col min="4649" max="4649" width="11" bestFit="1" customWidth="1"/>
    <col min="4650" max="4651" width="13.33203125" bestFit="1" customWidth="1"/>
    <col min="4652" max="4652" width="11" bestFit="1" customWidth="1"/>
    <col min="4653" max="4654" width="13.33203125" bestFit="1" customWidth="1"/>
    <col min="4655" max="4655" width="11" bestFit="1" customWidth="1"/>
    <col min="4656" max="4657" width="13.33203125" bestFit="1" customWidth="1"/>
    <col min="4658" max="4658" width="11" bestFit="1" customWidth="1"/>
    <col min="4659" max="4660" width="13.33203125" bestFit="1" customWidth="1"/>
    <col min="4661" max="4661" width="11" bestFit="1" customWidth="1"/>
    <col min="4662" max="4663" width="13.33203125" bestFit="1" customWidth="1"/>
    <col min="4664" max="4664" width="11" bestFit="1" customWidth="1"/>
    <col min="4665" max="4666" width="13.33203125" bestFit="1" customWidth="1"/>
    <col min="4667" max="4667" width="11" bestFit="1" customWidth="1"/>
    <col min="4668" max="4669" width="13.33203125" bestFit="1" customWidth="1"/>
    <col min="4670" max="4670" width="11" bestFit="1" customWidth="1"/>
    <col min="4671" max="4672" width="13.33203125" bestFit="1" customWidth="1"/>
    <col min="4673" max="4673" width="11" bestFit="1" customWidth="1"/>
    <col min="4674" max="4675" width="13.33203125" bestFit="1" customWidth="1"/>
    <col min="4676" max="4676" width="11" bestFit="1" customWidth="1"/>
    <col min="4677" max="4678" width="13.33203125" bestFit="1" customWidth="1"/>
    <col min="4679" max="4679" width="11" bestFit="1" customWidth="1"/>
    <col min="4680" max="4681" width="13.33203125" bestFit="1" customWidth="1"/>
    <col min="4682" max="4682" width="11" bestFit="1" customWidth="1"/>
    <col min="4683" max="4684" width="13.33203125" bestFit="1" customWidth="1"/>
    <col min="4685" max="4685" width="10.5546875" bestFit="1" customWidth="1"/>
    <col min="4686" max="4686" width="10.6640625" bestFit="1" customWidth="1"/>
    <col min="4687" max="4687" width="13.33203125" bestFit="1" customWidth="1"/>
    <col min="4688" max="4688" width="11" bestFit="1" customWidth="1"/>
    <col min="4689" max="4690" width="13.33203125" bestFit="1" customWidth="1"/>
    <col min="4691" max="4691" width="10.5546875" bestFit="1" customWidth="1"/>
    <col min="4692" max="4692" width="12.21875" bestFit="1" customWidth="1"/>
    <col min="4693" max="4693" width="13.33203125" bestFit="1" customWidth="1"/>
    <col min="4694" max="4694" width="10.5546875" bestFit="1" customWidth="1"/>
    <col min="4695" max="4695" width="12.21875" bestFit="1" customWidth="1"/>
    <col min="4696" max="4696" width="13.33203125" bestFit="1" customWidth="1"/>
    <col min="4697" max="4697" width="11" bestFit="1" customWidth="1"/>
    <col min="4698" max="4699" width="13.33203125" bestFit="1" customWidth="1"/>
    <col min="4700" max="4700" width="10.5546875" bestFit="1" customWidth="1"/>
    <col min="4701" max="4701" width="12.21875" bestFit="1" customWidth="1"/>
    <col min="4702" max="4702" width="13.33203125" bestFit="1" customWidth="1"/>
    <col min="4703" max="4703" width="11" bestFit="1" customWidth="1"/>
    <col min="4704" max="4705" width="13.33203125" bestFit="1" customWidth="1"/>
    <col min="4706" max="4706" width="11" bestFit="1" customWidth="1"/>
    <col min="4707" max="4708" width="13.33203125" bestFit="1" customWidth="1"/>
    <col min="4709" max="4709" width="11" bestFit="1" customWidth="1"/>
    <col min="4710" max="4711" width="13.33203125" bestFit="1" customWidth="1"/>
    <col min="4712" max="4712" width="11" bestFit="1" customWidth="1"/>
    <col min="4713" max="4714" width="13.33203125" bestFit="1" customWidth="1"/>
    <col min="4715" max="4715" width="11" bestFit="1" customWidth="1"/>
    <col min="4716" max="4717" width="13.33203125" bestFit="1" customWidth="1"/>
    <col min="4718" max="4718" width="11" bestFit="1" customWidth="1"/>
    <col min="4719" max="4720" width="13.33203125" bestFit="1" customWidth="1"/>
    <col min="4721" max="4721" width="11" bestFit="1" customWidth="1"/>
    <col min="4722" max="4723" width="13.33203125" bestFit="1" customWidth="1"/>
    <col min="4724" max="4724" width="11" bestFit="1" customWidth="1"/>
    <col min="4725" max="4726" width="13.33203125" bestFit="1" customWidth="1"/>
    <col min="4727" max="4727" width="11" bestFit="1" customWidth="1"/>
    <col min="4728" max="4729" width="13.33203125" bestFit="1" customWidth="1"/>
    <col min="4730" max="4730" width="11" bestFit="1" customWidth="1"/>
    <col min="4731" max="4732" width="13.33203125" bestFit="1" customWidth="1"/>
    <col min="4733" max="4733" width="10.5546875" bestFit="1" customWidth="1"/>
    <col min="4734" max="4734" width="12.21875" bestFit="1" customWidth="1"/>
    <col min="4735" max="4735" width="13.33203125" bestFit="1" customWidth="1"/>
    <col min="4736" max="4736" width="11" bestFit="1" customWidth="1"/>
    <col min="4737" max="4738" width="13.33203125" bestFit="1" customWidth="1"/>
    <col min="4739" max="4739" width="11" bestFit="1" customWidth="1"/>
    <col min="4740" max="4741" width="13.33203125" bestFit="1" customWidth="1"/>
    <col min="4742" max="4742" width="10.5546875" bestFit="1" customWidth="1"/>
    <col min="4743" max="4743" width="12.21875" bestFit="1" customWidth="1"/>
    <col min="4744" max="4744" width="13.33203125" bestFit="1" customWidth="1"/>
    <col min="4745" max="4745" width="11" bestFit="1" customWidth="1"/>
    <col min="4746" max="4747" width="13.33203125" bestFit="1" customWidth="1"/>
    <col min="4748" max="4748" width="11" bestFit="1" customWidth="1"/>
    <col min="4749" max="4750" width="13.33203125" bestFit="1" customWidth="1"/>
    <col min="4751" max="4751" width="10.5546875" bestFit="1" customWidth="1"/>
    <col min="4752" max="4752" width="12.21875" bestFit="1" customWidth="1"/>
    <col min="4753" max="4753" width="13.33203125" bestFit="1" customWidth="1"/>
    <col min="4754" max="4754" width="10.5546875" bestFit="1" customWidth="1"/>
    <col min="4755" max="4755" width="12.21875" bestFit="1" customWidth="1"/>
    <col min="4756" max="4756" width="13.33203125" bestFit="1" customWidth="1"/>
    <col min="4757" max="4757" width="10.5546875" bestFit="1" customWidth="1"/>
    <col min="4758" max="4758" width="12.21875" bestFit="1" customWidth="1"/>
    <col min="4759" max="4759" width="13.33203125" bestFit="1" customWidth="1"/>
    <col min="4760" max="4760" width="11" bestFit="1" customWidth="1"/>
    <col min="4761" max="4762" width="13.33203125" bestFit="1" customWidth="1"/>
    <col min="4763" max="4763" width="11" bestFit="1" customWidth="1"/>
    <col min="4764" max="4765" width="13.33203125" bestFit="1" customWidth="1"/>
    <col min="4766" max="4766" width="11" bestFit="1" customWidth="1"/>
    <col min="4767" max="4768" width="13.33203125" bestFit="1" customWidth="1"/>
    <col min="4769" max="4769" width="11" bestFit="1" customWidth="1"/>
    <col min="4770" max="4771" width="13.33203125" bestFit="1" customWidth="1"/>
    <col min="4772" max="4772" width="11" bestFit="1" customWidth="1"/>
    <col min="4773" max="4774" width="13.33203125" bestFit="1" customWidth="1"/>
    <col min="4775" max="4775" width="11" bestFit="1" customWidth="1"/>
    <col min="4776" max="4777" width="13.33203125" bestFit="1" customWidth="1"/>
    <col min="4778" max="4778" width="11" bestFit="1" customWidth="1"/>
    <col min="4779" max="4779" width="13.33203125" bestFit="1" customWidth="1"/>
    <col min="4780" max="4780" width="11" bestFit="1" customWidth="1"/>
    <col min="4781" max="4782" width="13.33203125" bestFit="1" customWidth="1"/>
    <col min="4783" max="4783" width="11" bestFit="1" customWidth="1"/>
    <col min="4784" max="4785" width="13.33203125" bestFit="1" customWidth="1"/>
    <col min="4786" max="4786" width="11" bestFit="1" customWidth="1"/>
    <col min="4787" max="4788" width="13.33203125" bestFit="1" customWidth="1"/>
    <col min="4789" max="4789" width="11" bestFit="1" customWidth="1"/>
    <col min="4790" max="4791" width="13.33203125" bestFit="1" customWidth="1"/>
    <col min="4792" max="4792" width="11" bestFit="1" customWidth="1"/>
    <col min="4793" max="4794" width="13.33203125" bestFit="1" customWidth="1"/>
    <col min="4795" max="4795" width="11" bestFit="1" customWidth="1"/>
    <col min="4796" max="4797" width="13.33203125" bestFit="1" customWidth="1"/>
    <col min="4798" max="4798" width="11" bestFit="1" customWidth="1"/>
    <col min="4799" max="4800" width="13.33203125" bestFit="1" customWidth="1"/>
    <col min="4801" max="4801" width="11" bestFit="1" customWidth="1"/>
    <col min="4802" max="4803" width="13.33203125" bestFit="1" customWidth="1"/>
    <col min="4804" max="4804" width="11" bestFit="1" customWidth="1"/>
    <col min="4805" max="4806" width="13.33203125" bestFit="1" customWidth="1"/>
    <col min="4807" max="4807" width="11" bestFit="1" customWidth="1"/>
    <col min="4808" max="4809" width="13.33203125" bestFit="1" customWidth="1"/>
    <col min="4810" max="4810" width="11" bestFit="1" customWidth="1"/>
    <col min="4811" max="4812" width="13.33203125" bestFit="1" customWidth="1"/>
    <col min="4813" max="4813" width="11" bestFit="1" customWidth="1"/>
    <col min="4814" max="4815" width="13.33203125" bestFit="1" customWidth="1"/>
    <col min="4816" max="4816" width="11" bestFit="1" customWidth="1"/>
    <col min="4817" max="4818" width="13.33203125" bestFit="1" customWidth="1"/>
    <col min="4819" max="4819" width="11" bestFit="1" customWidth="1"/>
    <col min="4820" max="4821" width="13.33203125" bestFit="1" customWidth="1"/>
    <col min="4822" max="4822" width="11" bestFit="1" customWidth="1"/>
    <col min="4823" max="4823" width="13.33203125" bestFit="1" customWidth="1"/>
    <col min="4824" max="4824" width="10" bestFit="1" customWidth="1"/>
    <col min="4825" max="4825" width="12.21875" bestFit="1" customWidth="1"/>
    <col min="4826" max="4826" width="13.33203125" bestFit="1" customWidth="1"/>
    <col min="4827" max="4827" width="11" bestFit="1" customWidth="1"/>
    <col min="4828" max="4829" width="13.33203125" bestFit="1" customWidth="1"/>
    <col min="4830" max="4830" width="11" bestFit="1" customWidth="1"/>
    <col min="4831" max="4831" width="13.33203125" bestFit="1" customWidth="1"/>
    <col min="4832" max="4832" width="11" bestFit="1" customWidth="1"/>
    <col min="4833" max="4834" width="13.33203125" bestFit="1" customWidth="1"/>
    <col min="4835" max="4835" width="11" bestFit="1" customWidth="1"/>
    <col min="4836" max="4837" width="13.33203125" bestFit="1" customWidth="1"/>
    <col min="4838" max="4838" width="11" bestFit="1" customWidth="1"/>
    <col min="4839" max="4840" width="13.33203125" bestFit="1" customWidth="1"/>
    <col min="4841" max="4841" width="11" bestFit="1" customWidth="1"/>
    <col min="4842" max="4843" width="13.33203125" bestFit="1" customWidth="1"/>
    <col min="4844" max="4844" width="11" bestFit="1" customWidth="1"/>
    <col min="4845" max="4846" width="13.33203125" bestFit="1" customWidth="1"/>
    <col min="4847" max="4847" width="11" bestFit="1" customWidth="1"/>
    <col min="4848" max="4849" width="13.33203125" bestFit="1" customWidth="1"/>
    <col min="4850" max="4850" width="10.5546875" bestFit="1" customWidth="1"/>
    <col min="4851" max="4851" width="12.21875" bestFit="1" customWidth="1"/>
    <col min="4852" max="4852" width="13.33203125" bestFit="1" customWidth="1"/>
    <col min="4853" max="4853" width="11" bestFit="1" customWidth="1"/>
    <col min="4854" max="4855" width="13.33203125" bestFit="1" customWidth="1"/>
    <col min="4856" max="4856" width="11" bestFit="1" customWidth="1"/>
    <col min="4857" max="4858" width="13.33203125" bestFit="1" customWidth="1"/>
    <col min="4859" max="4859" width="11" bestFit="1" customWidth="1"/>
    <col min="4860" max="4861" width="13.33203125" bestFit="1" customWidth="1"/>
    <col min="4862" max="4862" width="11" bestFit="1" customWidth="1"/>
    <col min="4863" max="4864" width="13.33203125" bestFit="1" customWidth="1"/>
    <col min="4865" max="4865" width="11" bestFit="1" customWidth="1"/>
    <col min="4866" max="4867" width="13.33203125" bestFit="1" customWidth="1"/>
    <col min="4868" max="4868" width="11" bestFit="1" customWidth="1"/>
    <col min="4869" max="4870" width="13.33203125" bestFit="1" customWidth="1"/>
    <col min="4871" max="4871" width="11" bestFit="1" customWidth="1"/>
    <col min="4872" max="4873" width="13.33203125" bestFit="1" customWidth="1"/>
    <col min="4874" max="4874" width="11" bestFit="1" customWidth="1"/>
    <col min="4875" max="4876" width="13.33203125" bestFit="1" customWidth="1"/>
    <col min="4877" max="4877" width="11" bestFit="1" customWidth="1"/>
    <col min="4878" max="4879" width="13.33203125" bestFit="1" customWidth="1"/>
    <col min="4880" max="4880" width="11" bestFit="1" customWidth="1"/>
    <col min="4881" max="4882" width="13.33203125" bestFit="1" customWidth="1"/>
    <col min="4883" max="4883" width="11" bestFit="1" customWidth="1"/>
    <col min="4884" max="4884" width="13.33203125" bestFit="1" customWidth="1"/>
    <col min="4885" max="4885" width="11" bestFit="1" customWidth="1"/>
    <col min="4886" max="4887" width="13.33203125" bestFit="1" customWidth="1"/>
    <col min="4888" max="4888" width="11" bestFit="1" customWidth="1"/>
    <col min="4889" max="4890" width="13.33203125" bestFit="1" customWidth="1"/>
    <col min="4891" max="4891" width="11" bestFit="1" customWidth="1"/>
    <col min="4892" max="4893" width="13.33203125" bestFit="1" customWidth="1"/>
    <col min="4894" max="4894" width="11" bestFit="1" customWidth="1"/>
    <col min="4895" max="4896" width="13.33203125" bestFit="1" customWidth="1"/>
    <col min="4897" max="4897" width="11" bestFit="1" customWidth="1"/>
    <col min="4898" max="4899" width="13.33203125" bestFit="1" customWidth="1"/>
    <col min="4900" max="4900" width="11" bestFit="1" customWidth="1"/>
    <col min="4901" max="4902" width="13.33203125" bestFit="1" customWidth="1"/>
    <col min="4903" max="4903" width="11" bestFit="1" customWidth="1"/>
    <col min="4904" max="4904" width="13.33203125" bestFit="1" customWidth="1"/>
    <col min="4905" max="4905" width="11" bestFit="1" customWidth="1"/>
    <col min="4906" max="4907" width="13.33203125" bestFit="1" customWidth="1"/>
    <col min="4908" max="4908" width="11" bestFit="1" customWidth="1"/>
    <col min="4909" max="4909" width="13.33203125" bestFit="1" customWidth="1"/>
    <col min="4910" max="4910" width="11" bestFit="1" customWidth="1"/>
    <col min="4911" max="4912" width="13.33203125" bestFit="1" customWidth="1"/>
    <col min="4913" max="4913" width="11" bestFit="1" customWidth="1"/>
    <col min="4914" max="4915" width="13.33203125" bestFit="1" customWidth="1"/>
    <col min="4916" max="4916" width="11" bestFit="1" customWidth="1"/>
    <col min="4917" max="4918" width="13.33203125" bestFit="1" customWidth="1"/>
    <col min="4919" max="4919" width="11" bestFit="1" customWidth="1"/>
    <col min="4920" max="4921" width="13.33203125" bestFit="1" customWidth="1"/>
    <col min="4922" max="4922" width="10.5546875" bestFit="1" customWidth="1"/>
    <col min="4923" max="4923" width="12.21875" bestFit="1" customWidth="1"/>
    <col min="4924" max="4924" width="13.33203125" bestFit="1" customWidth="1"/>
    <col min="4925" max="4925" width="11" bestFit="1" customWidth="1"/>
    <col min="4926" max="4926" width="13.33203125" bestFit="1" customWidth="1"/>
    <col min="4927" max="4927" width="11" bestFit="1" customWidth="1"/>
    <col min="4928" max="4929" width="13.33203125" bestFit="1" customWidth="1"/>
    <col min="4930" max="4930" width="11" bestFit="1" customWidth="1"/>
    <col min="4931" max="4931" width="13.33203125" bestFit="1" customWidth="1"/>
    <col min="4932" max="4932" width="11" bestFit="1" customWidth="1"/>
    <col min="4933" max="4934" width="13.33203125" bestFit="1" customWidth="1"/>
    <col min="4935" max="4935" width="11" bestFit="1" customWidth="1"/>
    <col min="4936" max="4937" width="13.33203125" bestFit="1" customWidth="1"/>
    <col min="4938" max="4938" width="11" bestFit="1" customWidth="1"/>
    <col min="4939" max="4940" width="13.33203125" bestFit="1" customWidth="1"/>
    <col min="4941" max="4941" width="11" bestFit="1" customWidth="1"/>
    <col min="4942" max="4943" width="13.33203125" bestFit="1" customWidth="1"/>
    <col min="4944" max="4944" width="11" bestFit="1" customWidth="1"/>
    <col min="4945" max="4946" width="13.33203125" bestFit="1" customWidth="1"/>
    <col min="4947" max="4947" width="11" bestFit="1" customWidth="1"/>
    <col min="4948" max="4949" width="13.33203125" bestFit="1" customWidth="1"/>
    <col min="4950" max="4950" width="11" bestFit="1" customWidth="1"/>
    <col min="4951" max="4952" width="13.33203125" bestFit="1" customWidth="1"/>
    <col min="4953" max="4953" width="11" bestFit="1" customWidth="1"/>
    <col min="4954" max="4954" width="13.33203125" bestFit="1" customWidth="1"/>
    <col min="4955" max="4955" width="11" bestFit="1" customWidth="1"/>
    <col min="4956" max="4957" width="13.33203125" bestFit="1" customWidth="1"/>
    <col min="4958" max="4958" width="11" bestFit="1" customWidth="1"/>
    <col min="4959" max="4960" width="13.33203125" bestFit="1" customWidth="1"/>
    <col min="4961" max="4961" width="11" bestFit="1" customWidth="1"/>
    <col min="4962" max="4963" width="13.33203125" bestFit="1" customWidth="1"/>
    <col min="4964" max="4964" width="11" bestFit="1" customWidth="1"/>
    <col min="4965" max="4966" width="13.33203125" bestFit="1" customWidth="1"/>
    <col min="4967" max="4967" width="11" bestFit="1" customWidth="1"/>
    <col min="4968" max="4969" width="13.33203125" bestFit="1" customWidth="1"/>
    <col min="4970" max="4970" width="11" bestFit="1" customWidth="1"/>
    <col min="4971" max="4972" width="13.33203125" bestFit="1" customWidth="1"/>
    <col min="4973" max="4973" width="10.5546875" bestFit="1" customWidth="1"/>
    <col min="4974" max="4974" width="12.21875" bestFit="1" customWidth="1"/>
    <col min="4975" max="4975" width="11" bestFit="1" customWidth="1"/>
    <col min="4976" max="4977" width="13.33203125" bestFit="1" customWidth="1"/>
    <col min="4978" max="4978" width="11" bestFit="1" customWidth="1"/>
    <col min="4979" max="4979" width="13.33203125" bestFit="1" customWidth="1"/>
    <col min="4980" max="4980" width="11" bestFit="1" customWidth="1"/>
    <col min="4981" max="4982" width="13.33203125" bestFit="1" customWidth="1"/>
    <col min="4983" max="4983" width="11" bestFit="1" customWidth="1"/>
    <col min="4984" max="4985" width="13.33203125" bestFit="1" customWidth="1"/>
    <col min="4986" max="4986" width="11" bestFit="1" customWidth="1"/>
    <col min="4987" max="4988" width="13.33203125" bestFit="1" customWidth="1"/>
    <col min="4989" max="4989" width="11" bestFit="1" customWidth="1"/>
    <col min="4990" max="4990" width="13.33203125" bestFit="1" customWidth="1"/>
    <col min="4991" max="4991" width="11" bestFit="1" customWidth="1"/>
    <col min="4992" max="4992" width="13.33203125" bestFit="1" customWidth="1"/>
    <col min="4993" max="4993" width="11" bestFit="1" customWidth="1"/>
    <col min="4994" max="4995" width="13.33203125" bestFit="1" customWidth="1"/>
    <col min="4996" max="4996" width="11" bestFit="1" customWidth="1"/>
    <col min="4997" max="4998" width="13.33203125" bestFit="1" customWidth="1"/>
    <col min="4999" max="4999" width="10.5546875" bestFit="1" customWidth="1"/>
    <col min="5000" max="5000" width="12.21875" bestFit="1" customWidth="1"/>
    <col min="5001" max="5001" width="13.33203125" bestFit="1" customWidth="1"/>
    <col min="5002" max="5002" width="11" bestFit="1" customWidth="1"/>
    <col min="5003" max="5003" width="13.33203125" bestFit="1" customWidth="1"/>
    <col min="5004" max="5004" width="10" bestFit="1" customWidth="1"/>
    <col min="5005" max="5005" width="12.21875" bestFit="1" customWidth="1"/>
    <col min="5006" max="5006" width="13.33203125" bestFit="1" customWidth="1"/>
    <col min="5007" max="5007" width="11" bestFit="1" customWidth="1"/>
    <col min="5008" max="5009" width="13.33203125" bestFit="1" customWidth="1"/>
    <col min="5010" max="5010" width="11" bestFit="1" customWidth="1"/>
    <col min="5011" max="5011" width="13.33203125" bestFit="1" customWidth="1"/>
    <col min="5012" max="5012" width="11" bestFit="1" customWidth="1"/>
    <col min="5013" max="5014" width="13.33203125" bestFit="1" customWidth="1"/>
    <col min="5015" max="5015" width="10.5546875" bestFit="1" customWidth="1"/>
    <col min="5016" max="5016" width="12.21875" bestFit="1" customWidth="1"/>
    <col min="5017" max="5017" width="13.33203125" bestFit="1" customWidth="1"/>
    <col min="5018" max="5018" width="10.5546875" bestFit="1" customWidth="1"/>
    <col min="5019" max="5019" width="12.21875" bestFit="1" customWidth="1"/>
    <col min="5020" max="5020" width="13.33203125" bestFit="1" customWidth="1"/>
    <col min="5021" max="5021" width="11" bestFit="1" customWidth="1"/>
    <col min="5022" max="5023" width="13.33203125" bestFit="1" customWidth="1"/>
    <col min="5024" max="5024" width="11" bestFit="1" customWidth="1"/>
    <col min="5025" max="5026" width="13.33203125" bestFit="1" customWidth="1"/>
    <col min="5027" max="5027" width="11" bestFit="1" customWidth="1"/>
    <col min="5028" max="5028" width="13.33203125" bestFit="1" customWidth="1"/>
    <col min="5029" max="5029" width="11" bestFit="1" customWidth="1"/>
    <col min="5030" max="5031" width="13.33203125" bestFit="1" customWidth="1"/>
    <col min="5032" max="5032" width="11" bestFit="1" customWidth="1"/>
    <col min="5033" max="5034" width="13.33203125" bestFit="1" customWidth="1"/>
    <col min="5035" max="5035" width="11" bestFit="1" customWidth="1"/>
    <col min="5036" max="5036" width="13.33203125" bestFit="1" customWidth="1"/>
    <col min="5037" max="5037" width="11" bestFit="1" customWidth="1"/>
    <col min="5038" max="5039" width="13.33203125" bestFit="1" customWidth="1"/>
    <col min="5040" max="5040" width="11" bestFit="1" customWidth="1"/>
    <col min="5041" max="5041" width="13.33203125" bestFit="1" customWidth="1"/>
    <col min="5042" max="5042" width="11" bestFit="1" customWidth="1"/>
    <col min="5043" max="5044" width="13.33203125" bestFit="1" customWidth="1"/>
    <col min="5045" max="5045" width="11" bestFit="1" customWidth="1"/>
    <col min="5046" max="5047" width="13.33203125" bestFit="1" customWidth="1"/>
    <col min="5048" max="5048" width="11" bestFit="1" customWidth="1"/>
    <col min="5049" max="5050" width="13.33203125" bestFit="1" customWidth="1"/>
    <col min="5051" max="5051" width="11" bestFit="1" customWidth="1"/>
    <col min="5052" max="5052" width="13.33203125" bestFit="1" customWidth="1"/>
    <col min="5053" max="5053" width="11" bestFit="1" customWidth="1"/>
    <col min="5054" max="5054" width="13.33203125" bestFit="1" customWidth="1"/>
    <col min="5055" max="5055" width="11" bestFit="1" customWidth="1"/>
    <col min="5056" max="5056" width="13.33203125" bestFit="1" customWidth="1"/>
    <col min="5057" max="5057" width="11" bestFit="1" customWidth="1"/>
    <col min="5058" max="5059" width="13.33203125" bestFit="1" customWidth="1"/>
    <col min="5060" max="5060" width="11" bestFit="1" customWidth="1"/>
    <col min="5061" max="5062" width="13.33203125" bestFit="1" customWidth="1"/>
    <col min="5063" max="5063" width="11" bestFit="1" customWidth="1"/>
    <col min="5064" max="5065" width="13.33203125" bestFit="1" customWidth="1"/>
    <col min="5066" max="5066" width="11" bestFit="1" customWidth="1"/>
    <col min="5067" max="5068" width="13.33203125" bestFit="1" customWidth="1"/>
    <col min="5069" max="5069" width="11" bestFit="1" customWidth="1"/>
    <col min="5070" max="5070" width="13.33203125" bestFit="1" customWidth="1"/>
    <col min="5071" max="5071" width="11" bestFit="1" customWidth="1"/>
    <col min="5072" max="5073" width="13.33203125" bestFit="1" customWidth="1"/>
    <col min="5074" max="5074" width="10.5546875" bestFit="1" customWidth="1"/>
    <col min="5075" max="5075" width="12.21875" bestFit="1" customWidth="1"/>
    <col min="5076" max="5076" width="10" bestFit="1" customWidth="1"/>
    <col min="5077" max="5077" width="12.21875" bestFit="1" customWidth="1"/>
    <col min="5078" max="5078" width="13.33203125" bestFit="1" customWidth="1"/>
    <col min="5079" max="5079" width="11" bestFit="1" customWidth="1"/>
    <col min="5080" max="5081" width="13.33203125" bestFit="1" customWidth="1"/>
    <col min="5082" max="5082" width="11" bestFit="1" customWidth="1"/>
    <col min="5083" max="5084" width="13.33203125" bestFit="1" customWidth="1"/>
    <col min="5085" max="5085" width="11" bestFit="1" customWidth="1"/>
    <col min="5086" max="5086" width="13.33203125" bestFit="1" customWidth="1"/>
    <col min="5087" max="5087" width="11" bestFit="1" customWidth="1"/>
    <col min="5088" max="5088" width="13.33203125" bestFit="1" customWidth="1"/>
    <col min="5089" max="5089" width="11" bestFit="1" customWidth="1"/>
    <col min="5090" max="5090" width="13.33203125" bestFit="1" customWidth="1"/>
    <col min="5091" max="5091" width="11" bestFit="1" customWidth="1"/>
    <col min="5092" max="5093" width="13.33203125" bestFit="1" customWidth="1"/>
    <col min="5094" max="5094" width="10.5546875" bestFit="1" customWidth="1"/>
    <col min="5095" max="5095" width="11.21875" bestFit="1" customWidth="1"/>
    <col min="5096" max="5096" width="13.33203125" bestFit="1" customWidth="1"/>
    <col min="5097" max="5097" width="11" bestFit="1" customWidth="1"/>
    <col min="5098" max="5099" width="13.33203125" bestFit="1" customWidth="1"/>
    <col min="5100" max="5100" width="11" bestFit="1" customWidth="1"/>
    <col min="5101" max="5101" width="13.33203125" bestFit="1" customWidth="1"/>
    <col min="5102" max="5102" width="11" bestFit="1" customWidth="1"/>
    <col min="5103" max="5103" width="13.33203125" bestFit="1" customWidth="1"/>
    <col min="5104" max="5104" width="10" bestFit="1" customWidth="1"/>
    <col min="5105" max="5105" width="12.21875" bestFit="1" customWidth="1"/>
    <col min="5106" max="5106" width="13.33203125" bestFit="1" customWidth="1"/>
    <col min="5107" max="5107" width="11" bestFit="1" customWidth="1"/>
    <col min="5108" max="5109" width="13.33203125" bestFit="1" customWidth="1"/>
    <col min="5110" max="5110" width="11" bestFit="1" customWidth="1"/>
    <col min="5111" max="5112" width="13.33203125" bestFit="1" customWidth="1"/>
    <col min="5113" max="5113" width="10.5546875" bestFit="1" customWidth="1"/>
    <col min="5114" max="5114" width="12.21875" bestFit="1" customWidth="1"/>
    <col min="5115" max="5115" width="11" bestFit="1" customWidth="1"/>
    <col min="5116" max="5116" width="13.33203125" bestFit="1" customWidth="1"/>
    <col min="5117" max="5117" width="11" bestFit="1" customWidth="1"/>
    <col min="5118" max="5118" width="13.33203125" bestFit="1" customWidth="1"/>
    <col min="5119" max="5119" width="11" bestFit="1" customWidth="1"/>
    <col min="5120" max="5121" width="13.33203125" bestFit="1" customWidth="1"/>
    <col min="5122" max="5122" width="10.5546875" bestFit="1" customWidth="1"/>
    <col min="5123" max="5123" width="12.21875" bestFit="1" customWidth="1"/>
    <col min="5124" max="5124" width="13.33203125" bestFit="1" customWidth="1"/>
    <col min="5125" max="5125" width="11" bestFit="1" customWidth="1"/>
    <col min="5126" max="5127" width="13.33203125" bestFit="1" customWidth="1"/>
    <col min="5128" max="5128" width="11" bestFit="1" customWidth="1"/>
    <col min="5129" max="5130" width="13.33203125" bestFit="1" customWidth="1"/>
    <col min="5131" max="5131" width="11" bestFit="1" customWidth="1"/>
    <col min="5132" max="5133" width="13.33203125" bestFit="1" customWidth="1"/>
    <col min="5134" max="5134" width="11" bestFit="1" customWidth="1"/>
    <col min="5135" max="5136" width="13.33203125" bestFit="1" customWidth="1"/>
    <col min="5137" max="5137" width="10.5546875" bestFit="1" customWidth="1"/>
    <col min="5138" max="5138" width="12.21875" bestFit="1" customWidth="1"/>
    <col min="5139" max="5139" width="11" bestFit="1" customWidth="1"/>
    <col min="5140" max="5140" width="13.33203125" bestFit="1" customWidth="1"/>
    <col min="5141" max="5141" width="11" bestFit="1" customWidth="1"/>
    <col min="5142" max="5143" width="13.33203125" bestFit="1" customWidth="1"/>
    <col min="5144" max="5144" width="11" bestFit="1" customWidth="1"/>
    <col min="5145" max="5146" width="13.33203125" bestFit="1" customWidth="1"/>
    <col min="5147" max="5147" width="11" bestFit="1" customWidth="1"/>
    <col min="5148" max="5149" width="13.33203125" bestFit="1" customWidth="1"/>
    <col min="5150" max="5150" width="10.5546875" bestFit="1" customWidth="1"/>
    <col min="5151" max="5151" width="12.21875" bestFit="1" customWidth="1"/>
    <col min="5152" max="5152" width="13.33203125" bestFit="1" customWidth="1"/>
    <col min="5153" max="5153" width="11" bestFit="1" customWidth="1"/>
    <col min="5154" max="5155" width="13.33203125" bestFit="1" customWidth="1"/>
    <col min="5156" max="5156" width="11" bestFit="1" customWidth="1"/>
    <col min="5157" max="5157" width="13.33203125" bestFit="1" customWidth="1"/>
    <col min="5158" max="5158" width="11" bestFit="1" customWidth="1"/>
    <col min="5159" max="5159" width="13.33203125" bestFit="1" customWidth="1"/>
    <col min="5160" max="5160" width="11" bestFit="1" customWidth="1"/>
    <col min="5161" max="5162" width="13.33203125" bestFit="1" customWidth="1"/>
    <col min="5163" max="5163" width="11" bestFit="1" customWidth="1"/>
    <col min="5164" max="5165" width="13.33203125" bestFit="1" customWidth="1"/>
    <col min="5166" max="5166" width="11" bestFit="1" customWidth="1"/>
    <col min="5167" max="5168" width="13.33203125" bestFit="1" customWidth="1"/>
    <col min="5169" max="5169" width="11" bestFit="1" customWidth="1"/>
    <col min="5170" max="5171" width="13.33203125" bestFit="1" customWidth="1"/>
    <col min="5172" max="5172" width="11" bestFit="1" customWidth="1"/>
    <col min="5173" max="5173" width="13.33203125" bestFit="1" customWidth="1"/>
    <col min="5174" max="5174" width="11" bestFit="1" customWidth="1"/>
    <col min="5175" max="5176" width="13.33203125" bestFit="1" customWidth="1"/>
    <col min="5177" max="5177" width="11" bestFit="1" customWidth="1"/>
    <col min="5178" max="5178" width="13.33203125" bestFit="1" customWidth="1"/>
    <col min="5179" max="5179" width="11" bestFit="1" customWidth="1"/>
    <col min="5180" max="5181" width="13.33203125" bestFit="1" customWidth="1"/>
    <col min="5182" max="5182" width="11" bestFit="1" customWidth="1"/>
    <col min="5183" max="5184" width="13.33203125" bestFit="1" customWidth="1"/>
    <col min="5185" max="5185" width="11" bestFit="1" customWidth="1"/>
    <col min="5186" max="5186" width="13.33203125" bestFit="1" customWidth="1"/>
    <col min="5187" max="5187" width="11" bestFit="1" customWidth="1"/>
    <col min="5188" max="5189" width="13.33203125" bestFit="1" customWidth="1"/>
    <col min="5190" max="5190" width="11" bestFit="1" customWidth="1"/>
    <col min="5191" max="5192" width="13.33203125" bestFit="1" customWidth="1"/>
    <col min="5193" max="5193" width="11" bestFit="1" customWidth="1"/>
    <col min="5194" max="5195" width="13.33203125" bestFit="1" customWidth="1"/>
    <col min="5196" max="5196" width="10.5546875" bestFit="1" customWidth="1"/>
    <col min="5197" max="5197" width="12.21875" bestFit="1" customWidth="1"/>
    <col min="5198" max="5198" width="11" bestFit="1" customWidth="1"/>
    <col min="5199" max="5200" width="13.33203125" bestFit="1" customWidth="1"/>
    <col min="5201" max="5201" width="11" bestFit="1" customWidth="1"/>
    <col min="5202" max="5203" width="13.33203125" bestFit="1" customWidth="1"/>
    <col min="5204" max="5204" width="11" bestFit="1" customWidth="1"/>
    <col min="5205" max="5206" width="13.33203125" bestFit="1" customWidth="1"/>
    <col min="5207" max="5207" width="11" bestFit="1" customWidth="1"/>
    <col min="5208" max="5209" width="13.33203125" bestFit="1" customWidth="1"/>
    <col min="5210" max="5210" width="11" bestFit="1" customWidth="1"/>
    <col min="5211" max="5212" width="13.33203125" bestFit="1" customWidth="1"/>
    <col min="5213" max="5213" width="11" bestFit="1" customWidth="1"/>
    <col min="5214" max="5214" width="13.33203125" bestFit="1" customWidth="1"/>
    <col min="5215" max="5215" width="11" bestFit="1" customWidth="1"/>
    <col min="5216" max="5217" width="13.33203125" bestFit="1" customWidth="1"/>
    <col min="5218" max="5218" width="11" bestFit="1" customWidth="1"/>
    <col min="5219" max="5219" width="13.33203125" bestFit="1" customWidth="1"/>
    <col min="5220" max="5220" width="11" bestFit="1" customWidth="1"/>
    <col min="5221" max="5222" width="13.33203125" bestFit="1" customWidth="1"/>
    <col min="5223" max="5223" width="11" bestFit="1" customWidth="1"/>
    <col min="5224" max="5225" width="13.33203125" bestFit="1" customWidth="1"/>
    <col min="5226" max="5226" width="11" bestFit="1" customWidth="1"/>
    <col min="5227" max="5228" width="13.33203125" bestFit="1" customWidth="1"/>
    <col min="5229" max="5229" width="11" bestFit="1" customWidth="1"/>
    <col min="5230" max="5230" width="13.33203125" bestFit="1" customWidth="1"/>
    <col min="5231" max="5231" width="11" bestFit="1" customWidth="1"/>
    <col min="5232" max="5233" width="13.33203125" bestFit="1" customWidth="1"/>
    <col min="5234" max="5234" width="10.5546875" bestFit="1" customWidth="1"/>
    <col min="5235" max="5235" width="12.21875" bestFit="1" customWidth="1"/>
    <col min="5236" max="5236" width="10" bestFit="1" customWidth="1"/>
    <col min="5237" max="5237" width="12.21875" bestFit="1" customWidth="1"/>
    <col min="5238" max="5238" width="13.33203125" bestFit="1" customWidth="1"/>
    <col min="5239" max="5239" width="10.5546875" bestFit="1" customWidth="1"/>
    <col min="5240" max="5240" width="12.21875" bestFit="1" customWidth="1"/>
    <col min="5241" max="5241" width="13.33203125" bestFit="1" customWidth="1"/>
    <col min="5242" max="5242" width="10.5546875" bestFit="1" customWidth="1"/>
    <col min="5243" max="5243" width="10.6640625" bestFit="1" customWidth="1"/>
    <col min="5244" max="5244" width="13.33203125" bestFit="1" customWidth="1"/>
    <col min="5245" max="5245" width="11" bestFit="1" customWidth="1"/>
    <col min="5246" max="5247" width="13.33203125" bestFit="1" customWidth="1"/>
    <col min="5248" max="5248" width="11" bestFit="1" customWidth="1"/>
    <col min="5249" max="5250" width="13.33203125" bestFit="1" customWidth="1"/>
    <col min="5251" max="5251" width="11" bestFit="1" customWidth="1"/>
    <col min="5252" max="5253" width="13.33203125" bestFit="1" customWidth="1"/>
    <col min="5254" max="5254" width="11" bestFit="1" customWidth="1"/>
    <col min="5255" max="5255" width="13.33203125" bestFit="1" customWidth="1"/>
    <col min="5256" max="5256" width="10" bestFit="1" customWidth="1"/>
    <col min="5257" max="5257" width="12.21875" bestFit="1" customWidth="1"/>
    <col min="5258" max="5258" width="11" bestFit="1" customWidth="1"/>
    <col min="5259" max="5260" width="13.33203125" bestFit="1" customWidth="1"/>
    <col min="5261" max="5261" width="10.5546875" bestFit="1" customWidth="1"/>
    <col min="5262" max="5262" width="12.21875" bestFit="1" customWidth="1"/>
    <col min="5263" max="5263" width="11" bestFit="1" customWidth="1"/>
    <col min="5264" max="5264" width="13.33203125" bestFit="1" customWidth="1"/>
    <col min="5265" max="5265" width="11" bestFit="1" customWidth="1"/>
    <col min="5266" max="5267" width="13.33203125" bestFit="1" customWidth="1"/>
    <col min="5268" max="5268" width="11" bestFit="1" customWidth="1"/>
    <col min="5269" max="5270" width="13.33203125" bestFit="1" customWidth="1"/>
    <col min="5271" max="5271" width="11" bestFit="1" customWidth="1"/>
    <col min="5272" max="5273" width="13.33203125" bestFit="1" customWidth="1"/>
    <col min="5274" max="5274" width="11" bestFit="1" customWidth="1"/>
    <col min="5275" max="5276" width="13.33203125" bestFit="1" customWidth="1"/>
    <col min="5277" max="5277" width="11" bestFit="1" customWidth="1"/>
    <col min="5278" max="5278" width="13.33203125" bestFit="1" customWidth="1"/>
    <col min="5279" max="5279" width="11" bestFit="1" customWidth="1"/>
    <col min="5280" max="5281" width="13.33203125" bestFit="1" customWidth="1"/>
    <col min="5282" max="5282" width="11" bestFit="1" customWidth="1"/>
    <col min="5283" max="5284" width="13.33203125" bestFit="1" customWidth="1"/>
    <col min="5285" max="5285" width="10.5546875" bestFit="1" customWidth="1"/>
    <col min="5286" max="5286" width="12.21875" bestFit="1" customWidth="1"/>
    <col min="5287" max="5287" width="11" bestFit="1" customWidth="1"/>
    <col min="5288" max="5288" width="13.33203125" bestFit="1" customWidth="1"/>
    <col min="5289" max="5289" width="10" bestFit="1" customWidth="1"/>
    <col min="5290" max="5290" width="12.21875" bestFit="1" customWidth="1"/>
    <col min="5291" max="5291" width="11" bestFit="1" customWidth="1"/>
    <col min="5292" max="5292" width="13.33203125" bestFit="1" customWidth="1"/>
    <col min="5293" max="5293" width="11" bestFit="1" customWidth="1"/>
    <col min="5294" max="5295" width="13.33203125" bestFit="1" customWidth="1"/>
    <col min="5296" max="5296" width="11" bestFit="1" customWidth="1"/>
    <col min="5297" max="5298" width="13.33203125" bestFit="1" customWidth="1"/>
    <col min="5299" max="5299" width="11" bestFit="1" customWidth="1"/>
    <col min="5300" max="5300" width="13.33203125" bestFit="1" customWidth="1"/>
    <col min="5301" max="5301" width="11" bestFit="1" customWidth="1"/>
    <col min="5302" max="5303" width="13.33203125" bestFit="1" customWidth="1"/>
    <col min="5304" max="5304" width="11" bestFit="1" customWidth="1"/>
    <col min="5305" max="5306" width="13.33203125" bestFit="1" customWidth="1"/>
    <col min="5307" max="5307" width="11" bestFit="1" customWidth="1"/>
    <col min="5308" max="5309" width="13.33203125" bestFit="1" customWidth="1"/>
    <col min="5310" max="5310" width="11" bestFit="1" customWidth="1"/>
    <col min="5311" max="5312" width="13.33203125" bestFit="1" customWidth="1"/>
    <col min="5313" max="5313" width="11" bestFit="1" customWidth="1"/>
    <col min="5314" max="5315" width="13.33203125" bestFit="1" customWidth="1"/>
    <col min="5316" max="5316" width="11" bestFit="1" customWidth="1"/>
    <col min="5317" max="5317" width="13.33203125" bestFit="1" customWidth="1"/>
    <col min="5318" max="5318" width="11" bestFit="1" customWidth="1"/>
    <col min="5319" max="5320" width="13.33203125" bestFit="1" customWidth="1"/>
    <col min="5321" max="5321" width="11" bestFit="1" customWidth="1"/>
    <col min="5322" max="5323" width="13.33203125" bestFit="1" customWidth="1"/>
    <col min="5324" max="5324" width="10.5546875" bestFit="1" customWidth="1"/>
    <col min="5325" max="5325" width="10.6640625" bestFit="1" customWidth="1"/>
    <col min="5326" max="5326" width="13.33203125" bestFit="1" customWidth="1"/>
    <col min="5327" max="5327" width="11" bestFit="1" customWidth="1"/>
    <col min="5328" max="5329" width="13.33203125" bestFit="1" customWidth="1"/>
    <col min="5330" max="5330" width="11" bestFit="1" customWidth="1"/>
    <col min="5331" max="5331" width="13.33203125" bestFit="1" customWidth="1"/>
    <col min="5332" max="5332" width="11" bestFit="1" customWidth="1"/>
    <col min="5333" max="5333" width="13.33203125" bestFit="1" customWidth="1"/>
    <col min="5334" max="5334" width="11" bestFit="1" customWidth="1"/>
    <col min="5335" max="5336" width="13.33203125" bestFit="1" customWidth="1"/>
    <col min="5337" max="5337" width="10.5546875" bestFit="1" customWidth="1"/>
    <col min="5338" max="5338" width="12.21875" bestFit="1" customWidth="1"/>
    <col min="5339" max="5339" width="11" bestFit="1" customWidth="1"/>
    <col min="5340" max="5341" width="13.33203125" bestFit="1" customWidth="1"/>
    <col min="5342" max="5342" width="11" bestFit="1" customWidth="1"/>
    <col min="5343" max="5344" width="13.33203125" bestFit="1" customWidth="1"/>
    <col min="5345" max="5345" width="10.5546875" bestFit="1" customWidth="1"/>
    <col min="5346" max="5346" width="12.21875" bestFit="1" customWidth="1"/>
    <col min="5347" max="5347" width="13.33203125" bestFit="1" customWidth="1"/>
    <col min="5348" max="5348" width="11" bestFit="1" customWidth="1"/>
    <col min="5349" max="5350" width="13.33203125" bestFit="1" customWidth="1"/>
    <col min="5351" max="5351" width="11" bestFit="1" customWidth="1"/>
    <col min="5352" max="5353" width="13.33203125" bestFit="1" customWidth="1"/>
    <col min="5354" max="5354" width="11" bestFit="1" customWidth="1"/>
    <col min="5355" max="5356" width="13.33203125" bestFit="1" customWidth="1"/>
    <col min="5357" max="5357" width="11" bestFit="1" customWidth="1"/>
    <col min="5358" max="5358" width="13.33203125" bestFit="1" customWidth="1"/>
    <col min="5359" max="5359" width="11" bestFit="1" customWidth="1"/>
    <col min="5360" max="5361" width="13.33203125" bestFit="1" customWidth="1"/>
    <col min="5362" max="5362" width="11" bestFit="1" customWidth="1"/>
    <col min="5363" max="5364" width="13.33203125" bestFit="1" customWidth="1"/>
    <col min="5365" max="5365" width="11" bestFit="1" customWidth="1"/>
    <col min="5366" max="5366" width="13.33203125" bestFit="1" customWidth="1"/>
    <col min="5367" max="5367" width="11" bestFit="1" customWidth="1"/>
    <col min="5368" max="5368" width="13.33203125" bestFit="1" customWidth="1"/>
    <col min="5369" max="5369" width="11" bestFit="1" customWidth="1"/>
    <col min="5370" max="5371" width="13.33203125" bestFit="1" customWidth="1"/>
    <col min="5372" max="5372" width="11" bestFit="1" customWidth="1"/>
    <col min="5373" max="5373" width="13.33203125" bestFit="1" customWidth="1"/>
    <col min="5374" max="5374" width="11" bestFit="1" customWidth="1"/>
    <col min="5375" max="5376" width="13.33203125" bestFit="1" customWidth="1"/>
    <col min="5377" max="5377" width="11" bestFit="1" customWidth="1"/>
    <col min="5378" max="5379" width="13.33203125" bestFit="1" customWidth="1"/>
    <col min="5380" max="5380" width="11" bestFit="1" customWidth="1"/>
    <col min="5381" max="5382" width="13.33203125" bestFit="1" customWidth="1"/>
    <col min="5383" max="5383" width="10.5546875" bestFit="1" customWidth="1"/>
    <col min="5384" max="5384" width="12.21875" bestFit="1" customWidth="1"/>
    <col min="5385" max="5385" width="13.33203125" bestFit="1" customWidth="1"/>
    <col min="5386" max="5386" width="11" bestFit="1" customWidth="1"/>
    <col min="5387" max="5387" width="13.33203125" bestFit="1" customWidth="1"/>
    <col min="5388" max="5388" width="11" bestFit="1" customWidth="1"/>
    <col min="5389" max="5389" width="13.33203125" bestFit="1" customWidth="1"/>
    <col min="5390" max="5390" width="11" bestFit="1" customWidth="1"/>
    <col min="5391" max="5392" width="13.33203125" bestFit="1" customWidth="1"/>
    <col min="5393" max="5393" width="11" bestFit="1" customWidth="1"/>
    <col min="5394" max="5394" width="13.33203125" bestFit="1" customWidth="1"/>
    <col min="5395" max="5395" width="11" bestFit="1" customWidth="1"/>
    <col min="5396" max="5397" width="13.33203125" bestFit="1" customWidth="1"/>
    <col min="5398" max="5398" width="11" bestFit="1" customWidth="1"/>
    <col min="5399" max="5399" width="13.33203125" bestFit="1" customWidth="1"/>
    <col min="5400" max="5400" width="11" bestFit="1" customWidth="1"/>
    <col min="5401" max="5401" width="13.33203125" bestFit="1" customWidth="1"/>
    <col min="5402" max="5402" width="10" bestFit="1" customWidth="1"/>
    <col min="5403" max="5403" width="12.21875" bestFit="1" customWidth="1"/>
    <col min="5404" max="5404" width="13.33203125" bestFit="1" customWidth="1"/>
    <col min="5405" max="5405" width="11" bestFit="1" customWidth="1"/>
    <col min="5406" max="5407" width="13.33203125" bestFit="1" customWidth="1"/>
    <col min="5408" max="5408" width="10.5546875" bestFit="1" customWidth="1"/>
    <col min="5409" max="5409" width="12.21875" bestFit="1" customWidth="1"/>
    <col min="5410" max="5410" width="13.33203125" bestFit="1" customWidth="1"/>
    <col min="5411" max="5411" width="11" bestFit="1" customWidth="1"/>
    <col min="5412" max="5413" width="13.33203125" bestFit="1" customWidth="1"/>
    <col min="5414" max="5414" width="11" bestFit="1" customWidth="1"/>
    <col min="5415" max="5415" width="13.33203125" bestFit="1" customWidth="1"/>
    <col min="5416" max="5416" width="11" bestFit="1" customWidth="1"/>
    <col min="5417" max="5417" width="13.33203125" bestFit="1" customWidth="1"/>
    <col min="5418" max="5418" width="11" bestFit="1" customWidth="1"/>
    <col min="5419" max="5420" width="13.33203125" bestFit="1" customWidth="1"/>
    <col min="5421" max="5421" width="11" bestFit="1" customWidth="1"/>
    <col min="5422" max="5423" width="13.33203125" bestFit="1" customWidth="1"/>
    <col min="5424" max="5424" width="11" bestFit="1" customWidth="1"/>
    <col min="5425" max="5426" width="13.33203125" bestFit="1" customWidth="1"/>
    <col min="5427" max="5427" width="10.5546875" bestFit="1" customWidth="1"/>
    <col min="5428" max="5428" width="12.21875" bestFit="1" customWidth="1"/>
    <col min="5429" max="5429" width="11" bestFit="1" customWidth="1"/>
    <col min="5430" max="5431" width="13.33203125" bestFit="1" customWidth="1"/>
    <col min="5432" max="5432" width="11" bestFit="1" customWidth="1"/>
    <col min="5433" max="5434" width="13.33203125" bestFit="1" customWidth="1"/>
    <col min="5435" max="5435" width="11" bestFit="1" customWidth="1"/>
    <col min="5436" max="5437" width="13.33203125" bestFit="1" customWidth="1"/>
    <col min="5438" max="5438" width="11" bestFit="1" customWidth="1"/>
    <col min="5439" max="5440" width="13.33203125" bestFit="1" customWidth="1"/>
    <col min="5441" max="5441" width="11" bestFit="1" customWidth="1"/>
    <col min="5442" max="5443" width="13.33203125" bestFit="1" customWidth="1"/>
    <col min="5444" max="5444" width="11" bestFit="1" customWidth="1"/>
    <col min="5445" max="5446" width="13.33203125" bestFit="1" customWidth="1"/>
    <col min="5447" max="5447" width="11" bestFit="1" customWidth="1"/>
    <col min="5448" max="5449" width="13.33203125" bestFit="1" customWidth="1"/>
    <col min="5450" max="5450" width="11" bestFit="1" customWidth="1"/>
    <col min="5451" max="5452" width="13.33203125" bestFit="1" customWidth="1"/>
    <col min="5453" max="5453" width="11" bestFit="1" customWidth="1"/>
    <col min="5454" max="5454" width="13.33203125" bestFit="1" customWidth="1"/>
    <col min="5455" max="5455" width="11" bestFit="1" customWidth="1"/>
    <col min="5456" max="5457" width="13.33203125" bestFit="1" customWidth="1"/>
    <col min="5458" max="5458" width="11" bestFit="1" customWidth="1"/>
    <col min="5459" max="5459" width="13.33203125" bestFit="1" customWidth="1"/>
    <col min="5460" max="5460" width="11" bestFit="1" customWidth="1"/>
    <col min="5461" max="5462" width="13.33203125" bestFit="1" customWidth="1"/>
    <col min="5463" max="5463" width="11" bestFit="1" customWidth="1"/>
    <col min="5464" max="5465" width="13.33203125" bestFit="1" customWidth="1"/>
    <col min="5466" max="5466" width="10.5546875" bestFit="1" customWidth="1"/>
    <col min="5467" max="5467" width="12.21875" bestFit="1" customWidth="1"/>
    <col min="5468" max="5468" width="11" bestFit="1" customWidth="1"/>
    <col min="5469" max="5470" width="13.33203125" bestFit="1" customWidth="1"/>
    <col min="5471" max="5471" width="10.5546875" bestFit="1" customWidth="1"/>
    <col min="5472" max="5472" width="12.21875" bestFit="1" customWidth="1"/>
    <col min="5473" max="5473" width="13.33203125" bestFit="1" customWidth="1"/>
    <col min="5474" max="5474" width="11" bestFit="1" customWidth="1"/>
    <col min="5475" max="5476" width="13.33203125" bestFit="1" customWidth="1"/>
    <col min="5477" max="5477" width="11" bestFit="1" customWidth="1"/>
    <col min="5478" max="5479" width="13.33203125" bestFit="1" customWidth="1"/>
    <col min="5480" max="5480" width="11" bestFit="1" customWidth="1"/>
    <col min="5481" max="5482" width="13.33203125" bestFit="1" customWidth="1"/>
    <col min="5483" max="5483" width="11" bestFit="1" customWidth="1"/>
    <col min="5484" max="5485" width="13.33203125" bestFit="1" customWidth="1"/>
    <col min="5486" max="5486" width="11" bestFit="1" customWidth="1"/>
    <col min="5487" max="5488" width="13.33203125" bestFit="1" customWidth="1"/>
    <col min="5489" max="5489" width="11" bestFit="1" customWidth="1"/>
    <col min="5490" max="5491" width="13.33203125" bestFit="1" customWidth="1"/>
    <col min="5492" max="5492" width="11" bestFit="1" customWidth="1"/>
    <col min="5493" max="5494" width="13.33203125" bestFit="1" customWidth="1"/>
    <col min="5495" max="5495" width="11" bestFit="1" customWidth="1"/>
    <col min="5496" max="5497" width="13.33203125" bestFit="1" customWidth="1"/>
    <col min="5498" max="5498" width="11" bestFit="1" customWidth="1"/>
    <col min="5499" max="5500" width="13.33203125" bestFit="1" customWidth="1"/>
    <col min="5501" max="5501" width="11" bestFit="1" customWidth="1"/>
    <col min="5502" max="5503" width="13.33203125" bestFit="1" customWidth="1"/>
    <col min="5504" max="5504" width="10.5546875" bestFit="1" customWidth="1"/>
    <col min="5505" max="5505" width="12.21875" bestFit="1" customWidth="1"/>
    <col min="5506" max="5506" width="13.33203125" bestFit="1" customWidth="1"/>
    <col min="5507" max="5507" width="11" bestFit="1" customWidth="1"/>
    <col min="5508" max="5509" width="13.33203125" bestFit="1" customWidth="1"/>
    <col min="5510" max="5510" width="10.5546875" bestFit="1" customWidth="1"/>
    <col min="5511" max="5511" width="12.21875" bestFit="1" customWidth="1"/>
    <col min="5512" max="5512" width="13.33203125" bestFit="1" customWidth="1"/>
    <col min="5513" max="5513" width="10.5546875" bestFit="1" customWidth="1"/>
    <col min="5514" max="5514" width="12.21875" bestFit="1" customWidth="1"/>
    <col min="5515" max="5515" width="11" bestFit="1" customWidth="1"/>
    <col min="5516" max="5517" width="13.33203125" bestFit="1" customWidth="1"/>
    <col min="5518" max="5518" width="11" bestFit="1" customWidth="1"/>
    <col min="5519" max="5520" width="13.33203125" bestFit="1" customWidth="1"/>
    <col min="5521" max="5521" width="11" bestFit="1" customWidth="1"/>
    <col min="5522" max="5523" width="13.33203125" bestFit="1" customWidth="1"/>
    <col min="5524" max="5524" width="11" bestFit="1" customWidth="1"/>
    <col min="5525" max="5525" width="13.33203125" bestFit="1" customWidth="1"/>
    <col min="5526" max="5526" width="11" bestFit="1" customWidth="1"/>
    <col min="5527" max="5528" width="13.33203125" bestFit="1" customWidth="1"/>
    <col min="5529" max="5529" width="11" bestFit="1" customWidth="1"/>
    <col min="5530" max="5531" width="13.33203125" bestFit="1" customWidth="1"/>
    <col min="5532" max="5532" width="10.5546875" bestFit="1" customWidth="1"/>
    <col min="5533" max="5533" width="12.21875" bestFit="1" customWidth="1"/>
    <col min="5534" max="5534" width="11" bestFit="1" customWidth="1"/>
    <col min="5535" max="5536" width="13.33203125" bestFit="1" customWidth="1"/>
    <col min="5537" max="5537" width="11" bestFit="1" customWidth="1"/>
    <col min="5538" max="5539" width="13.33203125" bestFit="1" customWidth="1"/>
    <col min="5540" max="5540" width="11" bestFit="1" customWidth="1"/>
    <col min="5541" max="5541" width="13.33203125" bestFit="1" customWidth="1"/>
    <col min="5542" max="5542" width="11" bestFit="1" customWidth="1"/>
    <col min="5543" max="5544" width="13.33203125" bestFit="1" customWidth="1"/>
    <col min="5545" max="5545" width="10.5546875" bestFit="1" customWidth="1"/>
    <col min="5546" max="5546" width="12.21875" bestFit="1" customWidth="1"/>
    <col min="5547" max="5547" width="13.33203125" bestFit="1" customWidth="1"/>
    <col min="5548" max="5548" width="11" bestFit="1" customWidth="1"/>
    <col min="5549" max="5550" width="13.33203125" bestFit="1" customWidth="1"/>
    <col min="5551" max="5551" width="11" bestFit="1" customWidth="1"/>
    <col min="5552" max="5553" width="13.33203125" bestFit="1" customWidth="1"/>
    <col min="5554" max="5554" width="11" bestFit="1" customWidth="1"/>
    <col min="5555" max="5556" width="13.33203125" bestFit="1" customWidth="1"/>
    <col min="5557" max="5557" width="11" bestFit="1" customWidth="1"/>
    <col min="5558" max="5559" width="13.33203125" bestFit="1" customWidth="1"/>
    <col min="5560" max="5560" width="11" bestFit="1" customWidth="1"/>
    <col min="5561" max="5562" width="13.33203125" bestFit="1" customWidth="1"/>
    <col min="5563" max="5563" width="11" bestFit="1" customWidth="1"/>
    <col min="5564" max="5565" width="13.33203125" bestFit="1" customWidth="1"/>
    <col min="5566" max="5566" width="11" bestFit="1" customWidth="1"/>
    <col min="5567" max="5568" width="13.33203125" bestFit="1" customWidth="1"/>
    <col min="5569" max="5569" width="11" bestFit="1" customWidth="1"/>
    <col min="5570" max="5570" width="13.33203125" bestFit="1" customWidth="1"/>
    <col min="5571" max="5571" width="11" bestFit="1" customWidth="1"/>
    <col min="5572" max="5573" width="13.33203125" bestFit="1" customWidth="1"/>
    <col min="5574" max="5574" width="11" bestFit="1" customWidth="1"/>
    <col min="5575" max="5576" width="13.33203125" bestFit="1" customWidth="1"/>
    <col min="5577" max="5577" width="11" bestFit="1" customWidth="1"/>
    <col min="5578" max="5579" width="13.33203125" bestFit="1" customWidth="1"/>
    <col min="5580" max="5580" width="11" bestFit="1" customWidth="1"/>
    <col min="5581" max="5582" width="13.33203125" bestFit="1" customWidth="1"/>
    <col min="5583" max="5583" width="11" bestFit="1" customWidth="1"/>
    <col min="5584" max="5584" width="13.33203125" bestFit="1" customWidth="1"/>
    <col min="5585" max="5585" width="11" bestFit="1" customWidth="1"/>
    <col min="5586" max="5586" width="13.33203125" bestFit="1" customWidth="1"/>
    <col min="5587" max="5587" width="11" bestFit="1" customWidth="1"/>
    <col min="5588" max="5589" width="13.33203125" bestFit="1" customWidth="1"/>
    <col min="5590" max="5590" width="11" bestFit="1" customWidth="1"/>
    <col min="5591" max="5592" width="13.33203125" bestFit="1" customWidth="1"/>
    <col min="5593" max="5593" width="11" bestFit="1" customWidth="1"/>
    <col min="5594" max="5594" width="13.33203125" bestFit="1" customWidth="1"/>
    <col min="5595" max="5595" width="11" bestFit="1" customWidth="1"/>
    <col min="5596" max="5597" width="13.33203125" bestFit="1" customWidth="1"/>
    <col min="5598" max="5598" width="11" bestFit="1" customWidth="1"/>
    <col min="5599" max="5600" width="13.33203125" bestFit="1" customWidth="1"/>
    <col min="5601" max="5601" width="11" bestFit="1" customWidth="1"/>
    <col min="5602" max="5603" width="13.33203125" bestFit="1" customWidth="1"/>
    <col min="5604" max="5604" width="11" bestFit="1" customWidth="1"/>
    <col min="5605" max="5606" width="13.33203125" bestFit="1" customWidth="1"/>
    <col min="5607" max="5607" width="11" bestFit="1" customWidth="1"/>
    <col min="5608" max="5609" width="13.33203125" bestFit="1" customWidth="1"/>
    <col min="5610" max="5610" width="11" bestFit="1" customWidth="1"/>
    <col min="5611" max="5612" width="13.33203125" bestFit="1" customWidth="1"/>
    <col min="5613" max="5613" width="11" bestFit="1" customWidth="1"/>
    <col min="5614" max="5615" width="13.33203125" bestFit="1" customWidth="1"/>
    <col min="5616" max="5616" width="11" bestFit="1" customWidth="1"/>
    <col min="5617" max="5618" width="13.33203125" bestFit="1" customWidth="1"/>
    <col min="5619" max="5619" width="11" bestFit="1" customWidth="1"/>
    <col min="5620" max="5620" width="13.33203125" bestFit="1" customWidth="1"/>
    <col min="5621" max="5621" width="11" bestFit="1" customWidth="1"/>
    <col min="5622" max="5622" width="13.33203125" bestFit="1" customWidth="1"/>
    <col min="5623" max="5623" width="11" bestFit="1" customWidth="1"/>
    <col min="5624" max="5625" width="13.33203125" bestFit="1" customWidth="1"/>
    <col min="5626" max="5626" width="11" bestFit="1" customWidth="1"/>
    <col min="5627" max="5628" width="13.33203125" bestFit="1" customWidth="1"/>
    <col min="5629" max="5629" width="11" bestFit="1" customWidth="1"/>
    <col min="5630" max="5631" width="13.33203125" bestFit="1" customWidth="1"/>
    <col min="5632" max="5632" width="11" bestFit="1" customWidth="1"/>
    <col min="5633" max="5634" width="13.33203125" bestFit="1" customWidth="1"/>
    <col min="5635" max="5635" width="10.5546875" bestFit="1" customWidth="1"/>
    <col min="5636" max="5636" width="12.21875" bestFit="1" customWidth="1"/>
    <col min="5637" max="5637" width="13.33203125" bestFit="1" customWidth="1"/>
    <col min="5638" max="5638" width="11" bestFit="1" customWidth="1"/>
    <col min="5639" max="5639" width="13.33203125" bestFit="1" customWidth="1"/>
    <col min="5640" max="5640" width="11" bestFit="1" customWidth="1"/>
    <col min="5641" max="5642" width="13.33203125" bestFit="1" customWidth="1"/>
    <col min="5643" max="5643" width="11" bestFit="1" customWidth="1"/>
    <col min="5644" max="5644" width="13.33203125" bestFit="1" customWidth="1"/>
    <col min="5645" max="5645" width="11" bestFit="1" customWidth="1"/>
    <col min="5646" max="5647" width="13.33203125" bestFit="1" customWidth="1"/>
    <col min="5648" max="5648" width="11" bestFit="1" customWidth="1"/>
    <col min="5649" max="5650" width="13.33203125" bestFit="1" customWidth="1"/>
    <col min="5651" max="5651" width="11" bestFit="1" customWidth="1"/>
    <col min="5652" max="5653" width="13.33203125" bestFit="1" customWidth="1"/>
    <col min="5654" max="5654" width="11" bestFit="1" customWidth="1"/>
    <col min="5655" max="5656" width="13.33203125" bestFit="1" customWidth="1"/>
    <col min="5657" max="5657" width="11" bestFit="1" customWidth="1"/>
    <col min="5658" max="5659" width="13.33203125" bestFit="1" customWidth="1"/>
    <col min="5660" max="5660" width="11" bestFit="1" customWidth="1"/>
    <col min="5661" max="5662" width="13.33203125" bestFit="1" customWidth="1"/>
    <col min="5663" max="5663" width="11" bestFit="1" customWidth="1"/>
    <col min="5664" max="5665" width="13.33203125" bestFit="1" customWidth="1"/>
    <col min="5666" max="5666" width="11" bestFit="1" customWidth="1"/>
    <col min="5667" max="5668" width="13.33203125" bestFit="1" customWidth="1"/>
    <col min="5669" max="5669" width="11" bestFit="1" customWidth="1"/>
    <col min="5670" max="5671" width="13.33203125" bestFit="1" customWidth="1"/>
    <col min="5672" max="5672" width="10.5546875" bestFit="1" customWidth="1"/>
    <col min="5673" max="5673" width="12.21875" bestFit="1" customWidth="1"/>
    <col min="5674" max="5674" width="11" bestFit="1" customWidth="1"/>
    <col min="5675" max="5676" width="13.33203125" bestFit="1" customWidth="1"/>
    <col min="5677" max="5677" width="10.5546875" bestFit="1" customWidth="1"/>
    <col min="5678" max="5678" width="12.21875" bestFit="1" customWidth="1"/>
    <col min="5679" max="5679" width="13.33203125" bestFit="1" customWidth="1"/>
    <col min="5680" max="5680" width="11" bestFit="1" customWidth="1"/>
    <col min="5681" max="5682" width="13.33203125" bestFit="1" customWidth="1"/>
    <col min="5683" max="5683" width="11" bestFit="1" customWidth="1"/>
    <col min="5684" max="5685" width="13.33203125" bestFit="1" customWidth="1"/>
    <col min="5686" max="5686" width="11" bestFit="1" customWidth="1"/>
    <col min="5687" max="5688" width="13.33203125" bestFit="1" customWidth="1"/>
    <col min="5689" max="5689" width="11" bestFit="1" customWidth="1"/>
    <col min="5690" max="5691" width="13.33203125" bestFit="1" customWidth="1"/>
    <col min="5692" max="5692" width="11" bestFit="1" customWidth="1"/>
    <col min="5693" max="5694" width="13.33203125" bestFit="1" customWidth="1"/>
    <col min="5695" max="5695" width="11" bestFit="1" customWidth="1"/>
    <col min="5696" max="5697" width="13.33203125" bestFit="1" customWidth="1"/>
    <col min="5698" max="5698" width="11" bestFit="1" customWidth="1"/>
    <col min="5699" max="5699" width="13.33203125" bestFit="1" customWidth="1"/>
    <col min="5700" max="5700" width="11" bestFit="1" customWidth="1"/>
    <col min="5701" max="5702" width="13.33203125" bestFit="1" customWidth="1"/>
    <col min="5703" max="5703" width="11" bestFit="1" customWidth="1"/>
    <col min="5704" max="5705" width="13.33203125" bestFit="1" customWidth="1"/>
    <col min="5706" max="5706" width="11" bestFit="1" customWidth="1"/>
    <col min="5707" max="5708" width="13.33203125" bestFit="1" customWidth="1"/>
    <col min="5709" max="5709" width="11" bestFit="1" customWidth="1"/>
    <col min="5710" max="5711" width="13.33203125" bestFit="1" customWidth="1"/>
    <col min="5712" max="5712" width="10.5546875" bestFit="1" customWidth="1"/>
    <col min="5713" max="5713" width="12.21875" bestFit="1" customWidth="1"/>
    <col min="5714" max="5714" width="13.33203125" bestFit="1" customWidth="1"/>
    <col min="5715" max="5715" width="11" bestFit="1" customWidth="1"/>
    <col min="5716" max="5717" width="13.33203125" bestFit="1" customWidth="1"/>
    <col min="5718" max="5718" width="11" bestFit="1" customWidth="1"/>
    <col min="5719" max="5720" width="13.33203125" bestFit="1" customWidth="1"/>
    <col min="5721" max="5721" width="11" bestFit="1" customWidth="1"/>
    <col min="5722" max="5723" width="13.33203125" bestFit="1" customWidth="1"/>
    <col min="5724" max="5724" width="10.77734375" bestFit="1" customWidth="1"/>
  </cols>
  <sheetData>
    <row r="7" spans="3:11" ht="15" thickBot="1" x14ac:dyDescent="0.35"/>
    <row r="8" spans="3:11" ht="15" thickBot="1" x14ac:dyDescent="0.35">
      <c r="C8" s="116" t="s">
        <v>62</v>
      </c>
      <c r="D8" s="117" t="s">
        <v>66</v>
      </c>
      <c r="E8" s="118"/>
      <c r="F8" s="119"/>
    </row>
    <row r="9" spans="3:11" ht="15" thickBot="1" x14ac:dyDescent="0.35">
      <c r="C9" s="99" t="s">
        <v>60</v>
      </c>
      <c r="D9" s="14" t="s">
        <v>24</v>
      </c>
      <c r="E9" s="47" t="s">
        <v>23</v>
      </c>
      <c r="F9" s="61" t="s">
        <v>61</v>
      </c>
    </row>
    <row r="10" spans="3:11" x14ac:dyDescent="0.3">
      <c r="C10" s="56">
        <v>1</v>
      </c>
      <c r="D10" s="37">
        <v>582224.74249999982</v>
      </c>
      <c r="E10" s="73">
        <v>266260.14749999996</v>
      </c>
      <c r="F10" s="37">
        <v>848484.88999999978</v>
      </c>
    </row>
    <row r="11" spans="3:11" x14ac:dyDescent="0.3">
      <c r="C11" s="56">
        <v>2</v>
      </c>
      <c r="D11" s="37">
        <v>444930.35749999993</v>
      </c>
      <c r="E11" s="73">
        <v>1111262.4550000003</v>
      </c>
      <c r="F11" s="37">
        <v>1556192.8125000002</v>
      </c>
    </row>
    <row r="12" spans="3:11" x14ac:dyDescent="0.3">
      <c r="C12" s="56">
        <v>3</v>
      </c>
      <c r="D12" s="37">
        <v>24259.08</v>
      </c>
      <c r="E12" s="73">
        <v>164981.05249999999</v>
      </c>
      <c r="F12" s="37">
        <v>189240.13250000001</v>
      </c>
    </row>
    <row r="13" spans="3:11" x14ac:dyDescent="0.3">
      <c r="C13" s="56">
        <v>4</v>
      </c>
      <c r="D13" s="37">
        <v>43723.69</v>
      </c>
      <c r="E13" s="73">
        <v>122772.41</v>
      </c>
      <c r="F13" s="37">
        <v>166496.1</v>
      </c>
    </row>
    <row r="14" spans="3:11" ht="15" thickBot="1" x14ac:dyDescent="0.35">
      <c r="C14" s="52" t="s">
        <v>61</v>
      </c>
      <c r="D14" s="100">
        <v>1095137.8699999996</v>
      </c>
      <c r="E14" s="55">
        <v>1665276.0650000002</v>
      </c>
      <c r="F14" s="100">
        <v>2760413.9350000001</v>
      </c>
      <c r="K14"/>
    </row>
    <row r="15" spans="3:11" x14ac:dyDescent="0.3">
      <c r="C15"/>
      <c r="D15"/>
      <c r="E15"/>
      <c r="F15"/>
      <c r="K15"/>
    </row>
    <row r="16" spans="3:11" x14ac:dyDescent="0.3">
      <c r="C16" s="114" t="s">
        <v>62</v>
      </c>
      <c r="D16" s="114" t="s">
        <v>66</v>
      </c>
      <c r="E16"/>
      <c r="F16"/>
      <c r="K16"/>
    </row>
    <row r="17" spans="3:11" x14ac:dyDescent="0.3">
      <c r="C17" s="114" t="s">
        <v>60</v>
      </c>
      <c r="D17" t="s">
        <v>24</v>
      </c>
      <c r="E17" t="s">
        <v>23</v>
      </c>
      <c r="F17" t="s">
        <v>61</v>
      </c>
      <c r="K17"/>
    </row>
    <row r="18" spans="3:11" x14ac:dyDescent="0.3">
      <c r="C18" s="2">
        <v>1</v>
      </c>
      <c r="D18" s="115">
        <v>0.68619341294339364</v>
      </c>
      <c r="E18" s="115">
        <v>0.3138065870566063</v>
      </c>
      <c r="F18" s="115">
        <v>1</v>
      </c>
      <c r="G18"/>
      <c r="H18"/>
      <c r="I18"/>
      <c r="J18"/>
      <c r="K18"/>
    </row>
    <row r="19" spans="3:11" x14ac:dyDescent="0.3">
      <c r="C19" s="2">
        <v>2</v>
      </c>
      <c r="D19" s="115">
        <v>0.28590953121369711</v>
      </c>
      <c r="E19" s="115">
        <v>0.71409046878630289</v>
      </c>
      <c r="F19" s="115">
        <v>1</v>
      </c>
      <c r="G19"/>
      <c r="H19"/>
      <c r="I19"/>
      <c r="J19"/>
      <c r="K19"/>
    </row>
    <row r="20" spans="3:11" x14ac:dyDescent="0.3">
      <c r="C20" s="2">
        <v>3</v>
      </c>
      <c r="D20" s="115">
        <v>0.12819204721281835</v>
      </c>
      <c r="E20" s="115">
        <v>0.87180795278718159</v>
      </c>
      <c r="F20" s="115">
        <v>1</v>
      </c>
      <c r="G20"/>
      <c r="H20"/>
      <c r="I20"/>
      <c r="J20"/>
      <c r="K20"/>
    </row>
    <row r="21" spans="3:11" x14ac:dyDescent="0.3">
      <c r="C21" s="2">
        <v>4</v>
      </c>
      <c r="D21" s="115">
        <v>0.26261089599095716</v>
      </c>
      <c r="E21" s="115">
        <v>0.73738910400904289</v>
      </c>
      <c r="F21" s="115">
        <v>1</v>
      </c>
      <c r="G21"/>
      <c r="H21"/>
    </row>
    <row r="22" spans="3:11" x14ac:dyDescent="0.3">
      <c r="C22" s="2" t="s">
        <v>61</v>
      </c>
      <c r="D22" s="115">
        <v>0.3967295832391165</v>
      </c>
      <c r="E22" s="115">
        <v>0.60327041676088344</v>
      </c>
      <c r="F22" s="115">
        <v>1</v>
      </c>
      <c r="G22"/>
      <c r="H22"/>
    </row>
    <row r="23" spans="3:11" ht="15" thickBot="1" x14ac:dyDescent="0.35">
      <c r="G23"/>
      <c r="H23"/>
    </row>
    <row r="24" spans="3:11" ht="15" thickBot="1" x14ac:dyDescent="0.35">
      <c r="C24" s="116" t="s">
        <v>67</v>
      </c>
      <c r="D24" s="120" t="s">
        <v>66</v>
      </c>
      <c r="E24" s="121"/>
      <c r="F24" s="119"/>
      <c r="G24"/>
      <c r="H24"/>
    </row>
    <row r="25" spans="3:11" ht="15" thickBot="1" x14ac:dyDescent="0.35">
      <c r="C25" s="99" t="s">
        <v>60</v>
      </c>
      <c r="D25" s="14" t="s">
        <v>24</v>
      </c>
      <c r="E25" s="101" t="s">
        <v>23</v>
      </c>
      <c r="F25" s="46" t="s">
        <v>61</v>
      </c>
      <c r="G25"/>
    </row>
    <row r="26" spans="3:11" x14ac:dyDescent="0.3">
      <c r="C26" s="56">
        <v>1</v>
      </c>
      <c r="D26" s="97">
        <v>478795.13999999996</v>
      </c>
      <c r="E26" s="37">
        <v>186560.78</v>
      </c>
      <c r="F26" s="74">
        <v>665355.91999999993</v>
      </c>
      <c r="G26"/>
    </row>
    <row r="27" spans="3:11" x14ac:dyDescent="0.3">
      <c r="C27" s="56">
        <v>2</v>
      </c>
      <c r="D27" s="97">
        <v>337239.01999999996</v>
      </c>
      <c r="E27" s="37">
        <v>918382.3400000002</v>
      </c>
      <c r="F27" s="74">
        <v>1255621.3600000001</v>
      </c>
      <c r="G27"/>
    </row>
    <row r="28" spans="3:11" x14ac:dyDescent="0.3">
      <c r="C28" s="56">
        <v>3</v>
      </c>
      <c r="D28" s="97">
        <v>24985.48</v>
      </c>
      <c r="E28" s="37">
        <v>95072.37000000001</v>
      </c>
      <c r="F28" s="74">
        <v>120057.85</v>
      </c>
      <c r="G28"/>
    </row>
    <row r="29" spans="3:11" x14ac:dyDescent="0.3">
      <c r="C29" s="56">
        <v>4</v>
      </c>
      <c r="D29" s="97">
        <v>27147.410000000003</v>
      </c>
      <c r="E29" s="37">
        <v>104448.85</v>
      </c>
      <c r="F29" s="74">
        <v>131596.26</v>
      </c>
      <c r="G29"/>
    </row>
    <row r="30" spans="3:11" ht="15" thickBot="1" x14ac:dyDescent="0.35">
      <c r="C30" s="52" t="s">
        <v>61</v>
      </c>
      <c r="D30" s="98">
        <v>868167.04999999993</v>
      </c>
      <c r="E30" s="100">
        <v>1304464.3400000003</v>
      </c>
      <c r="F30" s="54">
        <v>2172631.39</v>
      </c>
      <c r="G30"/>
    </row>
    <row r="31" spans="3:11" x14ac:dyDescent="0.3">
      <c r="F31"/>
      <c r="G31"/>
    </row>
    <row r="32" spans="3:11" x14ac:dyDescent="0.3">
      <c r="C32" s="114" t="s">
        <v>67</v>
      </c>
      <c r="D32" s="114" t="s">
        <v>66</v>
      </c>
      <c r="E32"/>
      <c r="F32"/>
      <c r="G32"/>
      <c r="H32"/>
    </row>
    <row r="33" spans="3:11" x14ac:dyDescent="0.3">
      <c r="C33" s="114" t="s">
        <v>60</v>
      </c>
      <c r="D33" t="s">
        <v>24</v>
      </c>
      <c r="E33" t="s">
        <v>23</v>
      </c>
      <c r="F33" t="s">
        <v>61</v>
      </c>
      <c r="G33"/>
      <c r="H33"/>
    </row>
    <row r="34" spans="3:11" x14ac:dyDescent="0.3">
      <c r="C34" s="2">
        <v>1</v>
      </c>
      <c r="D34" s="115">
        <v>0.71960754478595457</v>
      </c>
      <c r="E34" s="115">
        <v>0.28039245521404549</v>
      </c>
      <c r="F34" s="115">
        <v>1</v>
      </c>
      <c r="G34"/>
      <c r="H34"/>
    </row>
    <row r="35" spans="3:11" x14ac:dyDescent="0.3">
      <c r="C35" s="2">
        <v>2</v>
      </c>
      <c r="D35" s="115">
        <v>0.26858337293656737</v>
      </c>
      <c r="E35" s="115">
        <v>0.73141662706343269</v>
      </c>
      <c r="F35" s="115">
        <v>1</v>
      </c>
      <c r="G35"/>
      <c r="H35"/>
    </row>
    <row r="36" spans="3:11" x14ac:dyDescent="0.3">
      <c r="C36" s="2">
        <v>3</v>
      </c>
      <c r="D36" s="115">
        <v>0.20811200600377233</v>
      </c>
      <c r="E36" s="115">
        <v>0.79188799399622767</v>
      </c>
      <c r="F36" s="115">
        <v>1</v>
      </c>
      <c r="G36"/>
      <c r="H36"/>
      <c r="I36"/>
      <c r="J36"/>
      <c r="K36"/>
    </row>
    <row r="37" spans="3:11" x14ac:dyDescent="0.3">
      <c r="C37" s="2">
        <v>4</v>
      </c>
      <c r="D37" s="115">
        <v>0.20629317276949968</v>
      </c>
      <c r="E37" s="115">
        <v>0.79370682723050034</v>
      </c>
      <c r="F37" s="115">
        <v>1</v>
      </c>
      <c r="G37"/>
      <c r="H37"/>
      <c r="I37"/>
      <c r="J37"/>
      <c r="K37"/>
    </row>
    <row r="38" spans="3:11" x14ac:dyDescent="0.3">
      <c r="C38" s="2" t="s">
        <v>61</v>
      </c>
      <c r="D38" s="115">
        <v>0.39959242695098862</v>
      </c>
      <c r="E38" s="115">
        <v>0.60040757304901138</v>
      </c>
      <c r="F38" s="115">
        <v>1</v>
      </c>
      <c r="G38"/>
      <c r="H38"/>
      <c r="I38"/>
      <c r="J38"/>
      <c r="K38"/>
    </row>
    <row r="39" spans="3:11" ht="15" thickBot="1" x14ac:dyDescent="0.35">
      <c r="C39"/>
      <c r="D39"/>
      <c r="E39"/>
      <c r="F39"/>
      <c r="G39"/>
      <c r="H39"/>
      <c r="I39"/>
      <c r="J39"/>
      <c r="K39"/>
    </row>
    <row r="40" spans="3:11" ht="15" thickBot="1" x14ac:dyDescent="0.35">
      <c r="C40" s="120" t="s">
        <v>81</v>
      </c>
      <c r="D40" s="71" t="s">
        <v>66</v>
      </c>
      <c r="E40" s="70"/>
      <c r="F40" s="72"/>
      <c r="G40"/>
      <c r="H40"/>
      <c r="I40"/>
      <c r="J40"/>
      <c r="K40"/>
    </row>
    <row r="41" spans="3:11" ht="15" thickBot="1" x14ac:dyDescent="0.35">
      <c r="C41" s="99" t="s">
        <v>60</v>
      </c>
      <c r="D41" s="124" t="s">
        <v>24</v>
      </c>
      <c r="E41" s="118" t="s">
        <v>23</v>
      </c>
      <c r="F41" s="128" t="s">
        <v>61</v>
      </c>
      <c r="G41"/>
      <c r="H41"/>
      <c r="I41"/>
      <c r="J41"/>
      <c r="K41"/>
    </row>
    <row r="42" spans="3:11" x14ac:dyDescent="0.3">
      <c r="C42" s="56">
        <v>1</v>
      </c>
      <c r="D42" s="73">
        <v>103429.60249999999</v>
      </c>
      <c r="E42" s="73">
        <v>79699.367499999993</v>
      </c>
      <c r="F42" s="74">
        <v>183128.96999999997</v>
      </c>
      <c r="G42"/>
      <c r="H42"/>
      <c r="I42"/>
      <c r="J42"/>
      <c r="K42"/>
    </row>
    <row r="43" spans="3:11" x14ac:dyDescent="0.3">
      <c r="C43" s="56">
        <v>2</v>
      </c>
      <c r="D43" s="73">
        <v>107691.33750000001</v>
      </c>
      <c r="E43" s="73">
        <v>192880.11499999996</v>
      </c>
      <c r="F43" s="74">
        <v>300571.45249999996</v>
      </c>
      <c r="G43"/>
      <c r="H43"/>
      <c r="I43"/>
      <c r="J43"/>
      <c r="K43"/>
    </row>
    <row r="44" spans="3:11" x14ac:dyDescent="0.3">
      <c r="C44" s="56">
        <v>3</v>
      </c>
      <c r="D44" s="73">
        <v>-726.39999999999782</v>
      </c>
      <c r="E44" s="73">
        <v>69908.682499999995</v>
      </c>
      <c r="F44" s="74">
        <v>69182.282500000001</v>
      </c>
      <c r="G44"/>
      <c r="H44"/>
      <c r="I44"/>
      <c r="J44"/>
      <c r="K44"/>
    </row>
    <row r="45" spans="3:11" x14ac:dyDescent="0.3">
      <c r="C45" s="56">
        <v>4</v>
      </c>
      <c r="D45" s="73">
        <v>16576.28</v>
      </c>
      <c r="E45" s="73">
        <v>18323.559999999994</v>
      </c>
      <c r="F45" s="74">
        <v>34899.839999999997</v>
      </c>
      <c r="G45"/>
      <c r="H45"/>
      <c r="I45"/>
      <c r="J45"/>
      <c r="K45"/>
    </row>
    <row r="46" spans="3:11" ht="15" thickBot="1" x14ac:dyDescent="0.35">
      <c r="C46" s="52" t="s">
        <v>61</v>
      </c>
      <c r="D46" s="55">
        <v>226970.82</v>
      </c>
      <c r="E46" s="55">
        <v>360811.72499999992</v>
      </c>
      <c r="F46" s="54">
        <v>587782.54499999993</v>
      </c>
      <c r="G46"/>
      <c r="H46"/>
      <c r="I46"/>
      <c r="J46"/>
      <c r="K46"/>
    </row>
    <row r="47" spans="3:11" x14ac:dyDescent="0.3">
      <c r="C47"/>
      <c r="D47"/>
      <c r="E47"/>
      <c r="F47"/>
      <c r="G47"/>
      <c r="H47"/>
      <c r="I47"/>
      <c r="J47"/>
      <c r="K47"/>
    </row>
    <row r="48" spans="3:11" x14ac:dyDescent="0.3">
      <c r="C48" s="114" t="s">
        <v>81</v>
      </c>
      <c r="D48" s="114" t="s">
        <v>66</v>
      </c>
      <c r="E48"/>
      <c r="F48"/>
      <c r="G48"/>
      <c r="H48"/>
      <c r="I48"/>
      <c r="J48"/>
      <c r="K48"/>
    </row>
    <row r="49" spans="3:11" x14ac:dyDescent="0.3">
      <c r="C49" s="114" t="s">
        <v>60</v>
      </c>
      <c r="D49" t="s">
        <v>24</v>
      </c>
      <c r="E49" t="s">
        <v>23</v>
      </c>
      <c r="F49" t="s">
        <v>61</v>
      </c>
      <c r="G49"/>
      <c r="H49"/>
      <c r="I49"/>
      <c r="J49"/>
      <c r="K49"/>
    </row>
    <row r="50" spans="3:11" x14ac:dyDescent="0.3">
      <c r="C50" s="2">
        <v>1</v>
      </c>
      <c r="D50" s="115">
        <v>0.56479104589514162</v>
      </c>
      <c r="E50" s="115">
        <v>0.43520895410485849</v>
      </c>
      <c r="F50" s="115">
        <v>1</v>
      </c>
      <c r="G50"/>
      <c r="H50"/>
      <c r="I50"/>
      <c r="J50"/>
      <c r="K50"/>
    </row>
    <row r="51" spans="3:11" x14ac:dyDescent="0.3">
      <c r="C51" s="2">
        <v>2</v>
      </c>
      <c r="D51" s="115">
        <v>0.35828864186627979</v>
      </c>
      <c r="E51" s="115">
        <v>0.64171135813372027</v>
      </c>
      <c r="F51" s="115">
        <v>1</v>
      </c>
      <c r="G51"/>
      <c r="H51"/>
      <c r="I51"/>
      <c r="J51"/>
      <c r="K51"/>
    </row>
    <row r="52" spans="3:11" x14ac:dyDescent="0.3">
      <c r="C52" s="2">
        <v>3</v>
      </c>
      <c r="D52" s="115">
        <v>-1.049979812389101E-2</v>
      </c>
      <c r="E52" s="115">
        <v>1.010499798123891</v>
      </c>
      <c r="F52" s="115">
        <v>1</v>
      </c>
      <c r="G52"/>
      <c r="H52"/>
      <c r="I52"/>
      <c r="J52"/>
      <c r="K52"/>
    </row>
    <row r="53" spans="3:11" x14ac:dyDescent="0.3">
      <c r="C53" s="2">
        <v>4</v>
      </c>
      <c r="D53" s="115">
        <v>0.47496722048009393</v>
      </c>
      <c r="E53" s="115">
        <v>0.52503277951990601</v>
      </c>
      <c r="F53" s="115">
        <v>1</v>
      </c>
      <c r="G53"/>
      <c r="H53"/>
      <c r="I53"/>
      <c r="J53"/>
      <c r="K53"/>
    </row>
    <row r="54" spans="3:11" x14ac:dyDescent="0.3">
      <c r="C54" s="2" t="s">
        <v>61</v>
      </c>
      <c r="D54" s="115">
        <v>0.38614760157602168</v>
      </c>
      <c r="E54" s="115">
        <v>0.61385239842397832</v>
      </c>
      <c r="F54" s="115">
        <v>1</v>
      </c>
      <c r="G54"/>
      <c r="H54"/>
      <c r="I54"/>
      <c r="J54"/>
      <c r="K54"/>
    </row>
    <row r="55" spans="3:11" x14ac:dyDescent="0.3">
      <c r="C55"/>
      <c r="D55"/>
      <c r="E55"/>
      <c r="F55"/>
      <c r="G55"/>
      <c r="H55"/>
      <c r="I55"/>
      <c r="J55"/>
      <c r="K55"/>
    </row>
    <row r="56" spans="3:11" x14ac:dyDescent="0.3">
      <c r="C56"/>
      <c r="D56"/>
      <c r="E56"/>
      <c r="F56"/>
      <c r="G56"/>
      <c r="H56"/>
      <c r="I56"/>
      <c r="J56"/>
      <c r="K56"/>
    </row>
    <row r="57" spans="3:11" x14ac:dyDescent="0.3">
      <c r="C57"/>
      <c r="D57"/>
      <c r="E57"/>
      <c r="F57"/>
      <c r="G57"/>
      <c r="H57"/>
      <c r="I57"/>
      <c r="J57"/>
      <c r="K57"/>
    </row>
    <row r="58" spans="3:11" x14ac:dyDescent="0.3">
      <c r="C58"/>
      <c r="D58"/>
      <c r="E58"/>
      <c r="F58"/>
      <c r="G58"/>
      <c r="H58"/>
      <c r="I58"/>
      <c r="J58"/>
      <c r="K58"/>
    </row>
    <row r="59" spans="3:11" x14ac:dyDescent="0.3">
      <c r="C59"/>
      <c r="D59"/>
      <c r="E59"/>
      <c r="F59"/>
      <c r="G59"/>
      <c r="H59"/>
      <c r="I59"/>
      <c r="J59"/>
      <c r="K59"/>
    </row>
    <row r="60" spans="3:11" x14ac:dyDescent="0.3">
      <c r="G60"/>
      <c r="H60"/>
      <c r="I60"/>
      <c r="J60"/>
      <c r="K60"/>
    </row>
    <row r="61" spans="3:11" x14ac:dyDescent="0.3">
      <c r="G61"/>
      <c r="H61"/>
      <c r="I61"/>
      <c r="J61"/>
      <c r="K61"/>
    </row>
    <row r="62" spans="3:11" x14ac:dyDescent="0.3">
      <c r="G62"/>
      <c r="H62"/>
      <c r="I62"/>
      <c r="J62"/>
      <c r="K62"/>
    </row>
    <row r="63" spans="3:11" x14ac:dyDescent="0.3">
      <c r="G63"/>
      <c r="H63"/>
      <c r="I63"/>
      <c r="J63"/>
      <c r="K63"/>
    </row>
    <row r="64" spans="3:11" x14ac:dyDescent="0.3">
      <c r="G64"/>
      <c r="H64"/>
      <c r="I64"/>
      <c r="J64"/>
      <c r="K64"/>
    </row>
    <row r="65" spans="3:11" x14ac:dyDescent="0.3">
      <c r="G65"/>
      <c r="H65"/>
      <c r="I65"/>
      <c r="J65"/>
      <c r="K65"/>
    </row>
    <row r="66" spans="3:11" x14ac:dyDescent="0.3">
      <c r="D66"/>
      <c r="E66"/>
      <c r="G66"/>
      <c r="H66"/>
      <c r="I66"/>
      <c r="J66"/>
      <c r="K66"/>
    </row>
    <row r="67" spans="3:11" x14ac:dyDescent="0.3">
      <c r="G67"/>
      <c r="H67"/>
      <c r="I67"/>
      <c r="J67"/>
      <c r="K67"/>
    </row>
    <row r="68" spans="3:11" x14ac:dyDescent="0.3">
      <c r="C68"/>
      <c r="D68"/>
      <c r="E68"/>
      <c r="G68"/>
      <c r="H68"/>
      <c r="I68"/>
      <c r="J68"/>
      <c r="K68"/>
    </row>
    <row r="69" spans="3:11" x14ac:dyDescent="0.3">
      <c r="C69"/>
      <c r="D69"/>
      <c r="E69"/>
      <c r="F69"/>
      <c r="G69"/>
      <c r="H69"/>
      <c r="I69"/>
      <c r="J69"/>
      <c r="K69"/>
    </row>
    <row r="70" spans="3:11" x14ac:dyDescent="0.3">
      <c r="C70"/>
      <c r="D70"/>
      <c r="E70"/>
      <c r="F70"/>
      <c r="G70"/>
      <c r="H70"/>
      <c r="I70"/>
      <c r="J70"/>
      <c r="K70"/>
    </row>
    <row r="71" spans="3:11" x14ac:dyDescent="0.3">
      <c r="C71"/>
      <c r="D71"/>
      <c r="E71"/>
      <c r="F71"/>
      <c r="G71"/>
      <c r="H71"/>
      <c r="I71"/>
      <c r="J71"/>
      <c r="K71"/>
    </row>
    <row r="72" spans="3:11" x14ac:dyDescent="0.3">
      <c r="C72"/>
      <c r="D72"/>
      <c r="E72"/>
      <c r="F72"/>
      <c r="G72"/>
      <c r="H72"/>
      <c r="I72"/>
      <c r="J72"/>
      <c r="K72"/>
    </row>
    <row r="73" spans="3:11" x14ac:dyDescent="0.3">
      <c r="C73"/>
      <c r="D73"/>
      <c r="E73"/>
    </row>
    <row r="74" spans="3:11" x14ac:dyDescent="0.3">
      <c r="C74"/>
      <c r="D74"/>
      <c r="E74"/>
    </row>
    <row r="75" spans="3:11" x14ac:dyDescent="0.3">
      <c r="C75"/>
      <c r="D75"/>
      <c r="E75"/>
    </row>
    <row r="76" spans="3:11" x14ac:dyDescent="0.3">
      <c r="C76"/>
      <c r="D76"/>
      <c r="E76"/>
    </row>
    <row r="77" spans="3:11" x14ac:dyDescent="0.3">
      <c r="C77"/>
      <c r="D77"/>
      <c r="E77"/>
    </row>
    <row r="78" spans="3:11" x14ac:dyDescent="0.3">
      <c r="C78"/>
      <c r="D78"/>
      <c r="E78"/>
    </row>
    <row r="79" spans="3:11" x14ac:dyDescent="0.3">
      <c r="C79"/>
      <c r="D79"/>
      <c r="E79"/>
    </row>
  </sheetData>
  <pageMargins left="0.25" right="0.25" top="0.75" bottom="0.75" header="0.3" footer="0.3"/>
  <pageSetup scale="53" orientation="landscape" r:id="rId7"/>
  <drawing r:id="rId8"/>
  <extLst>
    <ext xmlns:x14="http://schemas.microsoft.com/office/spreadsheetml/2009/9/main" uri="{A8765BA9-456A-4dab-B4F3-ACF838C121DE}">
      <x14:slicerList>
        <x14:slicer r:id="rId9"/>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E5CAC-F3C4-49E0-8D99-5983E4294732}">
  <sheetPr>
    <tabColor theme="5" tint="0.39997558519241921"/>
  </sheetPr>
  <dimension ref="C6:H38"/>
  <sheetViews>
    <sheetView showGridLines="0" zoomScale="95" zoomScaleNormal="55" workbookViewId="0"/>
  </sheetViews>
  <sheetFormatPr defaultRowHeight="14.4" x14ac:dyDescent="0.3"/>
  <cols>
    <col min="1" max="1" width="17.77734375" customWidth="1"/>
    <col min="2" max="2" width="2.6640625" customWidth="1"/>
    <col min="3" max="3" width="27.109375" bestFit="1" customWidth="1"/>
    <col min="4" max="4" width="11.5546875" customWidth="1"/>
    <col min="5" max="5" width="13" customWidth="1"/>
    <col min="6" max="6" width="11.109375" bestFit="1" customWidth="1"/>
    <col min="7" max="7" width="11.44140625" customWidth="1"/>
    <col min="8" max="8" width="12.88671875" customWidth="1"/>
    <col min="9" max="9" width="21.77734375" bestFit="1" customWidth="1"/>
    <col min="10" max="10" width="22.21875" bestFit="1" customWidth="1"/>
    <col min="11" max="11" width="26.6640625" bestFit="1" customWidth="1"/>
    <col min="12" max="12" width="27.109375" bestFit="1" customWidth="1"/>
    <col min="13" max="13" width="24.5546875" bestFit="1" customWidth="1"/>
    <col min="14" max="14" width="11.33203125" bestFit="1" customWidth="1"/>
    <col min="15" max="20" width="7.21875" bestFit="1" customWidth="1"/>
    <col min="21" max="22" width="6.21875" bestFit="1" customWidth="1"/>
    <col min="23" max="26" width="7.21875" bestFit="1" customWidth="1"/>
    <col min="27" max="27" width="6.21875" bestFit="1" customWidth="1"/>
    <col min="28" max="40" width="7.21875" bestFit="1" customWidth="1"/>
    <col min="41" max="41" width="6.21875" bestFit="1" customWidth="1"/>
    <col min="42" max="48" width="7.21875" bestFit="1" customWidth="1"/>
    <col min="49" max="49" width="6.21875" bestFit="1" customWidth="1"/>
    <col min="50" max="60" width="7.21875" bestFit="1" customWidth="1"/>
    <col min="61" max="61" width="4.109375" bestFit="1" customWidth="1"/>
    <col min="62" max="65" width="7.21875" bestFit="1" customWidth="1"/>
    <col min="66" max="66" width="6.21875" bestFit="1" customWidth="1"/>
    <col min="67" max="73" width="7.21875" bestFit="1" customWidth="1"/>
    <col min="74" max="74" width="6.21875" bestFit="1" customWidth="1"/>
    <col min="75" max="78" width="7.21875" bestFit="1" customWidth="1"/>
    <col min="79" max="79" width="6.21875" bestFit="1" customWidth="1"/>
    <col min="80" max="80" width="7.21875" bestFit="1" customWidth="1"/>
    <col min="81" max="81" width="6.21875" bestFit="1" customWidth="1"/>
    <col min="82" max="82" width="7.21875" bestFit="1" customWidth="1"/>
    <col min="83" max="83" width="6.21875" bestFit="1" customWidth="1"/>
    <col min="84" max="86" width="7.21875" bestFit="1" customWidth="1"/>
    <col min="87" max="87" width="4.109375" bestFit="1" customWidth="1"/>
    <col min="88" max="98" width="7.21875" bestFit="1" customWidth="1"/>
    <col min="99" max="99" width="6.21875" bestFit="1" customWidth="1"/>
    <col min="100" max="110" width="7.21875" bestFit="1" customWidth="1"/>
    <col min="111" max="111" width="6.21875" bestFit="1" customWidth="1"/>
    <col min="112" max="115" width="7.21875" bestFit="1" customWidth="1"/>
    <col min="116" max="118" width="6.21875" bestFit="1" customWidth="1"/>
    <col min="119" max="124" width="7.21875" bestFit="1" customWidth="1"/>
    <col min="125" max="125" width="6.21875" bestFit="1" customWidth="1"/>
    <col min="126" max="128" width="7.21875" bestFit="1" customWidth="1"/>
    <col min="129" max="129" width="4.109375" bestFit="1" customWidth="1"/>
    <col min="130" max="132" width="7.21875" bestFit="1" customWidth="1"/>
    <col min="133" max="133" width="6.21875" bestFit="1" customWidth="1"/>
    <col min="134" max="139" width="7.21875" bestFit="1" customWidth="1"/>
    <col min="140" max="141" width="6.21875" bestFit="1" customWidth="1"/>
    <col min="142" max="147" width="7.21875" bestFit="1" customWidth="1"/>
    <col min="148" max="148" width="6.21875" bestFit="1" customWidth="1"/>
    <col min="149" max="150" width="7.21875" bestFit="1" customWidth="1"/>
    <col min="151" max="151" width="6.21875" bestFit="1" customWidth="1"/>
    <col min="152" max="153" width="7.21875" bestFit="1" customWidth="1"/>
    <col min="154" max="154" width="4.109375" bestFit="1" customWidth="1"/>
    <col min="155" max="163" width="7.21875" bestFit="1" customWidth="1"/>
    <col min="164" max="164" width="6.21875" bestFit="1" customWidth="1"/>
    <col min="165" max="178" width="7.21875" bestFit="1" customWidth="1"/>
    <col min="179" max="179" width="6.21875" bestFit="1" customWidth="1"/>
    <col min="180" max="193" width="7.21875" bestFit="1" customWidth="1"/>
    <col min="194" max="194" width="6.21875" bestFit="1" customWidth="1"/>
    <col min="195" max="200" width="7.21875" bestFit="1" customWidth="1"/>
    <col min="201" max="201" width="6.21875" bestFit="1" customWidth="1"/>
    <col min="202" max="202" width="7.21875" bestFit="1" customWidth="1"/>
    <col min="203" max="203" width="6.21875" bestFit="1" customWidth="1"/>
    <col min="204" max="205" width="7.21875" bestFit="1" customWidth="1"/>
    <col min="206" max="206" width="6.21875" bestFit="1" customWidth="1"/>
    <col min="207" max="218" width="7.21875" bestFit="1" customWidth="1"/>
    <col min="219" max="219" width="6.21875" bestFit="1" customWidth="1"/>
    <col min="220" max="224" width="7.21875" bestFit="1" customWidth="1"/>
    <col min="225" max="225" width="6.21875" bestFit="1" customWidth="1"/>
    <col min="226" max="253" width="7.21875" bestFit="1" customWidth="1"/>
    <col min="254" max="254" width="6.21875" bestFit="1" customWidth="1"/>
    <col min="255" max="265" width="7.21875" bestFit="1" customWidth="1"/>
    <col min="266" max="266" width="6.21875" bestFit="1" customWidth="1"/>
    <col min="267" max="273" width="7.21875" bestFit="1" customWidth="1"/>
    <col min="274" max="274" width="6.21875" bestFit="1" customWidth="1"/>
    <col min="275" max="277" width="7.21875" bestFit="1" customWidth="1"/>
    <col min="278" max="278" width="6.21875" bestFit="1" customWidth="1"/>
    <col min="279" max="282" width="7.21875" bestFit="1" customWidth="1"/>
    <col min="283" max="283" width="6.21875" bestFit="1" customWidth="1"/>
    <col min="284" max="286" width="7.21875" bestFit="1" customWidth="1"/>
    <col min="287" max="287" width="4.109375" bestFit="1" customWidth="1"/>
    <col min="288" max="289" width="6.21875" bestFit="1" customWidth="1"/>
    <col min="290" max="306" width="7.21875" bestFit="1" customWidth="1"/>
    <col min="307" max="307" width="6.21875" bestFit="1" customWidth="1"/>
    <col min="308" max="313" width="7.21875" bestFit="1" customWidth="1"/>
    <col min="314" max="314" width="6.21875" bestFit="1" customWidth="1"/>
    <col min="315" max="315" width="7.21875" bestFit="1" customWidth="1"/>
    <col min="316" max="325" width="8.21875" bestFit="1" customWidth="1"/>
    <col min="326" max="326" width="7.21875" bestFit="1" customWidth="1"/>
    <col min="327" max="330" width="8.21875" bestFit="1" customWidth="1"/>
    <col min="331" max="331" width="7.21875" bestFit="1" customWidth="1"/>
    <col min="332" max="343" width="8.21875" bestFit="1" customWidth="1"/>
    <col min="344" max="344" width="7.21875" bestFit="1" customWidth="1"/>
    <col min="345" max="355" width="8.21875" bestFit="1" customWidth="1"/>
    <col min="356" max="356" width="7.21875" bestFit="1" customWidth="1"/>
    <col min="357" max="359" width="8.21875" bestFit="1" customWidth="1"/>
    <col min="360" max="360" width="7.21875" bestFit="1" customWidth="1"/>
    <col min="361" max="388" width="8.21875" bestFit="1" customWidth="1"/>
    <col min="389" max="389" width="5.109375" bestFit="1" customWidth="1"/>
    <col min="390" max="390" width="7.21875" bestFit="1" customWidth="1"/>
    <col min="391" max="422" width="8.21875" bestFit="1" customWidth="1"/>
    <col min="423" max="423" width="7.21875" bestFit="1" customWidth="1"/>
    <col min="424" max="426" width="8.21875" bestFit="1" customWidth="1"/>
    <col min="427" max="427" width="7.21875" bestFit="1" customWidth="1"/>
    <col min="428" max="434" width="8.21875" bestFit="1" customWidth="1"/>
    <col min="435" max="435" width="7.21875" bestFit="1" customWidth="1"/>
    <col min="436" max="436" width="8.21875" bestFit="1" customWidth="1"/>
    <col min="437" max="437" width="7.21875" bestFit="1" customWidth="1"/>
    <col min="438" max="438" width="5.109375" bestFit="1" customWidth="1"/>
    <col min="439" max="453" width="8.21875" bestFit="1" customWidth="1"/>
    <col min="454" max="454" width="7.21875" bestFit="1" customWidth="1"/>
    <col min="455" max="467" width="8.21875" bestFit="1" customWidth="1"/>
    <col min="468" max="468" width="7.21875" bestFit="1" customWidth="1"/>
    <col min="469" max="471" width="8.21875" bestFit="1" customWidth="1"/>
    <col min="472" max="472" width="7.21875" bestFit="1" customWidth="1"/>
    <col min="473" max="473" width="8.21875" bestFit="1" customWidth="1"/>
    <col min="474" max="474" width="7.21875" bestFit="1" customWidth="1"/>
    <col min="475" max="476" width="8.21875" bestFit="1" customWidth="1"/>
    <col min="477" max="477" width="7.21875" bestFit="1" customWidth="1"/>
    <col min="478" max="500" width="8.21875" bestFit="1" customWidth="1"/>
    <col min="501" max="501" width="7.21875" bestFit="1" customWidth="1"/>
    <col min="502" max="504" width="8.21875" bestFit="1" customWidth="1"/>
    <col min="505" max="505" width="7.21875" bestFit="1" customWidth="1"/>
    <col min="506" max="512" width="8.21875" bestFit="1" customWidth="1"/>
    <col min="513" max="513" width="7.21875" bestFit="1" customWidth="1"/>
    <col min="514" max="515" width="8.21875" bestFit="1" customWidth="1"/>
    <col min="516" max="516" width="7.21875" bestFit="1" customWidth="1"/>
    <col min="517" max="519" width="8.21875" bestFit="1" customWidth="1"/>
    <col min="520" max="520" width="7.21875" bestFit="1" customWidth="1"/>
    <col min="521" max="532" width="8.21875" bestFit="1" customWidth="1"/>
    <col min="533" max="533" width="7.21875" bestFit="1" customWidth="1"/>
    <col min="534" max="540" width="8.21875" bestFit="1" customWidth="1"/>
    <col min="541" max="541" width="7.21875" bestFit="1" customWidth="1"/>
    <col min="542" max="557" width="8.21875" bestFit="1" customWidth="1"/>
    <col min="558" max="558" width="5.109375" bestFit="1" customWidth="1"/>
    <col min="559" max="564" width="8.21875" bestFit="1" customWidth="1"/>
    <col min="565" max="565" width="7.21875" bestFit="1" customWidth="1"/>
    <col min="566" max="571" width="8.21875" bestFit="1" customWidth="1"/>
    <col min="572" max="572" width="7.21875" bestFit="1" customWidth="1"/>
    <col min="573" max="573" width="8.21875" bestFit="1" customWidth="1"/>
    <col min="574" max="574" width="7.21875" bestFit="1" customWidth="1"/>
    <col min="575" max="591" width="8.21875" bestFit="1" customWidth="1"/>
    <col min="592" max="592" width="7.21875" bestFit="1" customWidth="1"/>
    <col min="593" max="604" width="8.21875" bestFit="1" customWidth="1"/>
    <col min="605" max="605" width="7.21875" bestFit="1" customWidth="1"/>
    <col min="606" max="608" width="8.21875" bestFit="1" customWidth="1"/>
    <col min="609" max="609" width="7.21875" bestFit="1" customWidth="1"/>
    <col min="610" max="620" width="8.21875" bestFit="1" customWidth="1"/>
    <col min="621" max="621" width="7.21875" bestFit="1" customWidth="1"/>
    <col min="622" max="626" width="8.21875" bestFit="1" customWidth="1"/>
    <col min="627" max="627" width="7.21875" bestFit="1" customWidth="1"/>
    <col min="628" max="637" width="8.21875" bestFit="1" customWidth="1"/>
    <col min="638" max="638" width="5.109375" bestFit="1" customWidth="1"/>
    <col min="639" max="642" width="8.21875" bestFit="1" customWidth="1"/>
    <col min="643" max="643" width="7.21875" bestFit="1" customWidth="1"/>
    <col min="644" max="645" width="8.21875" bestFit="1" customWidth="1"/>
    <col min="646" max="647" width="7.21875" bestFit="1" customWidth="1"/>
    <col min="648" max="652" width="8.21875" bestFit="1" customWidth="1"/>
    <col min="653" max="653" width="5.109375" bestFit="1" customWidth="1"/>
    <col min="654" max="664" width="8.21875" bestFit="1" customWidth="1"/>
    <col min="665" max="665" width="7.21875" bestFit="1" customWidth="1"/>
    <col min="666" max="692" width="8.21875" bestFit="1" customWidth="1"/>
    <col min="693" max="693" width="7.21875" bestFit="1" customWidth="1"/>
    <col min="694" max="696" width="8.21875" bestFit="1" customWidth="1"/>
    <col min="697" max="697" width="7.21875" bestFit="1" customWidth="1"/>
    <col min="698" max="711" width="8.21875" bestFit="1" customWidth="1"/>
    <col min="712" max="712" width="7.21875" bestFit="1" customWidth="1"/>
    <col min="713" max="718" width="8.21875" bestFit="1" customWidth="1"/>
    <col min="719" max="719" width="7.21875" bestFit="1" customWidth="1"/>
    <col min="720" max="722" width="8.21875" bestFit="1" customWidth="1"/>
    <col min="723" max="723" width="7.21875" bestFit="1" customWidth="1"/>
    <col min="724" max="732" width="8.21875" bestFit="1" customWidth="1"/>
    <col min="733" max="733" width="7.21875" bestFit="1" customWidth="1"/>
    <col min="734" max="742" width="8.21875" bestFit="1" customWidth="1"/>
    <col min="743" max="743" width="5.109375" bestFit="1" customWidth="1"/>
    <col min="744" max="746" width="8.21875" bestFit="1" customWidth="1"/>
    <col min="747" max="747" width="7.21875" bestFit="1" customWidth="1"/>
    <col min="748" max="749" width="8.21875" bestFit="1" customWidth="1"/>
    <col min="750" max="750" width="7.21875" bestFit="1" customWidth="1"/>
    <col min="751" max="776" width="8.21875" bestFit="1" customWidth="1"/>
    <col min="777" max="777" width="7.21875" bestFit="1" customWidth="1"/>
    <col min="778" max="780" width="8.21875" bestFit="1" customWidth="1"/>
    <col min="781" max="781" width="7.21875" bestFit="1" customWidth="1"/>
    <col min="782" max="788" width="8.21875" bestFit="1" customWidth="1"/>
    <col min="789" max="789" width="5.109375" bestFit="1" customWidth="1"/>
    <col min="790" max="798" width="8.21875" bestFit="1" customWidth="1"/>
    <col min="799" max="799" width="7.21875" bestFit="1" customWidth="1"/>
    <col min="800" max="819" width="8.21875" bestFit="1" customWidth="1"/>
    <col min="820" max="821" width="7.21875" bestFit="1" customWidth="1"/>
    <col min="822" max="825" width="8.21875" bestFit="1" customWidth="1"/>
    <col min="826" max="826" width="7.21875" bestFit="1" customWidth="1"/>
    <col min="827" max="828" width="8.21875" bestFit="1" customWidth="1"/>
    <col min="829" max="829" width="7.21875" bestFit="1" customWidth="1"/>
    <col min="830" max="841" width="8.21875" bestFit="1" customWidth="1"/>
    <col min="842" max="842" width="7.21875" bestFit="1" customWidth="1"/>
    <col min="843" max="844" width="8.21875" bestFit="1" customWidth="1"/>
    <col min="845" max="845" width="7.21875" bestFit="1" customWidth="1"/>
    <col min="846" max="853" width="8.21875" bestFit="1" customWidth="1"/>
    <col min="854" max="854" width="7.21875" bestFit="1" customWidth="1"/>
    <col min="855" max="876" width="8.21875" bestFit="1" customWidth="1"/>
    <col min="877" max="877" width="7.21875" bestFit="1" customWidth="1"/>
    <col min="878" max="888" width="8.21875" bestFit="1" customWidth="1"/>
    <col min="889" max="889" width="5.109375" bestFit="1" customWidth="1"/>
    <col min="890" max="898" width="8.21875" bestFit="1" customWidth="1"/>
    <col min="899" max="899" width="7.21875" bestFit="1" customWidth="1"/>
    <col min="900" max="903" width="8.21875" bestFit="1" customWidth="1"/>
    <col min="904" max="904" width="7.21875" bestFit="1" customWidth="1"/>
    <col min="905" max="909" width="8.21875" bestFit="1" customWidth="1"/>
    <col min="910" max="910" width="7.21875" bestFit="1" customWidth="1"/>
    <col min="911" max="919" width="8.21875" bestFit="1" customWidth="1"/>
    <col min="920" max="920" width="5.109375" bestFit="1" customWidth="1"/>
    <col min="921" max="922" width="8.21875" bestFit="1" customWidth="1"/>
    <col min="923" max="923" width="7.21875" bestFit="1" customWidth="1"/>
    <col min="924" max="925" width="8.21875" bestFit="1" customWidth="1"/>
    <col min="926" max="926" width="7.21875" bestFit="1" customWidth="1"/>
    <col min="927" max="933" width="8.21875" bestFit="1" customWidth="1"/>
    <col min="934" max="934" width="7.21875" bestFit="1" customWidth="1"/>
    <col min="935" max="938" width="8.21875" bestFit="1" customWidth="1"/>
    <col min="939" max="939" width="7.21875" bestFit="1" customWidth="1"/>
    <col min="940" max="946" width="8.21875" bestFit="1" customWidth="1"/>
    <col min="947" max="947" width="7.21875" bestFit="1" customWidth="1"/>
    <col min="948" max="960" width="8.21875" bestFit="1" customWidth="1"/>
    <col min="961" max="961" width="7.21875" bestFit="1" customWidth="1"/>
    <col min="962" max="973" width="8.21875" bestFit="1" customWidth="1"/>
    <col min="974" max="974" width="7.21875" bestFit="1" customWidth="1"/>
    <col min="975" max="991" width="8.21875" bestFit="1" customWidth="1"/>
    <col min="992" max="992" width="7.21875" bestFit="1" customWidth="1"/>
    <col min="993" max="993" width="8.21875" bestFit="1" customWidth="1"/>
    <col min="994" max="994" width="7.21875" bestFit="1" customWidth="1"/>
    <col min="995" max="1002" width="8.21875" bestFit="1" customWidth="1"/>
    <col min="1003" max="1003" width="7.21875" bestFit="1" customWidth="1"/>
    <col min="1004" max="1014" width="8.21875" bestFit="1" customWidth="1"/>
    <col min="1015" max="1015" width="7.21875" bestFit="1" customWidth="1"/>
    <col min="1016" max="1022" width="8.21875" bestFit="1" customWidth="1"/>
    <col min="1023" max="1023" width="5.109375" bestFit="1" customWidth="1"/>
    <col min="1024" max="1027" width="8.21875" bestFit="1" customWidth="1"/>
    <col min="1028" max="1028" width="7.21875" bestFit="1" customWidth="1"/>
    <col min="1029" max="1032" width="8.21875" bestFit="1" customWidth="1"/>
    <col min="1033" max="1033" width="7.21875" bestFit="1" customWidth="1"/>
    <col min="1034" max="1038" width="8.21875" bestFit="1" customWidth="1"/>
    <col min="1039" max="1039" width="7.21875" bestFit="1" customWidth="1"/>
    <col min="1040" max="1041" width="8.21875" bestFit="1" customWidth="1"/>
    <col min="1042" max="1042" width="7.21875" bestFit="1" customWidth="1"/>
    <col min="1043" max="1043" width="5.109375" bestFit="1" customWidth="1"/>
    <col min="1044" max="1044" width="8.21875" bestFit="1" customWidth="1"/>
    <col min="1045" max="1045" width="5.109375" bestFit="1" customWidth="1"/>
    <col min="1046" max="1046" width="7.21875" bestFit="1" customWidth="1"/>
    <col min="1047" max="1064" width="8.21875" bestFit="1" customWidth="1"/>
    <col min="1065" max="1065" width="7.21875" bestFit="1" customWidth="1"/>
    <col min="1066" max="1070" width="8.21875" bestFit="1" customWidth="1"/>
    <col min="1071" max="1072" width="7.21875" bestFit="1" customWidth="1"/>
    <col min="1073" max="1074" width="8.21875" bestFit="1" customWidth="1"/>
    <col min="1075" max="1075" width="7.21875" bestFit="1" customWidth="1"/>
    <col min="1076" max="1080" width="8.21875" bestFit="1" customWidth="1"/>
    <col min="1081" max="1081" width="7.21875" bestFit="1" customWidth="1"/>
    <col min="1082" max="1084" width="8.21875" bestFit="1" customWidth="1"/>
    <col min="1085" max="1085" width="7.21875" bestFit="1" customWidth="1"/>
    <col min="1086" max="1103" width="8.21875" bestFit="1" customWidth="1"/>
    <col min="1104" max="1104" width="7.21875" bestFit="1" customWidth="1"/>
    <col min="1105" max="1118" width="8.21875" bestFit="1" customWidth="1"/>
    <col min="1119" max="1119" width="7.21875" bestFit="1" customWidth="1"/>
    <col min="1120" max="1127" width="8.21875" bestFit="1" customWidth="1"/>
    <col min="1128" max="1129" width="7.21875" bestFit="1" customWidth="1"/>
    <col min="1130" max="1133" width="8.21875" bestFit="1" customWidth="1"/>
    <col min="1134" max="1134" width="7.21875" bestFit="1" customWidth="1"/>
    <col min="1135" max="1148" width="8.21875" bestFit="1" customWidth="1"/>
    <col min="1149" max="1149" width="7.21875" bestFit="1" customWidth="1"/>
    <col min="1150" max="1152" width="8.21875" bestFit="1" customWidth="1"/>
    <col min="1153" max="1153" width="7.21875" bestFit="1" customWidth="1"/>
    <col min="1154" max="1161" width="8.21875" bestFit="1" customWidth="1"/>
    <col min="1162" max="1164" width="7.21875" bestFit="1" customWidth="1"/>
    <col min="1165" max="1175" width="8.21875" bestFit="1" customWidth="1"/>
    <col min="1176" max="1176" width="7.21875" bestFit="1" customWidth="1"/>
    <col min="1177" max="1182" width="8.21875" bestFit="1" customWidth="1"/>
    <col min="1183" max="1184" width="7.21875" bestFit="1" customWidth="1"/>
    <col min="1185" max="1203" width="8.21875" bestFit="1" customWidth="1"/>
    <col min="1204" max="1204" width="7.21875" bestFit="1" customWidth="1"/>
    <col min="1205" max="1214" width="8.21875" bestFit="1" customWidth="1"/>
    <col min="1215" max="1215" width="5.109375" bestFit="1" customWidth="1"/>
    <col min="1216" max="1227" width="8.21875" bestFit="1" customWidth="1"/>
    <col min="1228" max="1228" width="7.21875" bestFit="1" customWidth="1"/>
    <col min="1229" max="1242" width="8.21875" bestFit="1" customWidth="1"/>
    <col min="1243" max="1243" width="7.21875" bestFit="1" customWidth="1"/>
    <col min="1244" max="1247" width="8.21875" bestFit="1" customWidth="1"/>
    <col min="1248" max="1248" width="7.21875" bestFit="1" customWidth="1"/>
    <col min="1249" max="1251" width="8.21875" bestFit="1" customWidth="1"/>
    <col min="1252" max="1252" width="7.21875" bestFit="1" customWidth="1"/>
    <col min="1253" max="1253" width="5.109375" bestFit="1" customWidth="1"/>
    <col min="1254" max="1267" width="8.21875" bestFit="1" customWidth="1"/>
    <col min="1268" max="1268" width="7.21875" bestFit="1" customWidth="1"/>
    <col min="1269" max="1270" width="8.21875" bestFit="1" customWidth="1"/>
    <col min="1271" max="1271" width="7.21875" bestFit="1" customWidth="1"/>
    <col min="1272" max="1285" width="8.21875" bestFit="1" customWidth="1"/>
    <col min="1286" max="1286" width="7.21875" bestFit="1" customWidth="1"/>
    <col min="1287" max="1291" width="8.21875" bestFit="1" customWidth="1"/>
    <col min="1292" max="1292" width="7.21875" bestFit="1" customWidth="1"/>
    <col min="1293" max="1294" width="8.21875" bestFit="1" customWidth="1"/>
    <col min="1295" max="1296" width="7.21875" bestFit="1" customWidth="1"/>
    <col min="1297" max="1306" width="8.21875" bestFit="1" customWidth="1"/>
    <col min="1307" max="1307" width="7.21875" bestFit="1" customWidth="1"/>
    <col min="1308" max="1310" width="8.21875" bestFit="1" customWidth="1"/>
    <col min="1311" max="1311" width="7.21875" bestFit="1" customWidth="1"/>
    <col min="1312" max="1315" width="8.21875" bestFit="1" customWidth="1"/>
    <col min="1316" max="1316" width="7.21875" bestFit="1" customWidth="1"/>
    <col min="1317" max="1345" width="8.21875" bestFit="1" customWidth="1"/>
    <col min="1346" max="1346" width="7.21875" bestFit="1" customWidth="1"/>
    <col min="1347" max="1352" width="8.21875" bestFit="1" customWidth="1"/>
    <col min="1353" max="1353" width="7.21875" bestFit="1" customWidth="1"/>
    <col min="1354" max="1367" width="8.21875" bestFit="1" customWidth="1"/>
    <col min="1368" max="1368" width="7.21875" bestFit="1" customWidth="1"/>
    <col min="1369" max="1371" width="8.21875" bestFit="1" customWidth="1"/>
    <col min="1372" max="1372" width="7.21875" bestFit="1" customWidth="1"/>
    <col min="1373" max="1377" width="8.21875" bestFit="1" customWidth="1"/>
    <col min="1378" max="1378" width="5.109375" bestFit="1" customWidth="1"/>
    <col min="1379" max="1380" width="8.21875" bestFit="1" customWidth="1"/>
    <col min="1381" max="1381" width="7.21875" bestFit="1" customWidth="1"/>
    <col min="1382" max="1382" width="8.21875" bestFit="1" customWidth="1"/>
    <col min="1383" max="1383" width="7.21875" bestFit="1" customWidth="1"/>
    <col min="1384" max="1387" width="8.21875" bestFit="1" customWidth="1"/>
    <col min="1388" max="1388" width="7.21875" bestFit="1" customWidth="1"/>
    <col min="1389" max="1401" width="8.21875" bestFit="1" customWidth="1"/>
    <col min="1402" max="1402" width="7.21875" bestFit="1" customWidth="1"/>
    <col min="1403" max="1406" width="8.21875" bestFit="1" customWidth="1"/>
    <col min="1407" max="1407" width="7.21875" bestFit="1" customWidth="1"/>
    <col min="1408" max="1409" width="8.21875" bestFit="1" customWidth="1"/>
    <col min="1410" max="1410" width="7.21875" bestFit="1" customWidth="1"/>
    <col min="1411" max="1411" width="8.21875" bestFit="1" customWidth="1"/>
    <col min="1412" max="1412" width="7.21875" bestFit="1" customWidth="1"/>
    <col min="1413" max="1434" width="8.21875" bestFit="1" customWidth="1"/>
    <col min="1435" max="1436" width="7.21875" bestFit="1" customWidth="1"/>
    <col min="1437" max="1439" width="8.21875" bestFit="1" customWidth="1"/>
    <col min="1440" max="1440" width="7.21875" bestFit="1" customWidth="1"/>
    <col min="1441" max="1443" width="8.21875" bestFit="1" customWidth="1"/>
    <col min="1444" max="1446" width="7.21875" bestFit="1" customWidth="1"/>
    <col min="1447" max="1453" width="8.21875" bestFit="1" customWidth="1"/>
    <col min="1454" max="1454" width="7.21875" bestFit="1" customWidth="1"/>
    <col min="1455" max="1455" width="5.109375" bestFit="1" customWidth="1"/>
    <col min="1456" max="1456" width="7.21875" bestFit="1" customWidth="1"/>
    <col min="1457" max="1466" width="8.21875" bestFit="1" customWidth="1"/>
    <col min="1467" max="1467" width="7.21875" bestFit="1" customWidth="1"/>
    <col min="1468" max="1474" width="8.21875" bestFit="1" customWidth="1"/>
    <col min="1475" max="1475" width="7.21875" bestFit="1" customWidth="1"/>
    <col min="1476" max="1481" width="8.21875" bestFit="1" customWidth="1"/>
    <col min="1482" max="1482" width="7.21875" bestFit="1" customWidth="1"/>
    <col min="1483" max="1494" width="8.21875" bestFit="1" customWidth="1"/>
    <col min="1495" max="1495" width="7.21875" bestFit="1" customWidth="1"/>
    <col min="1496" max="1503" width="8.21875" bestFit="1" customWidth="1"/>
    <col min="1504" max="1504" width="7.21875" bestFit="1" customWidth="1"/>
    <col min="1505" max="1511" width="8.21875" bestFit="1" customWidth="1"/>
    <col min="1512" max="1512" width="7.21875" bestFit="1" customWidth="1"/>
    <col min="1513" max="1526" width="8.21875" bestFit="1" customWidth="1"/>
    <col min="1527" max="1527" width="7.21875" bestFit="1" customWidth="1"/>
    <col min="1528" max="1535" width="8.21875" bestFit="1" customWidth="1"/>
    <col min="1536" max="1536" width="7.21875" bestFit="1" customWidth="1"/>
    <col min="1537" max="1558" width="8.21875" bestFit="1" customWidth="1"/>
    <col min="1559" max="1559" width="7.21875" bestFit="1" customWidth="1"/>
    <col min="1560" max="1571" width="8.21875" bestFit="1" customWidth="1"/>
    <col min="1572" max="1574" width="7.21875" bestFit="1" customWidth="1"/>
    <col min="1575" max="1587" width="8.21875" bestFit="1" customWidth="1"/>
    <col min="1588" max="1588" width="7.21875" bestFit="1" customWidth="1"/>
    <col min="1589" max="1591" width="8.21875" bestFit="1" customWidth="1"/>
    <col min="1592" max="1592" width="7.21875" bestFit="1" customWidth="1"/>
    <col min="1593" max="1611" width="8.21875" bestFit="1" customWidth="1"/>
    <col min="1612" max="1612" width="5.109375" bestFit="1" customWidth="1"/>
    <col min="1613" max="1615" width="8.21875" bestFit="1" customWidth="1"/>
    <col min="1616" max="1616" width="7.21875" bestFit="1" customWidth="1"/>
    <col min="1617" max="1632" width="8.21875" bestFit="1" customWidth="1"/>
    <col min="1633" max="1633" width="7.21875" bestFit="1" customWidth="1"/>
    <col min="1634" max="1635" width="8.21875" bestFit="1" customWidth="1"/>
    <col min="1636" max="1636" width="7.21875" bestFit="1" customWidth="1"/>
    <col min="1637" max="1654" width="8.21875" bestFit="1" customWidth="1"/>
    <col min="1655" max="1655" width="5.109375" bestFit="1" customWidth="1"/>
    <col min="1656" max="1659" width="8.21875" bestFit="1" customWidth="1"/>
    <col min="1660" max="1660" width="7.21875" bestFit="1" customWidth="1"/>
    <col min="1661" max="1665" width="8.21875" bestFit="1" customWidth="1"/>
    <col min="1666" max="1666" width="7.21875" bestFit="1" customWidth="1"/>
    <col min="1667" max="1669" width="8.21875" bestFit="1" customWidth="1"/>
    <col min="1670" max="1670" width="7.21875" bestFit="1" customWidth="1"/>
    <col min="1671" max="1671" width="8.21875" bestFit="1" customWidth="1"/>
    <col min="1672" max="1673" width="7.21875" bestFit="1" customWidth="1"/>
    <col min="1674" max="1685" width="8.21875" bestFit="1" customWidth="1"/>
    <col min="1686" max="1686" width="7.21875" bestFit="1" customWidth="1"/>
    <col min="1687" max="1705" width="8.21875" bestFit="1" customWidth="1"/>
    <col min="1706" max="1706" width="7.21875" bestFit="1" customWidth="1"/>
    <col min="1707" max="1709" width="8.21875" bestFit="1" customWidth="1"/>
    <col min="1710" max="1710" width="7.21875" bestFit="1" customWidth="1"/>
    <col min="1711" max="1722" width="8.21875" bestFit="1" customWidth="1"/>
    <col min="1723" max="1723" width="7.21875" bestFit="1" customWidth="1"/>
    <col min="1724" max="1737" width="8.21875" bestFit="1" customWidth="1"/>
    <col min="1738" max="1738" width="7.21875" bestFit="1" customWidth="1"/>
    <col min="1739" max="1750" width="8.21875" bestFit="1" customWidth="1"/>
    <col min="1751" max="1751" width="7.21875" bestFit="1" customWidth="1"/>
    <col min="1752" max="1753" width="8.21875" bestFit="1" customWidth="1"/>
    <col min="1754" max="1754" width="7.21875" bestFit="1" customWidth="1"/>
    <col min="1755" max="1757" width="8.21875" bestFit="1" customWidth="1"/>
    <col min="1758" max="1758" width="7.21875" bestFit="1" customWidth="1"/>
    <col min="1759" max="1763" width="8.21875" bestFit="1" customWidth="1"/>
    <col min="1764" max="1764" width="7.21875" bestFit="1" customWidth="1"/>
    <col min="1765" max="1774" width="8.21875" bestFit="1" customWidth="1"/>
    <col min="1775" max="1775" width="7.21875" bestFit="1" customWidth="1"/>
    <col min="1776" max="1779" width="8.21875" bestFit="1" customWidth="1"/>
    <col min="1780" max="1780" width="7.21875" bestFit="1" customWidth="1"/>
    <col min="1781" max="1791" width="8.21875" bestFit="1" customWidth="1"/>
    <col min="1792" max="1792" width="7.21875" bestFit="1" customWidth="1"/>
    <col min="1793" max="1805" width="8.21875" bestFit="1" customWidth="1"/>
    <col min="1806" max="1806" width="7.21875" bestFit="1" customWidth="1"/>
    <col min="1807" max="1809" width="8.21875" bestFit="1" customWidth="1"/>
    <col min="1810" max="1810" width="7.21875" bestFit="1" customWidth="1"/>
    <col min="1811" max="1829" width="8.21875" bestFit="1" customWidth="1"/>
    <col min="1830" max="1830" width="7.21875" bestFit="1" customWidth="1"/>
    <col min="1831" max="1833" width="8.21875" bestFit="1" customWidth="1"/>
    <col min="1834" max="1834" width="7.21875" bestFit="1" customWidth="1"/>
    <col min="1835" max="1839" width="8.21875" bestFit="1" customWidth="1"/>
    <col min="1840" max="1840" width="7.21875" bestFit="1" customWidth="1"/>
    <col min="1841" max="1841" width="5.109375" bestFit="1" customWidth="1"/>
    <col min="1842" max="1842" width="11.33203125" bestFit="1" customWidth="1"/>
    <col min="1843" max="1936" width="7.77734375" bestFit="1" customWidth="1"/>
    <col min="1937" max="1937" width="11.33203125" bestFit="1" customWidth="1"/>
    <col min="1938" max="1938" width="9.5546875" bestFit="1" customWidth="1"/>
    <col min="1939" max="1939" width="12.6640625" bestFit="1" customWidth="1"/>
    <col min="1940" max="1940" width="9.5546875" bestFit="1" customWidth="1"/>
    <col min="1941" max="1941" width="12.6640625" bestFit="1" customWidth="1"/>
    <col min="1942" max="1942" width="9.5546875" bestFit="1" customWidth="1"/>
    <col min="1943" max="1943" width="12.6640625" bestFit="1" customWidth="1"/>
    <col min="1944" max="1944" width="9.5546875" bestFit="1" customWidth="1"/>
    <col min="1945" max="1945" width="12.6640625" bestFit="1" customWidth="1"/>
    <col min="1946" max="1946" width="9.5546875" bestFit="1" customWidth="1"/>
    <col min="1947" max="1947" width="12.6640625" bestFit="1" customWidth="1"/>
    <col min="1948" max="1948" width="9.5546875" bestFit="1" customWidth="1"/>
    <col min="1949" max="1949" width="12.6640625" bestFit="1" customWidth="1"/>
    <col min="1950" max="1950" width="9.5546875" bestFit="1" customWidth="1"/>
    <col min="1951" max="1951" width="12.6640625" bestFit="1" customWidth="1"/>
    <col min="1952" max="1952" width="9.5546875" bestFit="1" customWidth="1"/>
    <col min="1953" max="1953" width="12.6640625" bestFit="1" customWidth="1"/>
    <col min="1954" max="1954" width="9.5546875" bestFit="1" customWidth="1"/>
    <col min="1955" max="1955" width="12.6640625" bestFit="1" customWidth="1"/>
    <col min="1956" max="1956" width="9.5546875" bestFit="1" customWidth="1"/>
    <col min="1957" max="1957" width="12.6640625" bestFit="1" customWidth="1"/>
    <col min="1958" max="1958" width="9.5546875" bestFit="1" customWidth="1"/>
    <col min="1959" max="1959" width="12.6640625" bestFit="1" customWidth="1"/>
    <col min="1960" max="1960" width="9.5546875" bestFit="1" customWidth="1"/>
    <col min="1961" max="1961" width="12.6640625" bestFit="1" customWidth="1"/>
    <col min="1962" max="1962" width="9.5546875" bestFit="1" customWidth="1"/>
    <col min="1963" max="1963" width="12.6640625" bestFit="1" customWidth="1"/>
    <col min="1964" max="1964" width="9.5546875" bestFit="1" customWidth="1"/>
    <col min="1965" max="1965" width="12.6640625" bestFit="1" customWidth="1"/>
    <col min="1966" max="1966" width="9.5546875" bestFit="1" customWidth="1"/>
    <col min="1967" max="1967" width="12.6640625" bestFit="1" customWidth="1"/>
    <col min="1968" max="1968" width="9.5546875" bestFit="1" customWidth="1"/>
    <col min="1969" max="1969" width="12.6640625" bestFit="1" customWidth="1"/>
    <col min="1970" max="1970" width="9.5546875" bestFit="1" customWidth="1"/>
    <col min="1971" max="1971" width="12.6640625" bestFit="1" customWidth="1"/>
    <col min="1972" max="1972" width="9.5546875" bestFit="1" customWidth="1"/>
    <col min="1973" max="1973" width="12.6640625" bestFit="1" customWidth="1"/>
    <col min="1974" max="1974" width="9.5546875" bestFit="1" customWidth="1"/>
    <col min="1975" max="1975" width="12.6640625" bestFit="1" customWidth="1"/>
    <col min="1976" max="1976" width="9.5546875" bestFit="1" customWidth="1"/>
    <col min="1977" max="1977" width="12.6640625" bestFit="1" customWidth="1"/>
    <col min="1978" max="1978" width="9.5546875" bestFit="1" customWidth="1"/>
    <col min="1979" max="1979" width="12.6640625" bestFit="1" customWidth="1"/>
    <col min="1980" max="1980" width="9.5546875" bestFit="1" customWidth="1"/>
    <col min="1981" max="1981" width="12.6640625" bestFit="1" customWidth="1"/>
    <col min="1982" max="1982" width="9.5546875" bestFit="1" customWidth="1"/>
    <col min="1983" max="1983" width="12.6640625" bestFit="1" customWidth="1"/>
    <col min="1984" max="1984" width="9.5546875" bestFit="1" customWidth="1"/>
    <col min="1985" max="1985" width="12.6640625" bestFit="1" customWidth="1"/>
    <col min="1986" max="1986" width="9.5546875" bestFit="1" customWidth="1"/>
    <col min="1987" max="1987" width="12.6640625" bestFit="1" customWidth="1"/>
    <col min="1988" max="1988" width="9.5546875" bestFit="1" customWidth="1"/>
    <col min="1989" max="1989" width="12.6640625" bestFit="1" customWidth="1"/>
    <col min="1990" max="1990" width="9.5546875" bestFit="1" customWidth="1"/>
    <col min="1991" max="1991" width="12.6640625" bestFit="1" customWidth="1"/>
    <col min="1992" max="1992" width="9.5546875" bestFit="1" customWidth="1"/>
    <col min="1993" max="1993" width="12.6640625" bestFit="1" customWidth="1"/>
    <col min="1994" max="1994" width="9.5546875" bestFit="1" customWidth="1"/>
    <col min="1995" max="1995" width="12.6640625" bestFit="1" customWidth="1"/>
    <col min="1996" max="1996" width="9.5546875" bestFit="1" customWidth="1"/>
    <col min="1997" max="1997" width="12.6640625" bestFit="1" customWidth="1"/>
    <col min="1998" max="1998" width="9.5546875" bestFit="1" customWidth="1"/>
    <col min="1999" max="1999" width="12.6640625" bestFit="1" customWidth="1"/>
    <col min="2000" max="2000" width="9.5546875" bestFit="1" customWidth="1"/>
    <col min="2001" max="2001" width="12.6640625" bestFit="1" customWidth="1"/>
    <col min="2002" max="2002" width="9.5546875" bestFit="1" customWidth="1"/>
    <col min="2003" max="2003" width="12.6640625" bestFit="1" customWidth="1"/>
    <col min="2004" max="2004" width="9.5546875" bestFit="1" customWidth="1"/>
    <col min="2005" max="2005" width="12.6640625" bestFit="1" customWidth="1"/>
    <col min="2006" max="2006" width="9.5546875" bestFit="1" customWidth="1"/>
    <col min="2007" max="2007" width="12.6640625" bestFit="1" customWidth="1"/>
    <col min="2008" max="2008" width="9.5546875" bestFit="1" customWidth="1"/>
    <col min="2009" max="2009" width="12.6640625" bestFit="1" customWidth="1"/>
    <col min="2010" max="2010" width="9.5546875" bestFit="1" customWidth="1"/>
    <col min="2011" max="2011" width="12.6640625" bestFit="1" customWidth="1"/>
    <col min="2012" max="2012" width="9.5546875" bestFit="1" customWidth="1"/>
    <col min="2013" max="2013" width="7.77734375" bestFit="1" customWidth="1"/>
    <col min="2014" max="2014" width="12.6640625" bestFit="1" customWidth="1"/>
    <col min="2015" max="2015" width="9.5546875" bestFit="1" customWidth="1"/>
    <col min="2016" max="2016" width="12.6640625" bestFit="1" customWidth="1"/>
    <col min="2017" max="2017" width="9.5546875" bestFit="1" customWidth="1"/>
    <col min="2018" max="2018" width="12.6640625" bestFit="1" customWidth="1"/>
    <col min="2019" max="2019" width="9.5546875" bestFit="1" customWidth="1"/>
    <col min="2020" max="2020" width="12.6640625" bestFit="1" customWidth="1"/>
    <col min="2021" max="2021" width="9.5546875" bestFit="1" customWidth="1"/>
    <col min="2022" max="2022" width="12.6640625" bestFit="1" customWidth="1"/>
    <col min="2023" max="2023" width="9.5546875" bestFit="1" customWidth="1"/>
    <col min="2024" max="2024" width="12.6640625" bestFit="1" customWidth="1"/>
    <col min="2025" max="2025" width="9.5546875" bestFit="1" customWidth="1"/>
    <col min="2026" max="2026" width="12.6640625" bestFit="1" customWidth="1"/>
    <col min="2027" max="2027" width="9.5546875" bestFit="1" customWidth="1"/>
    <col min="2028" max="2028" width="12.6640625" bestFit="1" customWidth="1"/>
    <col min="2029" max="2029" width="9.5546875" bestFit="1" customWidth="1"/>
    <col min="2030" max="2030" width="12.6640625" bestFit="1" customWidth="1"/>
    <col min="2031" max="2031" width="9.5546875" bestFit="1" customWidth="1"/>
    <col min="2032" max="2032" width="12.6640625" bestFit="1" customWidth="1"/>
    <col min="2033" max="2033" width="9.5546875" bestFit="1" customWidth="1"/>
    <col min="2034" max="2034" width="12.6640625" bestFit="1" customWidth="1"/>
    <col min="2035" max="2035" width="9.5546875" bestFit="1" customWidth="1"/>
    <col min="2036" max="2036" width="12.6640625" bestFit="1" customWidth="1"/>
    <col min="2037" max="2037" width="9.5546875" bestFit="1" customWidth="1"/>
    <col min="2038" max="2038" width="12.6640625" bestFit="1" customWidth="1"/>
    <col min="2039" max="2039" width="9.5546875" bestFit="1" customWidth="1"/>
    <col min="2040" max="2040" width="12.6640625" bestFit="1" customWidth="1"/>
    <col min="2041" max="2041" width="9.5546875" bestFit="1" customWidth="1"/>
    <col min="2042" max="2042" width="12.6640625" bestFit="1" customWidth="1"/>
    <col min="2043" max="2043" width="9.5546875" bestFit="1" customWidth="1"/>
    <col min="2044" max="2044" width="12.6640625" bestFit="1" customWidth="1"/>
    <col min="2045" max="2045" width="9.5546875" bestFit="1" customWidth="1"/>
    <col min="2046" max="2046" width="12.6640625" bestFit="1" customWidth="1"/>
    <col min="2047" max="2047" width="9.5546875" bestFit="1" customWidth="1"/>
    <col min="2048" max="2048" width="12.6640625" bestFit="1" customWidth="1"/>
    <col min="2049" max="2049" width="9.5546875" bestFit="1" customWidth="1"/>
    <col min="2050" max="2050" width="12.6640625" bestFit="1" customWidth="1"/>
    <col min="2051" max="2051" width="9.5546875" bestFit="1" customWidth="1"/>
    <col min="2052" max="2052" width="12.6640625" bestFit="1" customWidth="1"/>
    <col min="2053" max="2053" width="9.5546875" bestFit="1" customWidth="1"/>
    <col min="2054" max="2054" width="12.6640625" bestFit="1" customWidth="1"/>
    <col min="2055" max="2055" width="9.5546875" bestFit="1" customWidth="1"/>
    <col min="2056" max="2056" width="12.6640625" bestFit="1" customWidth="1"/>
    <col min="2057" max="2057" width="9.5546875" bestFit="1" customWidth="1"/>
    <col min="2058" max="2058" width="12.6640625" bestFit="1" customWidth="1"/>
    <col min="2059" max="2059" width="9.5546875" bestFit="1" customWidth="1"/>
    <col min="2060" max="2060" width="12.6640625" bestFit="1" customWidth="1"/>
    <col min="2061" max="2061" width="9.5546875" bestFit="1" customWidth="1"/>
    <col min="2062" max="2062" width="12.6640625" bestFit="1" customWidth="1"/>
    <col min="2063" max="2063" width="9.5546875" bestFit="1" customWidth="1"/>
    <col min="2064" max="2064" width="12.6640625" bestFit="1" customWidth="1"/>
    <col min="2065" max="2065" width="9.5546875" bestFit="1" customWidth="1"/>
    <col min="2066" max="2066" width="12.6640625" bestFit="1" customWidth="1"/>
    <col min="2067" max="2067" width="9.5546875" bestFit="1" customWidth="1"/>
    <col min="2068" max="2068" width="12.6640625" bestFit="1" customWidth="1"/>
    <col min="2069" max="2069" width="9.5546875" bestFit="1" customWidth="1"/>
    <col min="2070" max="2070" width="12.6640625" bestFit="1" customWidth="1"/>
    <col min="2071" max="2071" width="9.5546875" bestFit="1" customWidth="1"/>
    <col min="2072" max="2072" width="12.6640625" bestFit="1" customWidth="1"/>
    <col min="2073" max="2073" width="9.5546875" bestFit="1" customWidth="1"/>
    <col min="2074" max="2074" width="12.6640625" bestFit="1" customWidth="1"/>
    <col min="2075" max="2075" width="9.5546875" bestFit="1" customWidth="1"/>
    <col min="2076" max="2076" width="12.6640625" bestFit="1" customWidth="1"/>
    <col min="2077" max="2077" width="9.5546875" bestFit="1" customWidth="1"/>
    <col min="2078" max="2078" width="12.6640625" bestFit="1" customWidth="1"/>
    <col min="2079" max="2079" width="9.5546875" bestFit="1" customWidth="1"/>
    <col min="2080" max="2080" width="12.6640625" bestFit="1" customWidth="1"/>
    <col min="2081" max="2081" width="9.5546875" bestFit="1" customWidth="1"/>
    <col min="2082" max="2082" width="12.6640625" bestFit="1" customWidth="1"/>
    <col min="2083" max="2083" width="9.5546875" bestFit="1" customWidth="1"/>
    <col min="2084" max="2084" width="12.6640625" bestFit="1" customWidth="1"/>
    <col min="2085" max="2085" width="9.5546875" bestFit="1" customWidth="1"/>
    <col min="2086" max="2086" width="12.6640625" bestFit="1" customWidth="1"/>
    <col min="2087" max="2087" width="9.5546875" bestFit="1" customWidth="1"/>
    <col min="2088" max="2088" width="12.6640625" bestFit="1" customWidth="1"/>
    <col min="2089" max="2089" width="9.5546875" bestFit="1" customWidth="1"/>
    <col min="2090" max="2090" width="12.6640625" bestFit="1" customWidth="1"/>
    <col min="2091" max="2091" width="9.5546875" bestFit="1" customWidth="1"/>
    <col min="2092" max="2092" width="12.6640625" bestFit="1" customWidth="1"/>
    <col min="2093" max="2093" width="9.5546875" bestFit="1" customWidth="1"/>
    <col min="2094" max="2094" width="12.6640625" bestFit="1" customWidth="1"/>
    <col min="2095" max="2095" width="9.5546875" bestFit="1" customWidth="1"/>
    <col min="2096" max="2096" width="12.6640625" bestFit="1" customWidth="1"/>
    <col min="2097" max="2097" width="9.5546875" bestFit="1" customWidth="1"/>
    <col min="2098" max="2098" width="12.6640625" bestFit="1" customWidth="1"/>
    <col min="2099" max="2099" width="9.5546875" bestFit="1" customWidth="1"/>
    <col min="2100" max="2100" width="12.6640625" bestFit="1" customWidth="1"/>
    <col min="2101" max="2101" width="9.5546875" bestFit="1" customWidth="1"/>
    <col min="2102" max="2102" width="12.6640625" bestFit="1" customWidth="1"/>
    <col min="2103" max="2103" width="9.5546875" bestFit="1" customWidth="1"/>
    <col min="2104" max="2104" width="12.6640625" bestFit="1" customWidth="1"/>
    <col min="2105" max="2105" width="9.5546875" bestFit="1" customWidth="1"/>
    <col min="2106" max="2106" width="12.6640625" bestFit="1" customWidth="1"/>
    <col min="2107" max="2107" width="9.5546875" bestFit="1" customWidth="1"/>
    <col min="2108" max="2108" width="12.6640625" bestFit="1" customWidth="1"/>
    <col min="2109" max="2109" width="9.5546875" bestFit="1" customWidth="1"/>
    <col min="2110" max="2110" width="12.6640625" bestFit="1" customWidth="1"/>
    <col min="2111" max="2111" width="9.5546875" bestFit="1" customWidth="1"/>
    <col min="2112" max="2112" width="12.6640625" bestFit="1" customWidth="1"/>
    <col min="2113" max="2113" width="9.5546875" bestFit="1" customWidth="1"/>
    <col min="2114" max="2114" width="12.6640625" bestFit="1" customWidth="1"/>
    <col min="2115" max="2115" width="9.5546875" bestFit="1" customWidth="1"/>
    <col min="2116" max="2116" width="12.6640625" bestFit="1" customWidth="1"/>
    <col min="2117" max="2117" width="9.5546875" bestFit="1" customWidth="1"/>
    <col min="2118" max="2118" width="12.6640625" bestFit="1" customWidth="1"/>
    <col min="2119" max="2119" width="9.5546875" bestFit="1" customWidth="1"/>
    <col min="2120" max="2120" width="12.6640625" bestFit="1" customWidth="1"/>
    <col min="2121" max="2121" width="9.5546875" bestFit="1" customWidth="1"/>
    <col min="2122" max="2122" width="12.6640625" bestFit="1" customWidth="1"/>
    <col min="2123" max="2123" width="9.5546875" bestFit="1" customWidth="1"/>
    <col min="2124" max="2124" width="12.6640625" bestFit="1" customWidth="1"/>
    <col min="2125" max="2125" width="9.5546875" bestFit="1" customWidth="1"/>
    <col min="2126" max="2126" width="12.6640625" bestFit="1" customWidth="1"/>
    <col min="2127" max="2127" width="9.5546875" bestFit="1" customWidth="1"/>
    <col min="2128" max="2128" width="12.6640625" bestFit="1" customWidth="1"/>
    <col min="2129" max="2129" width="9.5546875" bestFit="1" customWidth="1"/>
    <col min="2130" max="2130" width="12.6640625" bestFit="1" customWidth="1"/>
    <col min="2131" max="2131" width="9.5546875" bestFit="1" customWidth="1"/>
    <col min="2132" max="2132" width="12.6640625" bestFit="1" customWidth="1"/>
    <col min="2133" max="2133" width="9.5546875" bestFit="1" customWidth="1"/>
    <col min="2134" max="2134" width="12.6640625" bestFit="1" customWidth="1"/>
    <col min="2135" max="2135" width="9.5546875" bestFit="1" customWidth="1"/>
    <col min="2136" max="2136" width="12.6640625" bestFit="1" customWidth="1"/>
    <col min="2137" max="2137" width="9.5546875" bestFit="1" customWidth="1"/>
    <col min="2138" max="2138" width="12.6640625" bestFit="1" customWidth="1"/>
    <col min="2139" max="2139" width="9.5546875" bestFit="1" customWidth="1"/>
    <col min="2140" max="2140" width="12.6640625" bestFit="1" customWidth="1"/>
    <col min="2141" max="2141" width="9.5546875" bestFit="1" customWidth="1"/>
    <col min="2142" max="2142" width="12.6640625" bestFit="1" customWidth="1"/>
    <col min="2143" max="2143" width="9.5546875" bestFit="1" customWidth="1"/>
    <col min="2144" max="2144" width="12.6640625" bestFit="1" customWidth="1"/>
    <col min="2145" max="2145" width="9.5546875" bestFit="1" customWidth="1"/>
    <col min="2146" max="2146" width="12.6640625" bestFit="1" customWidth="1"/>
    <col min="2147" max="2147" width="9.5546875" bestFit="1" customWidth="1"/>
    <col min="2148" max="2148" width="12.6640625" bestFit="1" customWidth="1"/>
    <col min="2149" max="2149" width="9.5546875" bestFit="1" customWidth="1"/>
    <col min="2150" max="2150" width="12.6640625" bestFit="1" customWidth="1"/>
    <col min="2151" max="2151" width="9.5546875" bestFit="1" customWidth="1"/>
    <col min="2152" max="2152" width="12.6640625" bestFit="1" customWidth="1"/>
    <col min="2153" max="2153" width="9.5546875" bestFit="1" customWidth="1"/>
    <col min="2154" max="2154" width="12.6640625" bestFit="1" customWidth="1"/>
    <col min="2155" max="2155" width="9.5546875" bestFit="1" customWidth="1"/>
    <col min="2156" max="2156" width="12.6640625" bestFit="1" customWidth="1"/>
    <col min="2157" max="2157" width="9.5546875" bestFit="1" customWidth="1"/>
    <col min="2158" max="2158" width="12.6640625" bestFit="1" customWidth="1"/>
    <col min="2159" max="2159" width="9.5546875" bestFit="1" customWidth="1"/>
    <col min="2160" max="2160" width="12.6640625" bestFit="1" customWidth="1"/>
    <col min="2161" max="2161" width="9.5546875" bestFit="1" customWidth="1"/>
    <col min="2162" max="2162" width="12.6640625" bestFit="1" customWidth="1"/>
    <col min="2163" max="2163" width="9.5546875" bestFit="1" customWidth="1"/>
    <col min="2164" max="2164" width="12.6640625" bestFit="1" customWidth="1"/>
    <col min="2165" max="2165" width="9.5546875" bestFit="1" customWidth="1"/>
    <col min="2166" max="2166" width="12.6640625" bestFit="1" customWidth="1"/>
    <col min="2167" max="2167" width="9.5546875" bestFit="1" customWidth="1"/>
    <col min="2168" max="2168" width="12.6640625" bestFit="1" customWidth="1"/>
    <col min="2169" max="2169" width="9.5546875" bestFit="1" customWidth="1"/>
    <col min="2170" max="2170" width="12.6640625" bestFit="1" customWidth="1"/>
    <col min="2171" max="2171" width="9.5546875" bestFit="1" customWidth="1"/>
    <col min="2172" max="2172" width="12.6640625" bestFit="1" customWidth="1"/>
    <col min="2173" max="2173" width="9.5546875" bestFit="1" customWidth="1"/>
    <col min="2174" max="2174" width="12.6640625" bestFit="1" customWidth="1"/>
    <col min="2175" max="2175" width="9.5546875" bestFit="1" customWidth="1"/>
    <col min="2176" max="2176" width="12.6640625" bestFit="1" customWidth="1"/>
    <col min="2177" max="2177" width="9.5546875" bestFit="1" customWidth="1"/>
    <col min="2178" max="2178" width="12.6640625" bestFit="1" customWidth="1"/>
    <col min="2179" max="2179" width="9.5546875" bestFit="1" customWidth="1"/>
    <col min="2180" max="2180" width="12.6640625" bestFit="1" customWidth="1"/>
    <col min="2181" max="2181" width="9.5546875" bestFit="1" customWidth="1"/>
    <col min="2182" max="2182" width="12.6640625" bestFit="1" customWidth="1"/>
    <col min="2183" max="2183" width="9.5546875" bestFit="1" customWidth="1"/>
    <col min="2184" max="2184" width="12.6640625" bestFit="1" customWidth="1"/>
    <col min="2185" max="2185" width="9.5546875" bestFit="1" customWidth="1"/>
    <col min="2186" max="2186" width="12.6640625" bestFit="1" customWidth="1"/>
    <col min="2187" max="2187" width="9.5546875" bestFit="1" customWidth="1"/>
    <col min="2188" max="2188" width="12.6640625" bestFit="1" customWidth="1"/>
    <col min="2189" max="2189" width="9.5546875" bestFit="1" customWidth="1"/>
    <col min="2190" max="2190" width="12.6640625" bestFit="1" customWidth="1"/>
    <col min="2191" max="2191" width="9.5546875" bestFit="1" customWidth="1"/>
    <col min="2192" max="2192" width="12.6640625" bestFit="1" customWidth="1"/>
    <col min="2193" max="2193" width="9.5546875" bestFit="1" customWidth="1"/>
    <col min="2194" max="2194" width="12.6640625" bestFit="1" customWidth="1"/>
    <col min="2195" max="2195" width="9.5546875" bestFit="1" customWidth="1"/>
    <col min="2196" max="2196" width="12.6640625" bestFit="1" customWidth="1"/>
    <col min="2197" max="2197" width="9.5546875" bestFit="1" customWidth="1"/>
    <col min="2198" max="2198" width="12.6640625" bestFit="1" customWidth="1"/>
    <col min="2199" max="2199" width="9.5546875" bestFit="1" customWidth="1"/>
    <col min="2200" max="2200" width="12.6640625" bestFit="1" customWidth="1"/>
    <col min="2201" max="2201" width="9.5546875" bestFit="1" customWidth="1"/>
    <col min="2202" max="2202" width="12.6640625" bestFit="1" customWidth="1"/>
    <col min="2203" max="2203" width="9.5546875" bestFit="1" customWidth="1"/>
    <col min="2204" max="2204" width="12.6640625" bestFit="1" customWidth="1"/>
    <col min="2205" max="2205" width="9.5546875" bestFit="1" customWidth="1"/>
    <col min="2206" max="2206" width="12.6640625" bestFit="1" customWidth="1"/>
    <col min="2207" max="2207" width="9.5546875" bestFit="1" customWidth="1"/>
    <col min="2208" max="2208" width="12.6640625" bestFit="1" customWidth="1"/>
    <col min="2209" max="2209" width="9.5546875" bestFit="1" customWidth="1"/>
    <col min="2210" max="2210" width="12.6640625" bestFit="1" customWidth="1"/>
    <col min="2211" max="2211" width="9.5546875" bestFit="1" customWidth="1"/>
    <col min="2212" max="2212" width="12.6640625" bestFit="1" customWidth="1"/>
    <col min="2213" max="2213" width="9.5546875" bestFit="1" customWidth="1"/>
    <col min="2214" max="2214" width="12.6640625" bestFit="1" customWidth="1"/>
    <col min="2215" max="2215" width="9.5546875" bestFit="1" customWidth="1"/>
    <col min="2216" max="2216" width="12.6640625" bestFit="1" customWidth="1"/>
    <col min="2217" max="2217" width="9.5546875" bestFit="1" customWidth="1"/>
    <col min="2218" max="2218" width="12.6640625" bestFit="1" customWidth="1"/>
    <col min="2219" max="2219" width="9.5546875" bestFit="1" customWidth="1"/>
    <col min="2220" max="2220" width="12.6640625" bestFit="1" customWidth="1"/>
    <col min="2221" max="2221" width="9.5546875" bestFit="1" customWidth="1"/>
    <col min="2222" max="2222" width="12.6640625" bestFit="1" customWidth="1"/>
    <col min="2223" max="2223" width="9.5546875" bestFit="1" customWidth="1"/>
    <col min="2224" max="2224" width="12.6640625" bestFit="1" customWidth="1"/>
    <col min="2225" max="2225" width="9.5546875" bestFit="1" customWidth="1"/>
    <col min="2226" max="2226" width="12.6640625" bestFit="1" customWidth="1"/>
    <col min="2227" max="2227" width="9.5546875" bestFit="1" customWidth="1"/>
    <col min="2228" max="2228" width="12.6640625" bestFit="1" customWidth="1"/>
    <col min="2229" max="2229" width="9.5546875" bestFit="1" customWidth="1"/>
    <col min="2230" max="2230" width="12.6640625" bestFit="1" customWidth="1"/>
    <col min="2231" max="2231" width="9.5546875" bestFit="1" customWidth="1"/>
    <col min="2232" max="2232" width="12.6640625" bestFit="1" customWidth="1"/>
    <col min="2233" max="2233" width="9.5546875" bestFit="1" customWidth="1"/>
    <col min="2234" max="2234" width="12.6640625" bestFit="1" customWidth="1"/>
    <col min="2235" max="2235" width="9.5546875" bestFit="1" customWidth="1"/>
    <col min="2236" max="2236" width="12.6640625" bestFit="1" customWidth="1"/>
    <col min="2237" max="2237" width="9.5546875" bestFit="1" customWidth="1"/>
    <col min="2238" max="2238" width="12.6640625" bestFit="1" customWidth="1"/>
    <col min="2239" max="2239" width="9.5546875" bestFit="1" customWidth="1"/>
    <col min="2240" max="2240" width="12.6640625" bestFit="1" customWidth="1"/>
    <col min="2241" max="2241" width="9.5546875" bestFit="1" customWidth="1"/>
    <col min="2242" max="2242" width="12.6640625" bestFit="1" customWidth="1"/>
    <col min="2243" max="2243" width="9.5546875" bestFit="1" customWidth="1"/>
    <col min="2244" max="2244" width="12.6640625" bestFit="1" customWidth="1"/>
    <col min="2245" max="2245" width="9.5546875" bestFit="1" customWidth="1"/>
    <col min="2246" max="2246" width="12.6640625" bestFit="1" customWidth="1"/>
    <col min="2247" max="2247" width="9.5546875" bestFit="1" customWidth="1"/>
    <col min="2248" max="2248" width="12.6640625" bestFit="1" customWidth="1"/>
    <col min="2249" max="2249" width="9.5546875" bestFit="1" customWidth="1"/>
    <col min="2250" max="2250" width="12.6640625" bestFit="1" customWidth="1"/>
    <col min="2251" max="2251" width="9.5546875" bestFit="1" customWidth="1"/>
    <col min="2252" max="2252" width="12.6640625" bestFit="1" customWidth="1"/>
    <col min="2253" max="2253" width="9.5546875" bestFit="1" customWidth="1"/>
    <col min="2254" max="2254" width="12.6640625" bestFit="1" customWidth="1"/>
    <col min="2255" max="2255" width="9.5546875" bestFit="1" customWidth="1"/>
    <col min="2256" max="2256" width="12.6640625" bestFit="1" customWidth="1"/>
    <col min="2257" max="2257" width="9.5546875" bestFit="1" customWidth="1"/>
    <col min="2258" max="2258" width="12.6640625" bestFit="1" customWidth="1"/>
    <col min="2259" max="2259" width="9.5546875" bestFit="1" customWidth="1"/>
    <col min="2260" max="2260" width="12.6640625" bestFit="1" customWidth="1"/>
    <col min="2261" max="2261" width="9.5546875" bestFit="1" customWidth="1"/>
    <col min="2262" max="2262" width="12.6640625" bestFit="1" customWidth="1"/>
    <col min="2263" max="2263" width="9.5546875" bestFit="1" customWidth="1"/>
    <col min="2264" max="2264" width="12.6640625" bestFit="1" customWidth="1"/>
    <col min="2265" max="2265" width="9.5546875" bestFit="1" customWidth="1"/>
    <col min="2266" max="2266" width="12.6640625" bestFit="1" customWidth="1"/>
    <col min="2267" max="2267" width="9.5546875" bestFit="1" customWidth="1"/>
    <col min="2268" max="2268" width="12.6640625" bestFit="1" customWidth="1"/>
    <col min="2269" max="2269" width="9.5546875" bestFit="1" customWidth="1"/>
    <col min="2270" max="2270" width="12.6640625" bestFit="1" customWidth="1"/>
    <col min="2271" max="2271" width="9.5546875" bestFit="1" customWidth="1"/>
    <col min="2272" max="2272" width="12.6640625" bestFit="1" customWidth="1"/>
    <col min="2273" max="2273" width="9.5546875" bestFit="1" customWidth="1"/>
    <col min="2274" max="2274" width="12.6640625" bestFit="1" customWidth="1"/>
    <col min="2275" max="2275" width="9.5546875" bestFit="1" customWidth="1"/>
    <col min="2276" max="2276" width="12.6640625" bestFit="1" customWidth="1"/>
    <col min="2277" max="2277" width="9.5546875" bestFit="1" customWidth="1"/>
    <col min="2278" max="2278" width="12.6640625" bestFit="1" customWidth="1"/>
    <col min="2279" max="2279" width="9.5546875" bestFit="1" customWidth="1"/>
    <col min="2280" max="2280" width="12.6640625" bestFit="1" customWidth="1"/>
    <col min="2281" max="2281" width="9.5546875" bestFit="1" customWidth="1"/>
    <col min="2282" max="2282" width="12.6640625" bestFit="1" customWidth="1"/>
    <col min="2283" max="2283" width="9.5546875" bestFit="1" customWidth="1"/>
    <col min="2284" max="2284" width="12.6640625" bestFit="1" customWidth="1"/>
    <col min="2285" max="2285" width="9.5546875" bestFit="1" customWidth="1"/>
    <col min="2286" max="2286" width="12.6640625" bestFit="1" customWidth="1"/>
    <col min="2287" max="2287" width="9.5546875" bestFit="1" customWidth="1"/>
    <col min="2288" max="2288" width="12.6640625" bestFit="1" customWidth="1"/>
    <col min="2289" max="2289" width="9.5546875" bestFit="1" customWidth="1"/>
    <col min="2290" max="2290" width="12.6640625" bestFit="1" customWidth="1"/>
    <col min="2291" max="2291" width="9.5546875" bestFit="1" customWidth="1"/>
    <col min="2292" max="2292" width="12.6640625" bestFit="1" customWidth="1"/>
    <col min="2293" max="2293" width="9.5546875" bestFit="1" customWidth="1"/>
    <col min="2294" max="2294" width="12.6640625" bestFit="1" customWidth="1"/>
    <col min="2295" max="2295" width="9.5546875" bestFit="1" customWidth="1"/>
    <col min="2296" max="2296" width="12.6640625" bestFit="1" customWidth="1"/>
    <col min="2297" max="2297" width="9.5546875" bestFit="1" customWidth="1"/>
    <col min="2298" max="2298" width="12.6640625" bestFit="1" customWidth="1"/>
    <col min="2299" max="2299" width="9.5546875" bestFit="1" customWidth="1"/>
    <col min="2300" max="2300" width="12.6640625" bestFit="1" customWidth="1"/>
    <col min="2301" max="2301" width="9.5546875" bestFit="1" customWidth="1"/>
    <col min="2302" max="2302" width="12.6640625" bestFit="1" customWidth="1"/>
    <col min="2303" max="2303" width="9.5546875" bestFit="1" customWidth="1"/>
    <col min="2304" max="2304" width="12.6640625" bestFit="1" customWidth="1"/>
    <col min="2305" max="2305" width="9.5546875" bestFit="1" customWidth="1"/>
    <col min="2306" max="2306" width="12.6640625" bestFit="1" customWidth="1"/>
    <col min="2307" max="2307" width="9.5546875" bestFit="1" customWidth="1"/>
    <col min="2308" max="2308" width="12.6640625" bestFit="1" customWidth="1"/>
    <col min="2309" max="2309" width="9.5546875" bestFit="1" customWidth="1"/>
    <col min="2310" max="2310" width="12.6640625" bestFit="1" customWidth="1"/>
    <col min="2311" max="2311" width="9.5546875" bestFit="1" customWidth="1"/>
    <col min="2312" max="2312" width="12.6640625" bestFit="1" customWidth="1"/>
    <col min="2313" max="2313" width="9.5546875" bestFit="1" customWidth="1"/>
    <col min="2314" max="2314" width="12.6640625" bestFit="1" customWidth="1"/>
    <col min="2315" max="2315" width="9.5546875" bestFit="1" customWidth="1"/>
    <col min="2316" max="2316" width="12.6640625" bestFit="1" customWidth="1"/>
    <col min="2317" max="2317" width="9.5546875" bestFit="1" customWidth="1"/>
    <col min="2318" max="2318" width="12.6640625" bestFit="1" customWidth="1"/>
    <col min="2319" max="2319" width="9.5546875" bestFit="1" customWidth="1"/>
    <col min="2320" max="2320" width="12.6640625" bestFit="1" customWidth="1"/>
    <col min="2321" max="2321" width="9.5546875" bestFit="1" customWidth="1"/>
    <col min="2322" max="2322" width="12.6640625" bestFit="1" customWidth="1"/>
    <col min="2323" max="2323" width="9.5546875" bestFit="1" customWidth="1"/>
    <col min="2324" max="2324" width="12.6640625" bestFit="1" customWidth="1"/>
    <col min="2325" max="2325" width="9.5546875" bestFit="1" customWidth="1"/>
    <col min="2326" max="2326" width="12.6640625" bestFit="1" customWidth="1"/>
    <col min="2327" max="2327" width="9.5546875" bestFit="1" customWidth="1"/>
    <col min="2328" max="2328" width="12.6640625" bestFit="1" customWidth="1"/>
    <col min="2329" max="2329" width="9.5546875" bestFit="1" customWidth="1"/>
    <col min="2330" max="2330" width="12.6640625" bestFit="1" customWidth="1"/>
    <col min="2331" max="2331" width="9.5546875" bestFit="1" customWidth="1"/>
    <col min="2332" max="2332" width="12.6640625" bestFit="1" customWidth="1"/>
    <col min="2333" max="2333" width="9.5546875" bestFit="1" customWidth="1"/>
    <col min="2334" max="2334" width="12.6640625" bestFit="1" customWidth="1"/>
    <col min="2335" max="2335" width="9.5546875" bestFit="1" customWidth="1"/>
    <col min="2336" max="2336" width="12.6640625" bestFit="1" customWidth="1"/>
    <col min="2337" max="2337" width="9.5546875" bestFit="1" customWidth="1"/>
    <col min="2338" max="2338" width="12.6640625" bestFit="1" customWidth="1"/>
    <col min="2339" max="2339" width="9.5546875" bestFit="1" customWidth="1"/>
    <col min="2340" max="2340" width="12.6640625" bestFit="1" customWidth="1"/>
    <col min="2341" max="2341" width="9.5546875" bestFit="1" customWidth="1"/>
    <col min="2342" max="2342" width="12.6640625" bestFit="1" customWidth="1"/>
    <col min="2343" max="2343" width="9.5546875" bestFit="1" customWidth="1"/>
    <col min="2344" max="2344" width="12.6640625" bestFit="1" customWidth="1"/>
    <col min="2345" max="2345" width="9.5546875" bestFit="1" customWidth="1"/>
    <col min="2346" max="2346" width="12.6640625" bestFit="1" customWidth="1"/>
    <col min="2347" max="2347" width="9.5546875" bestFit="1" customWidth="1"/>
    <col min="2348" max="2348" width="12.6640625" bestFit="1" customWidth="1"/>
    <col min="2349" max="2349" width="9.5546875" bestFit="1" customWidth="1"/>
    <col min="2350" max="2350" width="12.6640625" bestFit="1" customWidth="1"/>
    <col min="2351" max="2351" width="9.5546875" bestFit="1" customWidth="1"/>
    <col min="2352" max="2352" width="12.6640625" bestFit="1" customWidth="1"/>
    <col min="2353" max="2353" width="9.5546875" bestFit="1" customWidth="1"/>
    <col min="2354" max="2354" width="12.6640625" bestFit="1" customWidth="1"/>
    <col min="2355" max="2355" width="9.5546875" bestFit="1" customWidth="1"/>
    <col min="2356" max="2356" width="12.6640625" bestFit="1" customWidth="1"/>
    <col min="2357" max="2357" width="9.5546875" bestFit="1" customWidth="1"/>
    <col min="2358" max="2358" width="12.6640625" bestFit="1" customWidth="1"/>
    <col min="2359" max="2359" width="9.5546875" bestFit="1" customWidth="1"/>
    <col min="2360" max="2360" width="12.6640625" bestFit="1" customWidth="1"/>
    <col min="2361" max="2361" width="9.5546875" bestFit="1" customWidth="1"/>
    <col min="2362" max="2362" width="12.6640625" bestFit="1" customWidth="1"/>
    <col min="2363" max="2363" width="9.5546875" bestFit="1" customWidth="1"/>
    <col min="2364" max="2364" width="12.6640625" bestFit="1" customWidth="1"/>
    <col min="2365" max="2365" width="9.5546875" bestFit="1" customWidth="1"/>
    <col min="2366" max="2366" width="12.6640625" bestFit="1" customWidth="1"/>
    <col min="2367" max="2367" width="9.5546875" bestFit="1" customWidth="1"/>
    <col min="2368" max="2368" width="12.6640625" bestFit="1" customWidth="1"/>
    <col min="2369" max="2369" width="9.5546875" bestFit="1" customWidth="1"/>
    <col min="2370" max="2370" width="12.6640625" bestFit="1" customWidth="1"/>
    <col min="2371" max="2371" width="9.5546875" bestFit="1" customWidth="1"/>
    <col min="2372" max="2372" width="12.6640625" bestFit="1" customWidth="1"/>
    <col min="2373" max="2373" width="9.5546875" bestFit="1" customWidth="1"/>
    <col min="2374" max="2374" width="12.6640625" bestFit="1" customWidth="1"/>
    <col min="2375" max="2375" width="9.5546875" bestFit="1" customWidth="1"/>
    <col min="2376" max="2376" width="12.6640625" bestFit="1" customWidth="1"/>
    <col min="2377" max="2377" width="9.5546875" bestFit="1" customWidth="1"/>
    <col min="2378" max="2378" width="12.6640625" bestFit="1" customWidth="1"/>
    <col min="2379" max="2379" width="9.5546875" bestFit="1" customWidth="1"/>
    <col min="2380" max="2380" width="12.6640625" bestFit="1" customWidth="1"/>
    <col min="2381" max="2381" width="9.5546875" bestFit="1" customWidth="1"/>
    <col min="2382" max="2382" width="12.6640625" bestFit="1" customWidth="1"/>
    <col min="2383" max="2383" width="9.5546875" bestFit="1" customWidth="1"/>
    <col min="2384" max="2384" width="12.6640625" bestFit="1" customWidth="1"/>
    <col min="2385" max="2385" width="9.5546875" bestFit="1" customWidth="1"/>
    <col min="2386" max="2386" width="12.6640625" bestFit="1" customWidth="1"/>
    <col min="2387" max="2387" width="9.5546875" bestFit="1" customWidth="1"/>
    <col min="2388" max="2388" width="12.6640625" bestFit="1" customWidth="1"/>
    <col min="2389" max="2389" width="9.5546875" bestFit="1" customWidth="1"/>
    <col min="2390" max="2390" width="12.6640625" bestFit="1" customWidth="1"/>
    <col min="2391" max="2391" width="9.5546875" bestFit="1" customWidth="1"/>
    <col min="2392" max="2392" width="12.6640625" bestFit="1" customWidth="1"/>
    <col min="2393" max="2393" width="9.5546875" bestFit="1" customWidth="1"/>
    <col min="2394" max="2394" width="12.6640625" bestFit="1" customWidth="1"/>
    <col min="2395" max="2395" width="9.5546875" bestFit="1" customWidth="1"/>
    <col min="2396" max="2396" width="12.6640625" bestFit="1" customWidth="1"/>
    <col min="2397" max="2397" width="9.5546875" bestFit="1" customWidth="1"/>
    <col min="2398" max="2398" width="12.6640625" bestFit="1" customWidth="1"/>
    <col min="2399" max="2399" width="9.5546875" bestFit="1" customWidth="1"/>
    <col min="2400" max="2400" width="12.6640625" bestFit="1" customWidth="1"/>
    <col min="2401" max="2401" width="9.5546875" bestFit="1" customWidth="1"/>
    <col min="2402" max="2402" width="12.6640625" bestFit="1" customWidth="1"/>
    <col min="2403" max="2403" width="9.5546875" bestFit="1" customWidth="1"/>
    <col min="2404" max="2404" width="12.6640625" bestFit="1" customWidth="1"/>
    <col min="2405" max="2405" width="9.5546875" bestFit="1" customWidth="1"/>
    <col min="2406" max="2406" width="12.6640625" bestFit="1" customWidth="1"/>
    <col min="2407" max="2407" width="9.5546875" bestFit="1" customWidth="1"/>
    <col min="2408" max="2408" width="12.6640625" bestFit="1" customWidth="1"/>
    <col min="2409" max="2409" width="9.5546875" bestFit="1" customWidth="1"/>
    <col min="2410" max="2410" width="12.6640625" bestFit="1" customWidth="1"/>
    <col min="2411" max="2411" width="9.5546875" bestFit="1" customWidth="1"/>
    <col min="2412" max="2412" width="12.6640625" bestFit="1" customWidth="1"/>
    <col min="2413" max="2413" width="9.5546875" bestFit="1" customWidth="1"/>
    <col min="2414" max="2414" width="12.6640625" bestFit="1" customWidth="1"/>
    <col min="2415" max="2415" width="9.5546875" bestFit="1" customWidth="1"/>
    <col min="2416" max="2416" width="12.6640625" bestFit="1" customWidth="1"/>
    <col min="2417" max="2417" width="9.5546875" bestFit="1" customWidth="1"/>
    <col min="2418" max="2418" width="12.6640625" bestFit="1" customWidth="1"/>
    <col min="2419" max="2419" width="9.5546875" bestFit="1" customWidth="1"/>
    <col min="2420" max="2420" width="12.6640625" bestFit="1" customWidth="1"/>
    <col min="2421" max="2421" width="9.5546875" bestFit="1" customWidth="1"/>
    <col min="2422" max="2422" width="12.6640625" bestFit="1" customWidth="1"/>
    <col min="2423" max="2423" width="9.5546875" bestFit="1" customWidth="1"/>
    <col min="2424" max="2424" width="12.6640625" bestFit="1" customWidth="1"/>
    <col min="2425" max="2425" width="9.5546875" bestFit="1" customWidth="1"/>
    <col min="2426" max="2426" width="12.6640625" bestFit="1" customWidth="1"/>
    <col min="2427" max="2427" width="9.5546875" bestFit="1" customWidth="1"/>
    <col min="2428" max="2428" width="12.6640625" bestFit="1" customWidth="1"/>
    <col min="2429" max="2429" width="9.5546875" bestFit="1" customWidth="1"/>
    <col min="2430" max="2430" width="12.6640625" bestFit="1" customWidth="1"/>
    <col min="2431" max="2431" width="9.5546875" bestFit="1" customWidth="1"/>
    <col min="2432" max="2432" width="12.6640625" bestFit="1" customWidth="1"/>
    <col min="2433" max="2433" width="9.5546875" bestFit="1" customWidth="1"/>
    <col min="2434" max="2434" width="12.6640625" bestFit="1" customWidth="1"/>
    <col min="2435" max="2435" width="9.5546875" bestFit="1" customWidth="1"/>
    <col min="2436" max="2436" width="12.6640625" bestFit="1" customWidth="1"/>
    <col min="2437" max="2437" width="9.5546875" bestFit="1" customWidth="1"/>
    <col min="2438" max="2438" width="12.6640625" bestFit="1" customWidth="1"/>
    <col min="2439" max="2439" width="9.5546875" bestFit="1" customWidth="1"/>
    <col min="2440" max="2440" width="12.6640625" bestFit="1" customWidth="1"/>
    <col min="2441" max="2441" width="9.5546875" bestFit="1" customWidth="1"/>
    <col min="2442" max="2442" width="12.6640625" bestFit="1" customWidth="1"/>
    <col min="2443" max="2443" width="9.5546875" bestFit="1" customWidth="1"/>
    <col min="2444" max="2444" width="12.6640625" bestFit="1" customWidth="1"/>
    <col min="2445" max="2445" width="9.5546875" bestFit="1" customWidth="1"/>
    <col min="2446" max="2446" width="12.6640625" bestFit="1" customWidth="1"/>
    <col min="2447" max="2447" width="9.5546875" bestFit="1" customWidth="1"/>
    <col min="2448" max="2448" width="12.6640625" bestFit="1" customWidth="1"/>
    <col min="2449" max="2449" width="9.5546875" bestFit="1" customWidth="1"/>
    <col min="2450" max="2450" width="12.6640625" bestFit="1" customWidth="1"/>
    <col min="2451" max="2451" width="9.5546875" bestFit="1" customWidth="1"/>
    <col min="2452" max="2452" width="12.6640625" bestFit="1" customWidth="1"/>
    <col min="2453" max="2453" width="9.5546875" bestFit="1" customWidth="1"/>
    <col min="2454" max="2454" width="12.6640625" bestFit="1" customWidth="1"/>
    <col min="2455" max="2455" width="9.5546875" bestFit="1" customWidth="1"/>
    <col min="2456" max="2456" width="12.6640625" bestFit="1" customWidth="1"/>
    <col min="2457" max="2457" width="9.5546875" bestFit="1" customWidth="1"/>
    <col min="2458" max="2458" width="12.6640625" bestFit="1" customWidth="1"/>
    <col min="2459" max="2459" width="9.5546875" bestFit="1" customWidth="1"/>
    <col min="2460" max="2460" width="12.6640625" bestFit="1" customWidth="1"/>
    <col min="2461" max="2461" width="9.5546875" bestFit="1" customWidth="1"/>
    <col min="2462" max="2462" width="12.6640625" bestFit="1" customWidth="1"/>
    <col min="2463" max="2463" width="9.5546875" bestFit="1" customWidth="1"/>
    <col min="2464" max="2464" width="12.6640625" bestFit="1" customWidth="1"/>
    <col min="2465" max="2465" width="9.5546875" bestFit="1" customWidth="1"/>
    <col min="2466" max="2466" width="12.6640625" bestFit="1" customWidth="1"/>
    <col min="2467" max="2467" width="9.5546875" bestFit="1" customWidth="1"/>
    <col min="2468" max="2468" width="12.6640625" bestFit="1" customWidth="1"/>
    <col min="2469" max="2469" width="9.5546875" bestFit="1" customWidth="1"/>
    <col min="2470" max="2470" width="12.6640625" bestFit="1" customWidth="1"/>
    <col min="2471" max="2471" width="9.5546875" bestFit="1" customWidth="1"/>
    <col min="2472" max="2472" width="12.6640625" bestFit="1" customWidth="1"/>
    <col min="2473" max="2473" width="9.5546875" bestFit="1" customWidth="1"/>
    <col min="2474" max="2474" width="12.6640625" bestFit="1" customWidth="1"/>
    <col min="2475" max="2475" width="9.5546875" bestFit="1" customWidth="1"/>
    <col min="2476" max="2476" width="12.6640625" bestFit="1" customWidth="1"/>
    <col min="2477" max="2477" width="9.5546875" bestFit="1" customWidth="1"/>
    <col min="2478" max="2478" width="12.6640625" bestFit="1" customWidth="1"/>
    <col min="2479" max="2479" width="9.5546875" bestFit="1" customWidth="1"/>
    <col min="2480" max="2480" width="12.6640625" bestFit="1" customWidth="1"/>
    <col min="2481" max="2481" width="9.5546875" bestFit="1" customWidth="1"/>
    <col min="2482" max="2482" width="12.6640625" bestFit="1" customWidth="1"/>
    <col min="2483" max="2483" width="9.5546875" bestFit="1" customWidth="1"/>
    <col min="2484" max="2484" width="12.6640625" bestFit="1" customWidth="1"/>
    <col min="2485" max="2485" width="9.5546875" bestFit="1" customWidth="1"/>
    <col min="2486" max="2486" width="12.6640625" bestFit="1" customWidth="1"/>
    <col min="2487" max="2487" width="9.5546875" bestFit="1" customWidth="1"/>
    <col min="2488" max="2488" width="12.6640625" bestFit="1" customWidth="1"/>
    <col min="2489" max="2489" width="9.5546875" bestFit="1" customWidth="1"/>
    <col min="2490" max="2490" width="12.6640625" bestFit="1" customWidth="1"/>
    <col min="2491" max="2491" width="9.5546875" bestFit="1" customWidth="1"/>
    <col min="2492" max="2492" width="12.6640625" bestFit="1" customWidth="1"/>
    <col min="2493" max="2493" width="9.5546875" bestFit="1" customWidth="1"/>
    <col min="2494" max="2494" width="12.6640625" bestFit="1" customWidth="1"/>
    <col min="2495" max="2495" width="9.5546875" bestFit="1" customWidth="1"/>
    <col min="2496" max="2496" width="12.6640625" bestFit="1" customWidth="1"/>
    <col min="2497" max="2497" width="9.5546875" bestFit="1" customWidth="1"/>
    <col min="2498" max="2498" width="12.6640625" bestFit="1" customWidth="1"/>
    <col min="2499" max="2499" width="9.5546875" bestFit="1" customWidth="1"/>
    <col min="2500" max="2500" width="12.6640625" bestFit="1" customWidth="1"/>
    <col min="2501" max="2501" width="9.5546875" bestFit="1" customWidth="1"/>
    <col min="2502" max="2502" width="12.6640625" bestFit="1" customWidth="1"/>
    <col min="2503" max="2503" width="9.5546875" bestFit="1" customWidth="1"/>
    <col min="2504" max="2504" width="12.6640625" bestFit="1" customWidth="1"/>
    <col min="2505" max="2505" width="9.5546875" bestFit="1" customWidth="1"/>
    <col min="2506" max="2506" width="12.6640625" bestFit="1" customWidth="1"/>
    <col min="2507" max="2507" width="9.5546875" bestFit="1" customWidth="1"/>
    <col min="2508" max="2508" width="12.6640625" bestFit="1" customWidth="1"/>
    <col min="2509" max="2509" width="9.5546875" bestFit="1" customWidth="1"/>
    <col min="2510" max="2510" width="12.6640625" bestFit="1" customWidth="1"/>
    <col min="2511" max="2511" width="9.5546875" bestFit="1" customWidth="1"/>
    <col min="2512" max="2512" width="12.6640625" bestFit="1" customWidth="1"/>
    <col min="2513" max="2513" width="9.5546875" bestFit="1" customWidth="1"/>
    <col min="2514" max="2514" width="12.6640625" bestFit="1" customWidth="1"/>
    <col min="2515" max="2515" width="9.5546875" bestFit="1" customWidth="1"/>
    <col min="2516" max="2516" width="12.6640625" bestFit="1" customWidth="1"/>
    <col min="2517" max="2517" width="9.5546875" bestFit="1" customWidth="1"/>
    <col min="2518" max="2518" width="12.6640625" bestFit="1" customWidth="1"/>
    <col min="2519" max="2519" width="9.5546875" bestFit="1" customWidth="1"/>
    <col min="2520" max="2520" width="12.6640625" bestFit="1" customWidth="1"/>
    <col min="2521" max="2521" width="9.5546875" bestFit="1" customWidth="1"/>
    <col min="2522" max="2522" width="12.6640625" bestFit="1" customWidth="1"/>
    <col min="2523" max="2523" width="9.5546875" bestFit="1" customWidth="1"/>
    <col min="2524" max="2524" width="12.6640625" bestFit="1" customWidth="1"/>
    <col min="2525" max="2525" width="9.5546875" bestFit="1" customWidth="1"/>
    <col min="2526" max="2526" width="12.6640625" bestFit="1" customWidth="1"/>
    <col min="2527" max="2527" width="9.5546875" bestFit="1" customWidth="1"/>
    <col min="2528" max="2528" width="12.6640625" bestFit="1" customWidth="1"/>
    <col min="2529" max="2529" width="9.5546875" bestFit="1" customWidth="1"/>
    <col min="2530" max="2530" width="12.6640625" bestFit="1" customWidth="1"/>
    <col min="2531" max="2531" width="9.5546875" bestFit="1" customWidth="1"/>
    <col min="2532" max="2532" width="12.6640625" bestFit="1" customWidth="1"/>
    <col min="2533" max="2533" width="9.5546875" bestFit="1" customWidth="1"/>
    <col min="2534" max="2534" width="12.6640625" bestFit="1" customWidth="1"/>
    <col min="2535" max="2535" width="9.5546875" bestFit="1" customWidth="1"/>
    <col min="2536" max="2536" width="12.6640625" bestFit="1" customWidth="1"/>
    <col min="2537" max="2537" width="9.5546875" bestFit="1" customWidth="1"/>
    <col min="2538" max="2538" width="12.6640625" bestFit="1" customWidth="1"/>
    <col min="2539" max="2539" width="9.5546875" bestFit="1" customWidth="1"/>
    <col min="2540" max="2540" width="12.6640625" bestFit="1" customWidth="1"/>
    <col min="2541" max="2541" width="9.5546875" bestFit="1" customWidth="1"/>
    <col min="2542" max="2542" width="12.6640625" bestFit="1" customWidth="1"/>
    <col min="2543" max="2543" width="9.5546875" bestFit="1" customWidth="1"/>
    <col min="2544" max="2544" width="12.6640625" bestFit="1" customWidth="1"/>
    <col min="2545" max="2545" width="9.5546875" bestFit="1" customWidth="1"/>
    <col min="2546" max="2546" width="12.6640625" bestFit="1" customWidth="1"/>
    <col min="2547" max="2547" width="9.5546875" bestFit="1" customWidth="1"/>
    <col min="2548" max="2548" width="12.6640625" bestFit="1" customWidth="1"/>
    <col min="2549" max="2549" width="9.5546875" bestFit="1" customWidth="1"/>
    <col min="2550" max="2550" width="12.6640625" bestFit="1" customWidth="1"/>
    <col min="2551" max="2551" width="9.5546875" bestFit="1" customWidth="1"/>
    <col min="2552" max="2552" width="12.6640625" bestFit="1" customWidth="1"/>
    <col min="2553" max="2553" width="9.5546875" bestFit="1" customWidth="1"/>
    <col min="2554" max="2554" width="12.6640625" bestFit="1" customWidth="1"/>
    <col min="2555" max="2555" width="9.5546875" bestFit="1" customWidth="1"/>
    <col min="2556" max="2556" width="12.6640625" bestFit="1" customWidth="1"/>
    <col min="2557" max="2557" width="9.5546875" bestFit="1" customWidth="1"/>
    <col min="2558" max="2558" width="12.6640625" bestFit="1" customWidth="1"/>
    <col min="2559" max="2559" width="9.5546875" bestFit="1" customWidth="1"/>
    <col min="2560" max="2560" width="12.6640625" bestFit="1" customWidth="1"/>
    <col min="2561" max="2561" width="9.5546875" bestFit="1" customWidth="1"/>
    <col min="2562" max="2562" width="12.6640625" bestFit="1" customWidth="1"/>
    <col min="2563" max="2563" width="9.5546875" bestFit="1" customWidth="1"/>
    <col min="2564" max="2564" width="12.6640625" bestFit="1" customWidth="1"/>
    <col min="2565" max="2565" width="9.5546875" bestFit="1" customWidth="1"/>
    <col min="2566" max="2566" width="12.6640625" bestFit="1" customWidth="1"/>
    <col min="2567" max="2567" width="9.5546875" bestFit="1" customWidth="1"/>
    <col min="2568" max="2568" width="12.6640625" bestFit="1" customWidth="1"/>
    <col min="2569" max="2569" width="9.5546875" bestFit="1" customWidth="1"/>
    <col min="2570" max="2570" width="12.6640625" bestFit="1" customWidth="1"/>
    <col min="2571" max="2571" width="9.5546875" bestFit="1" customWidth="1"/>
    <col min="2572" max="2572" width="12.6640625" bestFit="1" customWidth="1"/>
    <col min="2573" max="2573" width="9.5546875" bestFit="1" customWidth="1"/>
    <col min="2574" max="2574" width="12.6640625" bestFit="1" customWidth="1"/>
    <col min="2575" max="2575" width="9.5546875" bestFit="1" customWidth="1"/>
    <col min="2576" max="2576" width="12.6640625" bestFit="1" customWidth="1"/>
    <col min="2577" max="2577" width="9.5546875" bestFit="1" customWidth="1"/>
    <col min="2578" max="2578" width="12.6640625" bestFit="1" customWidth="1"/>
    <col min="2579" max="2579" width="9.5546875" bestFit="1" customWidth="1"/>
    <col min="2580" max="2580" width="12.6640625" bestFit="1" customWidth="1"/>
    <col min="2581" max="2581" width="9.5546875" bestFit="1" customWidth="1"/>
    <col min="2582" max="2582" width="12.6640625" bestFit="1" customWidth="1"/>
    <col min="2583" max="2583" width="9.5546875" bestFit="1" customWidth="1"/>
    <col min="2584" max="2584" width="12.6640625" bestFit="1" customWidth="1"/>
    <col min="2585" max="2585" width="9.5546875" bestFit="1" customWidth="1"/>
    <col min="2586" max="2586" width="12.6640625" bestFit="1" customWidth="1"/>
    <col min="2587" max="2587" width="9.5546875" bestFit="1" customWidth="1"/>
    <col min="2588" max="2588" width="12.6640625" bestFit="1" customWidth="1"/>
    <col min="2589" max="2589" width="9.5546875" bestFit="1" customWidth="1"/>
    <col min="2590" max="2590" width="12.6640625" bestFit="1" customWidth="1"/>
    <col min="2591" max="2591" width="9.5546875" bestFit="1" customWidth="1"/>
    <col min="2592" max="2592" width="12.6640625" bestFit="1" customWidth="1"/>
    <col min="2593" max="2593" width="9.5546875" bestFit="1" customWidth="1"/>
    <col min="2594" max="2594" width="12.6640625" bestFit="1" customWidth="1"/>
    <col min="2595" max="2595" width="9.5546875" bestFit="1" customWidth="1"/>
    <col min="2596" max="2596" width="12.6640625" bestFit="1" customWidth="1"/>
    <col min="2597" max="2597" width="9.5546875" bestFit="1" customWidth="1"/>
    <col min="2598" max="2598" width="12.6640625" bestFit="1" customWidth="1"/>
    <col min="2599" max="2599" width="9.5546875" bestFit="1" customWidth="1"/>
    <col min="2600" max="2600" width="12.6640625" bestFit="1" customWidth="1"/>
    <col min="2601" max="2601" width="9.5546875" bestFit="1" customWidth="1"/>
    <col min="2602" max="2602" width="12.6640625" bestFit="1" customWidth="1"/>
    <col min="2603" max="2603" width="9.5546875" bestFit="1" customWidth="1"/>
    <col min="2604" max="2604" width="12.6640625" bestFit="1" customWidth="1"/>
    <col min="2605" max="2605" width="9.5546875" bestFit="1" customWidth="1"/>
    <col min="2606" max="2606" width="12.6640625" bestFit="1" customWidth="1"/>
    <col min="2607" max="2607" width="9.5546875" bestFit="1" customWidth="1"/>
    <col min="2608" max="2608" width="12.6640625" bestFit="1" customWidth="1"/>
    <col min="2609" max="2609" width="9.5546875" bestFit="1" customWidth="1"/>
    <col min="2610" max="2610" width="12.6640625" bestFit="1" customWidth="1"/>
    <col min="2611" max="2611" width="9.5546875" bestFit="1" customWidth="1"/>
    <col min="2612" max="2612" width="12.6640625" bestFit="1" customWidth="1"/>
    <col min="2613" max="2613" width="9.5546875" bestFit="1" customWidth="1"/>
    <col min="2614" max="2614" width="12.6640625" bestFit="1" customWidth="1"/>
    <col min="2615" max="2615" width="9.5546875" bestFit="1" customWidth="1"/>
    <col min="2616" max="2616" width="12.6640625" bestFit="1" customWidth="1"/>
    <col min="2617" max="2617" width="9.5546875" bestFit="1" customWidth="1"/>
    <col min="2618" max="2618" width="12.6640625" bestFit="1" customWidth="1"/>
    <col min="2619" max="2619" width="9.5546875" bestFit="1" customWidth="1"/>
    <col min="2620" max="2620" width="12.6640625" bestFit="1" customWidth="1"/>
    <col min="2621" max="2621" width="9.5546875" bestFit="1" customWidth="1"/>
    <col min="2622" max="2622" width="12.6640625" bestFit="1" customWidth="1"/>
    <col min="2623" max="2623" width="9.5546875" bestFit="1" customWidth="1"/>
    <col min="2624" max="2624" width="12.6640625" bestFit="1" customWidth="1"/>
    <col min="2625" max="2625" width="9.5546875" bestFit="1" customWidth="1"/>
    <col min="2626" max="2626" width="12.6640625" bestFit="1" customWidth="1"/>
    <col min="2627" max="2627" width="9.5546875" bestFit="1" customWidth="1"/>
    <col min="2628" max="2628" width="12.6640625" bestFit="1" customWidth="1"/>
    <col min="2629" max="2629" width="9.5546875" bestFit="1" customWidth="1"/>
    <col min="2630" max="2630" width="12.6640625" bestFit="1" customWidth="1"/>
    <col min="2631" max="2631" width="9.5546875" bestFit="1" customWidth="1"/>
    <col min="2632" max="2632" width="12.6640625" bestFit="1" customWidth="1"/>
    <col min="2633" max="2633" width="9.5546875" bestFit="1" customWidth="1"/>
    <col min="2634" max="2634" width="12.6640625" bestFit="1" customWidth="1"/>
    <col min="2635" max="2635" width="9.5546875" bestFit="1" customWidth="1"/>
    <col min="2636" max="2636" width="12.6640625" bestFit="1" customWidth="1"/>
    <col min="2637" max="2637" width="9.5546875" bestFit="1" customWidth="1"/>
    <col min="2638" max="2638" width="12.6640625" bestFit="1" customWidth="1"/>
    <col min="2639" max="2639" width="9.5546875" bestFit="1" customWidth="1"/>
    <col min="2640" max="2640" width="12.6640625" bestFit="1" customWidth="1"/>
    <col min="2641" max="2641" width="9.5546875" bestFit="1" customWidth="1"/>
    <col min="2642" max="2642" width="12.6640625" bestFit="1" customWidth="1"/>
    <col min="2643" max="2643" width="9.5546875" bestFit="1" customWidth="1"/>
    <col min="2644" max="2644" width="12.6640625" bestFit="1" customWidth="1"/>
    <col min="2645" max="2645" width="9.5546875" bestFit="1" customWidth="1"/>
    <col min="2646" max="2646" width="12.6640625" bestFit="1" customWidth="1"/>
    <col min="2647" max="2647" width="9.5546875" bestFit="1" customWidth="1"/>
    <col min="2648" max="2648" width="12.6640625" bestFit="1" customWidth="1"/>
    <col min="2649" max="2649" width="9.5546875" bestFit="1" customWidth="1"/>
    <col min="2650" max="2650" width="12.6640625" bestFit="1" customWidth="1"/>
    <col min="2651" max="2651" width="9.5546875" bestFit="1" customWidth="1"/>
    <col min="2652" max="2652" width="12.6640625" bestFit="1" customWidth="1"/>
    <col min="2653" max="2653" width="9.5546875" bestFit="1" customWidth="1"/>
    <col min="2654" max="2654" width="12.6640625" bestFit="1" customWidth="1"/>
    <col min="2655" max="2655" width="9.5546875" bestFit="1" customWidth="1"/>
    <col min="2656" max="2656" width="12.6640625" bestFit="1" customWidth="1"/>
    <col min="2657" max="2657" width="9.5546875" bestFit="1" customWidth="1"/>
    <col min="2658" max="2658" width="12.6640625" bestFit="1" customWidth="1"/>
    <col min="2659" max="2659" width="9.5546875" bestFit="1" customWidth="1"/>
    <col min="2660" max="2660" width="12.6640625" bestFit="1" customWidth="1"/>
    <col min="2661" max="2661" width="9.5546875" bestFit="1" customWidth="1"/>
    <col min="2662" max="2662" width="12.6640625" bestFit="1" customWidth="1"/>
    <col min="2663" max="2663" width="9.5546875" bestFit="1" customWidth="1"/>
    <col min="2664" max="2664" width="12.6640625" bestFit="1" customWidth="1"/>
    <col min="2665" max="2665" width="9.5546875" bestFit="1" customWidth="1"/>
    <col min="2666" max="2666" width="12.6640625" bestFit="1" customWidth="1"/>
    <col min="2667" max="2667" width="9.5546875" bestFit="1" customWidth="1"/>
    <col min="2668" max="2668" width="12.6640625" bestFit="1" customWidth="1"/>
    <col min="2669" max="2669" width="9.5546875" bestFit="1" customWidth="1"/>
    <col min="2670" max="2670" width="12.6640625" bestFit="1" customWidth="1"/>
    <col min="2671" max="2671" width="9.5546875" bestFit="1" customWidth="1"/>
    <col min="2672" max="2672" width="12.6640625" bestFit="1" customWidth="1"/>
    <col min="2673" max="2673" width="9.5546875" bestFit="1" customWidth="1"/>
    <col min="2674" max="2674" width="12.6640625" bestFit="1" customWidth="1"/>
    <col min="2675" max="2675" width="9.5546875" bestFit="1" customWidth="1"/>
    <col min="2676" max="2676" width="12.6640625" bestFit="1" customWidth="1"/>
    <col min="2677" max="2677" width="9.5546875" bestFit="1" customWidth="1"/>
    <col min="2678" max="2678" width="12.6640625" bestFit="1" customWidth="1"/>
    <col min="2679" max="2679" width="9.5546875" bestFit="1" customWidth="1"/>
    <col min="2680" max="2680" width="12.6640625" bestFit="1" customWidth="1"/>
    <col min="2681" max="2681" width="9.5546875" bestFit="1" customWidth="1"/>
    <col min="2682" max="2682" width="12.6640625" bestFit="1" customWidth="1"/>
    <col min="2683" max="2683" width="9.5546875" bestFit="1" customWidth="1"/>
    <col min="2684" max="2684" width="12.6640625" bestFit="1" customWidth="1"/>
    <col min="2685" max="2685" width="9.5546875" bestFit="1" customWidth="1"/>
    <col min="2686" max="2686" width="12.6640625" bestFit="1" customWidth="1"/>
    <col min="2687" max="2687" width="9.5546875" bestFit="1" customWidth="1"/>
    <col min="2688" max="2688" width="12.6640625" bestFit="1" customWidth="1"/>
    <col min="2689" max="2689" width="9.5546875" bestFit="1" customWidth="1"/>
    <col min="2690" max="2690" width="12.6640625" bestFit="1" customWidth="1"/>
    <col min="2691" max="2691" width="9.5546875" bestFit="1" customWidth="1"/>
    <col min="2692" max="2692" width="12.6640625" bestFit="1" customWidth="1"/>
    <col min="2693" max="2693" width="9.5546875" bestFit="1" customWidth="1"/>
    <col min="2694" max="2694" width="12.6640625" bestFit="1" customWidth="1"/>
    <col min="2695" max="2695" width="9.5546875" bestFit="1" customWidth="1"/>
    <col min="2696" max="2696" width="12.6640625" bestFit="1" customWidth="1"/>
    <col min="2697" max="2697" width="9.5546875" bestFit="1" customWidth="1"/>
    <col min="2698" max="2698" width="12.6640625" bestFit="1" customWidth="1"/>
    <col min="2699" max="2699" width="9.5546875" bestFit="1" customWidth="1"/>
    <col min="2700" max="2700" width="12.6640625" bestFit="1" customWidth="1"/>
    <col min="2701" max="2701" width="9.5546875" bestFit="1" customWidth="1"/>
    <col min="2702" max="2702" width="12.6640625" bestFit="1" customWidth="1"/>
    <col min="2703" max="2703" width="9.5546875" bestFit="1" customWidth="1"/>
    <col min="2704" max="2704" width="12.6640625" bestFit="1" customWidth="1"/>
    <col min="2705" max="2705" width="9.5546875" bestFit="1" customWidth="1"/>
    <col min="2706" max="2706" width="12.6640625" bestFit="1" customWidth="1"/>
    <col min="2707" max="2707" width="9.5546875" bestFit="1" customWidth="1"/>
    <col min="2708" max="2708" width="12.6640625" bestFit="1" customWidth="1"/>
    <col min="2709" max="2709" width="9.5546875" bestFit="1" customWidth="1"/>
    <col min="2710" max="2710" width="12.6640625" bestFit="1" customWidth="1"/>
    <col min="2711" max="2711" width="9.5546875" bestFit="1" customWidth="1"/>
    <col min="2712" max="2712" width="12.6640625" bestFit="1" customWidth="1"/>
    <col min="2713" max="2713" width="9.5546875" bestFit="1" customWidth="1"/>
    <col min="2714" max="2714" width="12.6640625" bestFit="1" customWidth="1"/>
    <col min="2715" max="2715" width="9.5546875" bestFit="1" customWidth="1"/>
    <col min="2716" max="2716" width="12.6640625" bestFit="1" customWidth="1"/>
    <col min="2717" max="2717" width="9.5546875" bestFit="1" customWidth="1"/>
    <col min="2718" max="2718" width="12.6640625" bestFit="1" customWidth="1"/>
    <col min="2719" max="2719" width="9.5546875" bestFit="1" customWidth="1"/>
    <col min="2720" max="2720" width="12.6640625" bestFit="1" customWidth="1"/>
    <col min="2721" max="2721" width="9.5546875" bestFit="1" customWidth="1"/>
    <col min="2722" max="2722" width="12.6640625" bestFit="1" customWidth="1"/>
    <col min="2723" max="2723" width="9.5546875" bestFit="1" customWidth="1"/>
    <col min="2724" max="2724" width="12.6640625" bestFit="1" customWidth="1"/>
    <col min="2725" max="2725" width="9.5546875" bestFit="1" customWidth="1"/>
    <col min="2726" max="2726" width="12.6640625" bestFit="1" customWidth="1"/>
    <col min="2727" max="2727" width="9.5546875" bestFit="1" customWidth="1"/>
    <col min="2728" max="2728" width="12.6640625" bestFit="1" customWidth="1"/>
    <col min="2729" max="2729" width="9.5546875" bestFit="1" customWidth="1"/>
    <col min="2730" max="2730" width="12.6640625" bestFit="1" customWidth="1"/>
    <col min="2731" max="2731" width="9.5546875" bestFit="1" customWidth="1"/>
    <col min="2732" max="2732" width="12.6640625" bestFit="1" customWidth="1"/>
    <col min="2733" max="2733" width="9.5546875" bestFit="1" customWidth="1"/>
    <col min="2734" max="2734" width="12.6640625" bestFit="1" customWidth="1"/>
    <col min="2735" max="2735" width="9.5546875" bestFit="1" customWidth="1"/>
    <col min="2736" max="2736" width="12.6640625" bestFit="1" customWidth="1"/>
    <col min="2737" max="2737" width="9.5546875" bestFit="1" customWidth="1"/>
    <col min="2738" max="2738" width="12.6640625" bestFit="1" customWidth="1"/>
    <col min="2739" max="2739" width="9.5546875" bestFit="1" customWidth="1"/>
    <col min="2740" max="2740" width="12.6640625" bestFit="1" customWidth="1"/>
    <col min="2741" max="2741" width="9.5546875" bestFit="1" customWidth="1"/>
    <col min="2742" max="2742" width="12.6640625" bestFit="1" customWidth="1"/>
    <col min="2743" max="2743" width="9.5546875" bestFit="1" customWidth="1"/>
    <col min="2744" max="2744" width="12.6640625" bestFit="1" customWidth="1"/>
    <col min="2745" max="2745" width="9.5546875" bestFit="1" customWidth="1"/>
    <col min="2746" max="2746" width="12.6640625" bestFit="1" customWidth="1"/>
    <col min="2747" max="2747" width="9.5546875" bestFit="1" customWidth="1"/>
    <col min="2748" max="2748" width="12.6640625" bestFit="1" customWidth="1"/>
    <col min="2749" max="2749" width="9.5546875" bestFit="1" customWidth="1"/>
    <col min="2750" max="2750" width="12.6640625" bestFit="1" customWidth="1"/>
    <col min="2751" max="2751" width="9.5546875" bestFit="1" customWidth="1"/>
    <col min="2752" max="2752" width="12.6640625" bestFit="1" customWidth="1"/>
    <col min="2753" max="2753" width="9.5546875" bestFit="1" customWidth="1"/>
    <col min="2754" max="2754" width="12.6640625" bestFit="1" customWidth="1"/>
    <col min="2755" max="2755" width="9.5546875" bestFit="1" customWidth="1"/>
    <col min="2756" max="2756" width="12.6640625" bestFit="1" customWidth="1"/>
    <col min="2757" max="2757" width="9.5546875" bestFit="1" customWidth="1"/>
    <col min="2758" max="2758" width="12.6640625" bestFit="1" customWidth="1"/>
    <col min="2759" max="2759" width="9.5546875" bestFit="1" customWidth="1"/>
    <col min="2760" max="2760" width="12.6640625" bestFit="1" customWidth="1"/>
    <col min="2761" max="2761" width="9.5546875" bestFit="1" customWidth="1"/>
    <col min="2762" max="2762" width="12.6640625" bestFit="1" customWidth="1"/>
    <col min="2763" max="2763" width="9.5546875" bestFit="1" customWidth="1"/>
    <col min="2764" max="2764" width="12.6640625" bestFit="1" customWidth="1"/>
    <col min="2765" max="2765" width="9.5546875" bestFit="1" customWidth="1"/>
    <col min="2766" max="2766" width="12.6640625" bestFit="1" customWidth="1"/>
    <col min="2767" max="2767" width="9.5546875" bestFit="1" customWidth="1"/>
    <col min="2768" max="2768" width="12.6640625" bestFit="1" customWidth="1"/>
    <col min="2769" max="2769" width="9.5546875" bestFit="1" customWidth="1"/>
    <col min="2770" max="2770" width="12.6640625" bestFit="1" customWidth="1"/>
    <col min="2771" max="2771" width="9.5546875" bestFit="1" customWidth="1"/>
    <col min="2772" max="2772" width="12.6640625" bestFit="1" customWidth="1"/>
    <col min="2773" max="2773" width="9.5546875" bestFit="1" customWidth="1"/>
    <col min="2774" max="2774" width="12.6640625" bestFit="1" customWidth="1"/>
    <col min="2775" max="2775" width="9.5546875" bestFit="1" customWidth="1"/>
    <col min="2776" max="2776" width="12.6640625" bestFit="1" customWidth="1"/>
    <col min="2777" max="2777" width="9.5546875" bestFit="1" customWidth="1"/>
    <col min="2778" max="2778" width="12.6640625" bestFit="1" customWidth="1"/>
    <col min="2779" max="2779" width="9.5546875" bestFit="1" customWidth="1"/>
    <col min="2780" max="2780" width="12.6640625" bestFit="1" customWidth="1"/>
    <col min="2781" max="2781" width="9.5546875" bestFit="1" customWidth="1"/>
    <col min="2782" max="2782" width="12.6640625" bestFit="1" customWidth="1"/>
    <col min="2783" max="2783" width="9.5546875" bestFit="1" customWidth="1"/>
    <col min="2784" max="2784" width="12.6640625" bestFit="1" customWidth="1"/>
    <col min="2785" max="2785" width="9.5546875" bestFit="1" customWidth="1"/>
    <col min="2786" max="2786" width="12.6640625" bestFit="1" customWidth="1"/>
    <col min="2787" max="2787" width="9.5546875" bestFit="1" customWidth="1"/>
    <col min="2788" max="2788" width="12.6640625" bestFit="1" customWidth="1"/>
    <col min="2789" max="2789" width="9.5546875" bestFit="1" customWidth="1"/>
    <col min="2790" max="2790" width="12.6640625" bestFit="1" customWidth="1"/>
    <col min="2791" max="2791" width="9.5546875" bestFit="1" customWidth="1"/>
    <col min="2792" max="2792" width="12.6640625" bestFit="1" customWidth="1"/>
    <col min="2793" max="2793" width="9.5546875" bestFit="1" customWidth="1"/>
    <col min="2794" max="2794" width="12.6640625" bestFit="1" customWidth="1"/>
    <col min="2795" max="2795" width="9.5546875" bestFit="1" customWidth="1"/>
    <col min="2796" max="2796" width="12.6640625" bestFit="1" customWidth="1"/>
    <col min="2797" max="2797" width="9.5546875" bestFit="1" customWidth="1"/>
    <col min="2798" max="2798" width="12.6640625" bestFit="1" customWidth="1"/>
    <col min="2799" max="2799" width="9.5546875" bestFit="1" customWidth="1"/>
    <col min="2800" max="2800" width="12.6640625" bestFit="1" customWidth="1"/>
    <col min="2801" max="2801" width="9.5546875" bestFit="1" customWidth="1"/>
    <col min="2802" max="2802" width="12.6640625" bestFit="1" customWidth="1"/>
    <col min="2803" max="2803" width="9.5546875" bestFit="1" customWidth="1"/>
    <col min="2804" max="2804" width="12.6640625" bestFit="1" customWidth="1"/>
    <col min="2805" max="2805" width="9.5546875" bestFit="1" customWidth="1"/>
    <col min="2806" max="2806" width="12.6640625" bestFit="1" customWidth="1"/>
    <col min="2807" max="2807" width="9.5546875" bestFit="1" customWidth="1"/>
    <col min="2808" max="2808" width="12.6640625" bestFit="1" customWidth="1"/>
    <col min="2809" max="2809" width="9.5546875" bestFit="1" customWidth="1"/>
    <col min="2810" max="2810" width="12.6640625" bestFit="1" customWidth="1"/>
    <col min="2811" max="2811" width="9.5546875" bestFit="1" customWidth="1"/>
    <col min="2812" max="2812" width="12.6640625" bestFit="1" customWidth="1"/>
    <col min="2813" max="2813" width="9.5546875" bestFit="1" customWidth="1"/>
    <col min="2814" max="2814" width="12.6640625" bestFit="1" customWidth="1"/>
    <col min="2815" max="2815" width="9.5546875" bestFit="1" customWidth="1"/>
    <col min="2816" max="2816" width="12.6640625" bestFit="1" customWidth="1"/>
    <col min="2817" max="2817" width="9.5546875" bestFit="1" customWidth="1"/>
    <col min="2818" max="2818" width="12.6640625" bestFit="1" customWidth="1"/>
    <col min="2819" max="2819" width="9.5546875" bestFit="1" customWidth="1"/>
    <col min="2820" max="2820" width="12.6640625" bestFit="1" customWidth="1"/>
    <col min="2821" max="2821" width="9.5546875" bestFit="1" customWidth="1"/>
    <col min="2822" max="2822" width="12.6640625" bestFit="1" customWidth="1"/>
    <col min="2823" max="2823" width="9.5546875" bestFit="1" customWidth="1"/>
    <col min="2824" max="2824" width="12.6640625" bestFit="1" customWidth="1"/>
    <col min="2825" max="2825" width="9.5546875" bestFit="1" customWidth="1"/>
    <col min="2826" max="2826" width="12.6640625" bestFit="1" customWidth="1"/>
    <col min="2827" max="2827" width="9.5546875" bestFit="1" customWidth="1"/>
    <col min="2828" max="2828" width="12.6640625" bestFit="1" customWidth="1"/>
    <col min="2829" max="2829" width="9.5546875" bestFit="1" customWidth="1"/>
    <col min="2830" max="2830" width="12.6640625" bestFit="1" customWidth="1"/>
    <col min="2831" max="2831" width="9.5546875" bestFit="1" customWidth="1"/>
    <col min="2832" max="2832" width="12.6640625" bestFit="1" customWidth="1"/>
    <col min="2833" max="2833" width="9.5546875" bestFit="1" customWidth="1"/>
    <col min="2834" max="2834" width="12.6640625" bestFit="1" customWidth="1"/>
    <col min="2835" max="2835" width="9.5546875" bestFit="1" customWidth="1"/>
    <col min="2836" max="2836" width="12.6640625" bestFit="1" customWidth="1"/>
    <col min="2837" max="2837" width="9.5546875" bestFit="1" customWidth="1"/>
    <col min="2838" max="2838" width="12.6640625" bestFit="1" customWidth="1"/>
    <col min="2839" max="2839" width="9.5546875" bestFit="1" customWidth="1"/>
    <col min="2840" max="2840" width="12.6640625" bestFit="1" customWidth="1"/>
    <col min="2841" max="2841" width="9.5546875" bestFit="1" customWidth="1"/>
    <col min="2842" max="2842" width="12.6640625" bestFit="1" customWidth="1"/>
    <col min="2843" max="2843" width="9.5546875" bestFit="1" customWidth="1"/>
    <col min="2844" max="2844" width="12.6640625" bestFit="1" customWidth="1"/>
    <col min="2845" max="2845" width="9.5546875" bestFit="1" customWidth="1"/>
    <col min="2846" max="2846" width="12.6640625" bestFit="1" customWidth="1"/>
    <col min="2847" max="2847" width="9.5546875" bestFit="1" customWidth="1"/>
    <col min="2848" max="2848" width="12.6640625" bestFit="1" customWidth="1"/>
    <col min="2849" max="2849" width="9.5546875" bestFit="1" customWidth="1"/>
    <col min="2850" max="2850" width="12.6640625" bestFit="1" customWidth="1"/>
    <col min="2851" max="2851" width="9.5546875" bestFit="1" customWidth="1"/>
    <col min="2852" max="2852" width="12.6640625" bestFit="1" customWidth="1"/>
    <col min="2853" max="2853" width="9.5546875" bestFit="1" customWidth="1"/>
    <col min="2854" max="2854" width="12.6640625" bestFit="1" customWidth="1"/>
    <col min="2855" max="2855" width="9.5546875" bestFit="1" customWidth="1"/>
    <col min="2856" max="2856" width="12.6640625" bestFit="1" customWidth="1"/>
    <col min="2857" max="2857" width="9.5546875" bestFit="1" customWidth="1"/>
    <col min="2858" max="2858" width="12.6640625" bestFit="1" customWidth="1"/>
    <col min="2859" max="2859" width="9.5546875" bestFit="1" customWidth="1"/>
    <col min="2860" max="2860" width="12.6640625" bestFit="1" customWidth="1"/>
    <col min="2861" max="2861" width="9.5546875" bestFit="1" customWidth="1"/>
    <col min="2862" max="2862" width="12.6640625" bestFit="1" customWidth="1"/>
    <col min="2863" max="2863" width="9.5546875" bestFit="1" customWidth="1"/>
    <col min="2864" max="2864" width="12.6640625" bestFit="1" customWidth="1"/>
    <col min="2865" max="2865" width="9.5546875" bestFit="1" customWidth="1"/>
    <col min="2866" max="2866" width="12.6640625" bestFit="1" customWidth="1"/>
    <col min="2867" max="2867" width="9.5546875" bestFit="1" customWidth="1"/>
    <col min="2868" max="2868" width="12.6640625" bestFit="1" customWidth="1"/>
    <col min="2869" max="2869" width="9.5546875" bestFit="1" customWidth="1"/>
    <col min="2870" max="2870" width="12.6640625" bestFit="1" customWidth="1"/>
    <col min="2871" max="2871" width="9.5546875" bestFit="1" customWidth="1"/>
    <col min="2872" max="2872" width="12.6640625" bestFit="1" customWidth="1"/>
    <col min="2873" max="2873" width="9.5546875" bestFit="1" customWidth="1"/>
    <col min="2874" max="2874" width="12.6640625" bestFit="1" customWidth="1"/>
    <col min="2875" max="2875" width="9.5546875" bestFit="1" customWidth="1"/>
    <col min="2876" max="2876" width="12.6640625" bestFit="1" customWidth="1"/>
    <col min="2877" max="2877" width="9.5546875" bestFit="1" customWidth="1"/>
    <col min="2878" max="2878" width="12.6640625" bestFit="1" customWidth="1"/>
    <col min="2879" max="2879" width="9.5546875" bestFit="1" customWidth="1"/>
    <col min="2880" max="2880" width="12.6640625" bestFit="1" customWidth="1"/>
    <col min="2881" max="2881" width="9.5546875" bestFit="1" customWidth="1"/>
    <col min="2882" max="2882" width="12.6640625" bestFit="1" customWidth="1"/>
    <col min="2883" max="2883" width="9.5546875" bestFit="1" customWidth="1"/>
    <col min="2884" max="2884" width="12.6640625" bestFit="1" customWidth="1"/>
    <col min="2885" max="2885" width="9.5546875" bestFit="1" customWidth="1"/>
    <col min="2886" max="2886" width="12.6640625" bestFit="1" customWidth="1"/>
    <col min="2887" max="2887" width="9.5546875" bestFit="1" customWidth="1"/>
    <col min="2888" max="2888" width="12.6640625" bestFit="1" customWidth="1"/>
    <col min="2889" max="2889" width="9.5546875" bestFit="1" customWidth="1"/>
    <col min="2890" max="2890" width="12.6640625" bestFit="1" customWidth="1"/>
    <col min="2891" max="2891" width="9.5546875" bestFit="1" customWidth="1"/>
    <col min="2892" max="2892" width="7.77734375" bestFit="1" customWidth="1"/>
    <col min="2893" max="2893" width="12.6640625" bestFit="1" customWidth="1"/>
    <col min="2894" max="2894" width="9.5546875" bestFit="1" customWidth="1"/>
    <col min="2895" max="2895" width="12.6640625" bestFit="1" customWidth="1"/>
    <col min="2896" max="2896" width="9.5546875" bestFit="1" customWidth="1"/>
    <col min="2897" max="2897" width="12.6640625" bestFit="1" customWidth="1"/>
    <col min="2898" max="2898" width="9.5546875" bestFit="1" customWidth="1"/>
    <col min="2899" max="2899" width="12.6640625" bestFit="1" customWidth="1"/>
    <col min="2900" max="2900" width="9.5546875" bestFit="1" customWidth="1"/>
    <col min="2901" max="2901" width="12.6640625" bestFit="1" customWidth="1"/>
    <col min="2902" max="2902" width="9.5546875" bestFit="1" customWidth="1"/>
    <col min="2903" max="2903" width="12.6640625" bestFit="1" customWidth="1"/>
    <col min="2904" max="2904" width="9.5546875" bestFit="1" customWidth="1"/>
    <col min="2905" max="2905" width="12.6640625" bestFit="1" customWidth="1"/>
    <col min="2906" max="2906" width="9.5546875" bestFit="1" customWidth="1"/>
    <col min="2907" max="2907" width="12.6640625" bestFit="1" customWidth="1"/>
    <col min="2908" max="2908" width="9.5546875" bestFit="1" customWidth="1"/>
    <col min="2909" max="2909" width="12.6640625" bestFit="1" customWidth="1"/>
    <col min="2910" max="2910" width="9.5546875" bestFit="1" customWidth="1"/>
    <col min="2911" max="2911" width="12.6640625" bestFit="1" customWidth="1"/>
    <col min="2912" max="2912" width="9.5546875" bestFit="1" customWidth="1"/>
    <col min="2913" max="2913" width="12.6640625" bestFit="1" customWidth="1"/>
    <col min="2914" max="2914" width="9.5546875" bestFit="1" customWidth="1"/>
    <col min="2915" max="2915" width="12.6640625" bestFit="1" customWidth="1"/>
    <col min="2916" max="2916" width="9.5546875" bestFit="1" customWidth="1"/>
    <col min="2917" max="2917" width="12.6640625" bestFit="1" customWidth="1"/>
    <col min="2918" max="2918" width="9.5546875" bestFit="1" customWidth="1"/>
    <col min="2919" max="2919" width="12.6640625" bestFit="1" customWidth="1"/>
    <col min="2920" max="2920" width="9.5546875" bestFit="1" customWidth="1"/>
    <col min="2921" max="2921" width="12.6640625" bestFit="1" customWidth="1"/>
    <col min="2922" max="2922" width="9.5546875" bestFit="1" customWidth="1"/>
    <col min="2923" max="2923" width="12.6640625" bestFit="1" customWidth="1"/>
    <col min="2924" max="2924" width="9.5546875" bestFit="1" customWidth="1"/>
    <col min="2925" max="2925" width="12.6640625" bestFit="1" customWidth="1"/>
    <col min="2926" max="2926" width="9.5546875" bestFit="1" customWidth="1"/>
    <col min="2927" max="2927" width="12.6640625" bestFit="1" customWidth="1"/>
    <col min="2928" max="2928" width="9.5546875" bestFit="1" customWidth="1"/>
    <col min="2929" max="2929" width="12.6640625" bestFit="1" customWidth="1"/>
    <col min="2930" max="2930" width="9.5546875" bestFit="1" customWidth="1"/>
    <col min="2931" max="2931" width="12.6640625" bestFit="1" customWidth="1"/>
    <col min="2932" max="2932" width="9.5546875" bestFit="1" customWidth="1"/>
    <col min="2933" max="2933" width="12.6640625" bestFit="1" customWidth="1"/>
    <col min="2934" max="2934" width="9.5546875" bestFit="1" customWidth="1"/>
    <col min="2935" max="2935" width="12.6640625" bestFit="1" customWidth="1"/>
    <col min="2936" max="2936" width="9.5546875" bestFit="1" customWidth="1"/>
    <col min="2937" max="2937" width="12.6640625" bestFit="1" customWidth="1"/>
    <col min="2938" max="2938" width="9.5546875" bestFit="1" customWidth="1"/>
    <col min="2939" max="2939" width="12.6640625" bestFit="1" customWidth="1"/>
    <col min="2940" max="2940" width="9.5546875" bestFit="1" customWidth="1"/>
    <col min="2941" max="2941" width="12.6640625" bestFit="1" customWidth="1"/>
    <col min="2942" max="2942" width="9.5546875" bestFit="1" customWidth="1"/>
    <col min="2943" max="2943" width="12.6640625" bestFit="1" customWidth="1"/>
    <col min="2944" max="2944" width="9.5546875" bestFit="1" customWidth="1"/>
    <col min="2945" max="2945" width="12.6640625" bestFit="1" customWidth="1"/>
    <col min="2946" max="2946" width="9.5546875" bestFit="1" customWidth="1"/>
    <col min="2947" max="2947" width="12.6640625" bestFit="1" customWidth="1"/>
    <col min="2948" max="2948" width="9.5546875" bestFit="1" customWidth="1"/>
    <col min="2949" max="2949" width="12.6640625" bestFit="1" customWidth="1"/>
    <col min="2950" max="2950" width="9.5546875" bestFit="1" customWidth="1"/>
    <col min="2951" max="2951" width="12.6640625" bestFit="1" customWidth="1"/>
    <col min="2952" max="2952" width="9.5546875" bestFit="1" customWidth="1"/>
    <col min="2953" max="2953" width="12.6640625" bestFit="1" customWidth="1"/>
    <col min="2954" max="2954" width="9.5546875" bestFit="1" customWidth="1"/>
    <col min="2955" max="2955" width="12.6640625" bestFit="1" customWidth="1"/>
    <col min="2956" max="2956" width="9.5546875" bestFit="1" customWidth="1"/>
    <col min="2957" max="2957" width="12.6640625" bestFit="1" customWidth="1"/>
    <col min="2958" max="2958" width="9.5546875" bestFit="1" customWidth="1"/>
    <col min="2959" max="2959" width="12.6640625" bestFit="1" customWidth="1"/>
    <col min="2960" max="2960" width="9.5546875" bestFit="1" customWidth="1"/>
    <col min="2961" max="2961" width="12.6640625" bestFit="1" customWidth="1"/>
    <col min="2962" max="2962" width="9.5546875" bestFit="1" customWidth="1"/>
    <col min="2963" max="2963" width="12.6640625" bestFit="1" customWidth="1"/>
    <col min="2964" max="2964" width="9.5546875" bestFit="1" customWidth="1"/>
    <col min="2965" max="2965" width="12.6640625" bestFit="1" customWidth="1"/>
    <col min="2966" max="2966" width="9.5546875" bestFit="1" customWidth="1"/>
    <col min="2967" max="2967" width="12.6640625" bestFit="1" customWidth="1"/>
    <col min="2968" max="2968" width="9.5546875" bestFit="1" customWidth="1"/>
    <col min="2969" max="2969" width="12.6640625" bestFit="1" customWidth="1"/>
    <col min="2970" max="2970" width="9.5546875" bestFit="1" customWidth="1"/>
    <col min="2971" max="2971" width="12.6640625" bestFit="1" customWidth="1"/>
    <col min="2972" max="2972" width="9.5546875" bestFit="1" customWidth="1"/>
    <col min="2973" max="2973" width="12.6640625" bestFit="1" customWidth="1"/>
    <col min="2974" max="2974" width="9.5546875" bestFit="1" customWidth="1"/>
    <col min="2975" max="2975" width="12.6640625" bestFit="1" customWidth="1"/>
    <col min="2976" max="2976" width="9.5546875" bestFit="1" customWidth="1"/>
    <col min="2977" max="2977" width="12.6640625" bestFit="1" customWidth="1"/>
    <col min="2978" max="2978" width="9.5546875" bestFit="1" customWidth="1"/>
    <col min="2979" max="2979" width="12.6640625" bestFit="1" customWidth="1"/>
    <col min="2980" max="2980" width="9.5546875" bestFit="1" customWidth="1"/>
    <col min="2981" max="2981" width="12.6640625" bestFit="1" customWidth="1"/>
    <col min="2982" max="2982" width="9.5546875" bestFit="1" customWidth="1"/>
    <col min="2983" max="2983" width="7.77734375" bestFit="1" customWidth="1"/>
    <col min="2984" max="2984" width="12.6640625" bestFit="1" customWidth="1"/>
    <col min="2985" max="2985" width="9.5546875" bestFit="1" customWidth="1"/>
    <col min="2986" max="2986" width="12.6640625" bestFit="1" customWidth="1"/>
    <col min="2987" max="2987" width="9.5546875" bestFit="1" customWidth="1"/>
    <col min="2988" max="2988" width="12.6640625" bestFit="1" customWidth="1"/>
    <col min="2989" max="2989" width="9.5546875" bestFit="1" customWidth="1"/>
    <col min="2990" max="2990" width="12.6640625" bestFit="1" customWidth="1"/>
    <col min="2991" max="2991" width="9.5546875" bestFit="1" customWidth="1"/>
    <col min="2992" max="2992" width="12.6640625" bestFit="1" customWidth="1"/>
    <col min="2993" max="2993" width="9.5546875" bestFit="1" customWidth="1"/>
    <col min="2994" max="2994" width="12.6640625" bestFit="1" customWidth="1"/>
    <col min="2995" max="2995" width="9.5546875" bestFit="1" customWidth="1"/>
    <col min="2996" max="2996" width="12.6640625" bestFit="1" customWidth="1"/>
    <col min="2997" max="2997" width="9.5546875" bestFit="1" customWidth="1"/>
    <col min="2998" max="2998" width="12.6640625" bestFit="1" customWidth="1"/>
    <col min="2999" max="2999" width="9.5546875" bestFit="1" customWidth="1"/>
    <col min="3000" max="3000" width="12.6640625" bestFit="1" customWidth="1"/>
    <col min="3001" max="3001" width="9.5546875" bestFit="1" customWidth="1"/>
    <col min="3002" max="3002" width="12.6640625" bestFit="1" customWidth="1"/>
    <col min="3003" max="3003" width="9.5546875" bestFit="1" customWidth="1"/>
    <col min="3004" max="3004" width="12.6640625" bestFit="1" customWidth="1"/>
    <col min="3005" max="3005" width="9.5546875" bestFit="1" customWidth="1"/>
    <col min="3006" max="3006" width="12.6640625" bestFit="1" customWidth="1"/>
    <col min="3007" max="3007" width="9.5546875" bestFit="1" customWidth="1"/>
    <col min="3008" max="3008" width="12.6640625" bestFit="1" customWidth="1"/>
    <col min="3009" max="3009" width="9.5546875" bestFit="1" customWidth="1"/>
    <col min="3010" max="3010" width="12.6640625" bestFit="1" customWidth="1"/>
    <col min="3011" max="3011" width="9.5546875" bestFit="1" customWidth="1"/>
    <col min="3012" max="3012" width="12.6640625" bestFit="1" customWidth="1"/>
    <col min="3013" max="3013" width="9.5546875" bestFit="1" customWidth="1"/>
    <col min="3014" max="3014" width="12.6640625" bestFit="1" customWidth="1"/>
    <col min="3015" max="3015" width="9.5546875" bestFit="1" customWidth="1"/>
    <col min="3016" max="3016" width="12.6640625" bestFit="1" customWidth="1"/>
    <col min="3017" max="3017" width="9.5546875" bestFit="1" customWidth="1"/>
    <col min="3018" max="3018" width="12.6640625" bestFit="1" customWidth="1"/>
    <col min="3019" max="3019" width="9.5546875" bestFit="1" customWidth="1"/>
    <col min="3020" max="3020" width="12.6640625" bestFit="1" customWidth="1"/>
    <col min="3021" max="3021" width="9.5546875" bestFit="1" customWidth="1"/>
    <col min="3022" max="3022" width="12.6640625" bestFit="1" customWidth="1"/>
    <col min="3023" max="3023" width="9.5546875" bestFit="1" customWidth="1"/>
    <col min="3024" max="3024" width="12.6640625" bestFit="1" customWidth="1"/>
    <col min="3025" max="3025" width="9.5546875" bestFit="1" customWidth="1"/>
    <col min="3026" max="3026" width="12.6640625" bestFit="1" customWidth="1"/>
    <col min="3027" max="3027" width="9.5546875" bestFit="1" customWidth="1"/>
    <col min="3028" max="3028" width="12.6640625" bestFit="1" customWidth="1"/>
    <col min="3029" max="3029" width="9.5546875" bestFit="1" customWidth="1"/>
    <col min="3030" max="3030" width="12.6640625" bestFit="1" customWidth="1"/>
    <col min="3031" max="3031" width="9.5546875" bestFit="1" customWidth="1"/>
    <col min="3032" max="3032" width="12.6640625" bestFit="1" customWidth="1"/>
    <col min="3033" max="3033" width="9.5546875" bestFit="1" customWidth="1"/>
    <col min="3034" max="3034" width="12.6640625" bestFit="1" customWidth="1"/>
    <col min="3035" max="3035" width="9.5546875" bestFit="1" customWidth="1"/>
    <col min="3036" max="3036" width="12.6640625" bestFit="1" customWidth="1"/>
    <col min="3037" max="3037" width="9.5546875" bestFit="1" customWidth="1"/>
    <col min="3038" max="3038" width="12.6640625" bestFit="1" customWidth="1"/>
    <col min="3039" max="3039" width="9.5546875" bestFit="1" customWidth="1"/>
    <col min="3040" max="3040" width="12.6640625" bestFit="1" customWidth="1"/>
    <col min="3041" max="3041" width="9.5546875" bestFit="1" customWidth="1"/>
    <col min="3042" max="3042" width="12.6640625" bestFit="1" customWidth="1"/>
    <col min="3043" max="3043" width="9.5546875" bestFit="1" customWidth="1"/>
    <col min="3044" max="3044" width="12.6640625" bestFit="1" customWidth="1"/>
    <col min="3045" max="3045" width="9.5546875" bestFit="1" customWidth="1"/>
    <col min="3046" max="3046" width="12.6640625" bestFit="1" customWidth="1"/>
    <col min="3047" max="3047" width="9.5546875" bestFit="1" customWidth="1"/>
    <col min="3048" max="3048" width="12.6640625" bestFit="1" customWidth="1"/>
    <col min="3049" max="3049" width="9.5546875" bestFit="1" customWidth="1"/>
    <col min="3050" max="3050" width="12.6640625" bestFit="1" customWidth="1"/>
    <col min="3051" max="3051" width="9.5546875" bestFit="1" customWidth="1"/>
    <col min="3052" max="3052" width="12.6640625" bestFit="1" customWidth="1"/>
    <col min="3053" max="3053" width="9.5546875" bestFit="1" customWidth="1"/>
    <col min="3054" max="3054" width="12.6640625" bestFit="1" customWidth="1"/>
    <col min="3055" max="3055" width="9.5546875" bestFit="1" customWidth="1"/>
    <col min="3056" max="3056" width="12.6640625" bestFit="1" customWidth="1"/>
    <col min="3057" max="3057" width="9.5546875" bestFit="1" customWidth="1"/>
    <col min="3058" max="3058" width="12.6640625" bestFit="1" customWidth="1"/>
    <col min="3059" max="3059" width="9.5546875" bestFit="1" customWidth="1"/>
    <col min="3060" max="3060" width="12.6640625" bestFit="1" customWidth="1"/>
    <col min="3061" max="3061" width="9.5546875" bestFit="1" customWidth="1"/>
    <col min="3062" max="3062" width="12.6640625" bestFit="1" customWidth="1"/>
    <col min="3063" max="3063" width="9.5546875" bestFit="1" customWidth="1"/>
    <col min="3064" max="3064" width="12.6640625" bestFit="1" customWidth="1"/>
    <col min="3065" max="3065" width="9.5546875" bestFit="1" customWidth="1"/>
    <col min="3066" max="3066" width="12.6640625" bestFit="1" customWidth="1"/>
    <col min="3067" max="3067" width="9.5546875" bestFit="1" customWidth="1"/>
    <col min="3068" max="3068" width="12.6640625" bestFit="1" customWidth="1"/>
    <col min="3069" max="3069" width="9.5546875" bestFit="1" customWidth="1"/>
    <col min="3070" max="3070" width="12.6640625" bestFit="1" customWidth="1"/>
    <col min="3071" max="3071" width="9.5546875" bestFit="1" customWidth="1"/>
    <col min="3072" max="3072" width="12.6640625" bestFit="1" customWidth="1"/>
    <col min="3073" max="3073" width="9.5546875" bestFit="1" customWidth="1"/>
    <col min="3074" max="3074" width="12.6640625" bestFit="1" customWidth="1"/>
    <col min="3075" max="3075" width="9.5546875" bestFit="1" customWidth="1"/>
    <col min="3076" max="3076" width="12.6640625" bestFit="1" customWidth="1"/>
    <col min="3077" max="3077" width="9.5546875" bestFit="1" customWidth="1"/>
    <col min="3078" max="3078" width="12.6640625" bestFit="1" customWidth="1"/>
    <col min="3079" max="3079" width="9.5546875" bestFit="1" customWidth="1"/>
    <col min="3080" max="3080" width="12.6640625" bestFit="1" customWidth="1"/>
    <col min="3081" max="3081" width="9.5546875" bestFit="1" customWidth="1"/>
    <col min="3082" max="3082" width="12.6640625" bestFit="1" customWidth="1"/>
    <col min="3083" max="3083" width="9.5546875" bestFit="1" customWidth="1"/>
    <col min="3084" max="3084" width="12.6640625" bestFit="1" customWidth="1"/>
    <col min="3085" max="3085" width="9.5546875" bestFit="1" customWidth="1"/>
    <col min="3086" max="3086" width="12.6640625" bestFit="1" customWidth="1"/>
    <col min="3087" max="3087" width="9.5546875" bestFit="1" customWidth="1"/>
    <col min="3088" max="3088" width="12.6640625" bestFit="1" customWidth="1"/>
    <col min="3089" max="3089" width="9.5546875" bestFit="1" customWidth="1"/>
    <col min="3090" max="3090" width="12.6640625" bestFit="1" customWidth="1"/>
    <col min="3091" max="3091" width="9.5546875" bestFit="1" customWidth="1"/>
    <col min="3092" max="3092" width="12.6640625" bestFit="1" customWidth="1"/>
    <col min="3093" max="3093" width="9.5546875" bestFit="1" customWidth="1"/>
    <col min="3094" max="3094" width="12.6640625" bestFit="1" customWidth="1"/>
    <col min="3095" max="3095" width="9.5546875" bestFit="1" customWidth="1"/>
    <col min="3096" max="3096" width="12.6640625" bestFit="1" customWidth="1"/>
    <col min="3097" max="3097" width="9.5546875" bestFit="1" customWidth="1"/>
    <col min="3098" max="3098" width="12.6640625" bestFit="1" customWidth="1"/>
    <col min="3099" max="3099" width="9.5546875" bestFit="1" customWidth="1"/>
    <col min="3100" max="3100" width="12.6640625" bestFit="1" customWidth="1"/>
    <col min="3101" max="3101" width="9.5546875" bestFit="1" customWidth="1"/>
    <col min="3102" max="3102" width="12.6640625" bestFit="1" customWidth="1"/>
    <col min="3103" max="3103" width="9.5546875" bestFit="1" customWidth="1"/>
    <col min="3104" max="3104" width="12.6640625" bestFit="1" customWidth="1"/>
    <col min="3105" max="3105" width="9.5546875" bestFit="1" customWidth="1"/>
    <col min="3106" max="3106" width="12.6640625" bestFit="1" customWidth="1"/>
    <col min="3107" max="3107" width="9.5546875" bestFit="1" customWidth="1"/>
    <col min="3108" max="3108" width="12.6640625" bestFit="1" customWidth="1"/>
    <col min="3109" max="3109" width="9.5546875" bestFit="1" customWidth="1"/>
    <col min="3110" max="3110" width="12.6640625" bestFit="1" customWidth="1"/>
    <col min="3111" max="3111" width="9.5546875" bestFit="1" customWidth="1"/>
    <col min="3112" max="3112" width="12.6640625" bestFit="1" customWidth="1"/>
    <col min="3113" max="3113" width="9.5546875" bestFit="1" customWidth="1"/>
    <col min="3114" max="3114" width="12.6640625" bestFit="1" customWidth="1"/>
    <col min="3115" max="3115" width="9.5546875" bestFit="1" customWidth="1"/>
    <col min="3116" max="3116" width="12.6640625" bestFit="1" customWidth="1"/>
    <col min="3117" max="3117" width="9.5546875" bestFit="1" customWidth="1"/>
    <col min="3118" max="3118" width="12.6640625" bestFit="1" customWidth="1"/>
    <col min="3119" max="3119" width="9.5546875" bestFit="1" customWidth="1"/>
    <col min="3120" max="3120" width="12.6640625" bestFit="1" customWidth="1"/>
    <col min="3121" max="3121" width="9.5546875" bestFit="1" customWidth="1"/>
    <col min="3122" max="3122" width="12.6640625" bestFit="1" customWidth="1"/>
    <col min="3123" max="3123" width="9.5546875" bestFit="1" customWidth="1"/>
    <col min="3124" max="3124" width="12.6640625" bestFit="1" customWidth="1"/>
    <col min="3125" max="3125" width="9.5546875" bestFit="1" customWidth="1"/>
    <col min="3126" max="3126" width="12.6640625" bestFit="1" customWidth="1"/>
    <col min="3127" max="3127" width="9.5546875" bestFit="1" customWidth="1"/>
    <col min="3128" max="3128" width="12.6640625" bestFit="1" customWidth="1"/>
    <col min="3129" max="3129" width="9.5546875" bestFit="1" customWidth="1"/>
    <col min="3130" max="3130" width="12.6640625" bestFit="1" customWidth="1"/>
    <col min="3131" max="3131" width="9.5546875" bestFit="1" customWidth="1"/>
    <col min="3132" max="3132" width="12.6640625" bestFit="1" customWidth="1"/>
    <col min="3133" max="3133" width="9.5546875" bestFit="1" customWidth="1"/>
    <col min="3134" max="3134" width="12.6640625" bestFit="1" customWidth="1"/>
    <col min="3135" max="3135" width="9.5546875" bestFit="1" customWidth="1"/>
    <col min="3136" max="3136" width="12.6640625" bestFit="1" customWidth="1"/>
    <col min="3137" max="3137" width="9.5546875" bestFit="1" customWidth="1"/>
    <col min="3138" max="3138" width="12.6640625" bestFit="1" customWidth="1"/>
    <col min="3139" max="3139" width="9.5546875" bestFit="1" customWidth="1"/>
    <col min="3140" max="3140" width="12.6640625" bestFit="1" customWidth="1"/>
    <col min="3141" max="3141" width="9.5546875" bestFit="1" customWidth="1"/>
    <col min="3142" max="3142" width="12.6640625" bestFit="1" customWidth="1"/>
    <col min="3143" max="3143" width="9.5546875" bestFit="1" customWidth="1"/>
    <col min="3144" max="3144" width="12.6640625" bestFit="1" customWidth="1"/>
    <col min="3145" max="3145" width="9.5546875" bestFit="1" customWidth="1"/>
    <col min="3146" max="3146" width="12.6640625" bestFit="1" customWidth="1"/>
    <col min="3147" max="3147" width="9.5546875" bestFit="1" customWidth="1"/>
    <col min="3148" max="3148" width="12.6640625" bestFit="1" customWidth="1"/>
    <col min="3149" max="3149" width="9.5546875" bestFit="1" customWidth="1"/>
    <col min="3150" max="3150" width="12.6640625" bestFit="1" customWidth="1"/>
    <col min="3151" max="3151" width="9.5546875" bestFit="1" customWidth="1"/>
    <col min="3152" max="3152" width="12.6640625" bestFit="1" customWidth="1"/>
    <col min="3153" max="3153" width="9.5546875" bestFit="1" customWidth="1"/>
    <col min="3154" max="3154" width="12.6640625" bestFit="1" customWidth="1"/>
    <col min="3155" max="3155" width="9.5546875" bestFit="1" customWidth="1"/>
    <col min="3156" max="3156" width="12.6640625" bestFit="1" customWidth="1"/>
    <col min="3157" max="3157" width="9.5546875" bestFit="1" customWidth="1"/>
    <col min="3158" max="3158" width="12.6640625" bestFit="1" customWidth="1"/>
    <col min="3159" max="3159" width="9.5546875" bestFit="1" customWidth="1"/>
    <col min="3160" max="3160" width="12.6640625" bestFit="1" customWidth="1"/>
    <col min="3161" max="3161" width="9.5546875" bestFit="1" customWidth="1"/>
    <col min="3162" max="3162" width="12.6640625" bestFit="1" customWidth="1"/>
    <col min="3163" max="3163" width="9.5546875" bestFit="1" customWidth="1"/>
    <col min="3164" max="3164" width="12.6640625" bestFit="1" customWidth="1"/>
    <col min="3165" max="3165" width="9.5546875" bestFit="1" customWidth="1"/>
    <col min="3166" max="3166" width="12.6640625" bestFit="1" customWidth="1"/>
    <col min="3167" max="3167" width="9.5546875" bestFit="1" customWidth="1"/>
    <col min="3168" max="3168" width="12.6640625" bestFit="1" customWidth="1"/>
    <col min="3169" max="3169" width="9.5546875" bestFit="1" customWidth="1"/>
    <col min="3170" max="3170" width="12.6640625" bestFit="1" customWidth="1"/>
    <col min="3171" max="3171" width="9.5546875" bestFit="1" customWidth="1"/>
    <col min="3172" max="3172" width="12.6640625" bestFit="1" customWidth="1"/>
    <col min="3173" max="3173" width="9.5546875" bestFit="1" customWidth="1"/>
    <col min="3174" max="3174" width="12.6640625" bestFit="1" customWidth="1"/>
    <col min="3175" max="3175" width="9.5546875" bestFit="1" customWidth="1"/>
    <col min="3176" max="3176" width="12.6640625" bestFit="1" customWidth="1"/>
    <col min="3177" max="3177" width="9.5546875" bestFit="1" customWidth="1"/>
    <col min="3178" max="3178" width="12.6640625" bestFit="1" customWidth="1"/>
    <col min="3179" max="3179" width="9.5546875" bestFit="1" customWidth="1"/>
    <col min="3180" max="3180" width="12.6640625" bestFit="1" customWidth="1"/>
    <col min="3181" max="3181" width="9.5546875" bestFit="1" customWidth="1"/>
    <col min="3182" max="3182" width="12.6640625" bestFit="1" customWidth="1"/>
    <col min="3183" max="3183" width="9.5546875" bestFit="1" customWidth="1"/>
    <col min="3184" max="3184" width="12.6640625" bestFit="1" customWidth="1"/>
    <col min="3185" max="3185" width="9.5546875" bestFit="1" customWidth="1"/>
    <col min="3186" max="3186" width="12.6640625" bestFit="1" customWidth="1"/>
    <col min="3187" max="3187" width="9.5546875" bestFit="1" customWidth="1"/>
    <col min="3188" max="3188" width="12.6640625" bestFit="1" customWidth="1"/>
    <col min="3189" max="3189" width="9.5546875" bestFit="1" customWidth="1"/>
    <col min="3190" max="3190" width="12.6640625" bestFit="1" customWidth="1"/>
    <col min="3191" max="3191" width="9.5546875" bestFit="1" customWidth="1"/>
    <col min="3192" max="3192" width="12.6640625" bestFit="1" customWidth="1"/>
    <col min="3193" max="3193" width="9.5546875" bestFit="1" customWidth="1"/>
    <col min="3194" max="3194" width="12.6640625" bestFit="1" customWidth="1"/>
    <col min="3195" max="3195" width="9.5546875" bestFit="1" customWidth="1"/>
    <col min="3196" max="3196" width="12.6640625" bestFit="1" customWidth="1"/>
    <col min="3197" max="3197" width="9.5546875" bestFit="1" customWidth="1"/>
    <col min="3198" max="3198" width="12.6640625" bestFit="1" customWidth="1"/>
    <col min="3199" max="3199" width="9.5546875" bestFit="1" customWidth="1"/>
    <col min="3200" max="3200" width="12.6640625" bestFit="1" customWidth="1"/>
    <col min="3201" max="3201" width="9.5546875" bestFit="1" customWidth="1"/>
    <col min="3202" max="3202" width="12.6640625" bestFit="1" customWidth="1"/>
    <col min="3203" max="3203" width="9.5546875" bestFit="1" customWidth="1"/>
    <col min="3204" max="3204" width="12.6640625" bestFit="1" customWidth="1"/>
    <col min="3205" max="3205" width="9.5546875" bestFit="1" customWidth="1"/>
    <col min="3206" max="3206" width="12.6640625" bestFit="1" customWidth="1"/>
    <col min="3207" max="3207" width="9.5546875" bestFit="1" customWidth="1"/>
    <col min="3208" max="3208" width="12.6640625" bestFit="1" customWidth="1"/>
    <col min="3209" max="3209" width="9.5546875" bestFit="1" customWidth="1"/>
    <col min="3210" max="3210" width="12.6640625" bestFit="1" customWidth="1"/>
    <col min="3211" max="3211" width="9.5546875" bestFit="1" customWidth="1"/>
    <col min="3212" max="3212" width="12.6640625" bestFit="1" customWidth="1"/>
    <col min="3213" max="3213" width="9.5546875" bestFit="1" customWidth="1"/>
    <col min="3214" max="3214" width="12.6640625" bestFit="1" customWidth="1"/>
    <col min="3215" max="3215" width="9.5546875" bestFit="1" customWidth="1"/>
    <col min="3216" max="3216" width="12.6640625" bestFit="1" customWidth="1"/>
    <col min="3217" max="3217" width="9.5546875" bestFit="1" customWidth="1"/>
    <col min="3218" max="3218" width="12.6640625" bestFit="1" customWidth="1"/>
    <col min="3219" max="3219" width="9.5546875" bestFit="1" customWidth="1"/>
    <col min="3220" max="3220" width="12.6640625" bestFit="1" customWidth="1"/>
    <col min="3221" max="3221" width="9.5546875" bestFit="1" customWidth="1"/>
    <col min="3222" max="3222" width="12.6640625" bestFit="1" customWidth="1"/>
    <col min="3223" max="3223" width="9.5546875" bestFit="1" customWidth="1"/>
    <col min="3224" max="3224" width="12.6640625" bestFit="1" customWidth="1"/>
    <col min="3225" max="3225" width="9.5546875" bestFit="1" customWidth="1"/>
    <col min="3226" max="3226" width="12.6640625" bestFit="1" customWidth="1"/>
    <col min="3227" max="3227" width="9.5546875" bestFit="1" customWidth="1"/>
    <col min="3228" max="3228" width="12.6640625" bestFit="1" customWidth="1"/>
    <col min="3229" max="3229" width="9.5546875" bestFit="1" customWidth="1"/>
    <col min="3230" max="3230" width="12.6640625" bestFit="1" customWidth="1"/>
    <col min="3231" max="3231" width="9.5546875" bestFit="1" customWidth="1"/>
    <col min="3232" max="3232" width="12.6640625" bestFit="1" customWidth="1"/>
    <col min="3233" max="3233" width="9.5546875" bestFit="1" customWidth="1"/>
    <col min="3234" max="3234" width="12.6640625" bestFit="1" customWidth="1"/>
    <col min="3235" max="3235" width="9.5546875" bestFit="1" customWidth="1"/>
    <col min="3236" max="3236" width="12.6640625" bestFit="1" customWidth="1"/>
    <col min="3237" max="3237" width="9.5546875" bestFit="1" customWidth="1"/>
    <col min="3238" max="3238" width="12.6640625" bestFit="1" customWidth="1"/>
    <col min="3239" max="3239" width="9.5546875" bestFit="1" customWidth="1"/>
    <col min="3240" max="3240" width="12.6640625" bestFit="1" customWidth="1"/>
    <col min="3241" max="3241" width="9.5546875" bestFit="1" customWidth="1"/>
    <col min="3242" max="3242" width="12.6640625" bestFit="1" customWidth="1"/>
    <col min="3243" max="3243" width="9.5546875" bestFit="1" customWidth="1"/>
    <col min="3244" max="3244" width="12.6640625" bestFit="1" customWidth="1"/>
    <col min="3245" max="3245" width="9.5546875" bestFit="1" customWidth="1"/>
    <col min="3246" max="3246" width="12.6640625" bestFit="1" customWidth="1"/>
    <col min="3247" max="3247" width="9.5546875" bestFit="1" customWidth="1"/>
    <col min="3248" max="3248" width="12.6640625" bestFit="1" customWidth="1"/>
    <col min="3249" max="3249" width="9.5546875" bestFit="1" customWidth="1"/>
    <col min="3250" max="3250" width="12.6640625" bestFit="1" customWidth="1"/>
    <col min="3251" max="3251" width="9.5546875" bestFit="1" customWidth="1"/>
    <col min="3252" max="3252" width="12.6640625" bestFit="1" customWidth="1"/>
    <col min="3253" max="3253" width="9.5546875" bestFit="1" customWidth="1"/>
    <col min="3254" max="3254" width="12.6640625" bestFit="1" customWidth="1"/>
    <col min="3255" max="3255" width="9.5546875" bestFit="1" customWidth="1"/>
    <col min="3256" max="3256" width="12.6640625" bestFit="1" customWidth="1"/>
    <col min="3257" max="3257" width="9.5546875" bestFit="1" customWidth="1"/>
    <col min="3258" max="3258" width="12.6640625" bestFit="1" customWidth="1"/>
    <col min="3259" max="3259" width="9.5546875" bestFit="1" customWidth="1"/>
    <col min="3260" max="3260" width="12.6640625" bestFit="1" customWidth="1"/>
    <col min="3261" max="3261" width="9.5546875" bestFit="1" customWidth="1"/>
    <col min="3262" max="3262" width="12.6640625" bestFit="1" customWidth="1"/>
    <col min="3263" max="3263" width="9.5546875" bestFit="1" customWidth="1"/>
    <col min="3264" max="3264" width="12.6640625" bestFit="1" customWidth="1"/>
    <col min="3265" max="3265" width="9.5546875" bestFit="1" customWidth="1"/>
    <col min="3266" max="3266" width="12.6640625" bestFit="1" customWidth="1"/>
    <col min="3267" max="3267" width="9.5546875" bestFit="1" customWidth="1"/>
    <col min="3268" max="3268" width="12.6640625" bestFit="1" customWidth="1"/>
    <col min="3269" max="3269" width="9.5546875" bestFit="1" customWidth="1"/>
    <col min="3270" max="3270" width="12.6640625" bestFit="1" customWidth="1"/>
    <col min="3271" max="3271" width="9.5546875" bestFit="1" customWidth="1"/>
    <col min="3272" max="3272" width="12.6640625" bestFit="1" customWidth="1"/>
    <col min="3273" max="3273" width="9.5546875" bestFit="1" customWidth="1"/>
    <col min="3274" max="3274" width="12.6640625" bestFit="1" customWidth="1"/>
    <col min="3275" max="3275" width="9.5546875" bestFit="1" customWidth="1"/>
    <col min="3276" max="3276" width="12.6640625" bestFit="1" customWidth="1"/>
    <col min="3277" max="3277" width="9.5546875" bestFit="1" customWidth="1"/>
    <col min="3278" max="3278" width="12.6640625" bestFit="1" customWidth="1"/>
    <col min="3279" max="3279" width="9.5546875" bestFit="1" customWidth="1"/>
    <col min="3280" max="3280" width="12.6640625" bestFit="1" customWidth="1"/>
    <col min="3281" max="3281" width="9.5546875" bestFit="1" customWidth="1"/>
    <col min="3282" max="3282" width="12.6640625" bestFit="1" customWidth="1"/>
    <col min="3283" max="3283" width="9.5546875" bestFit="1" customWidth="1"/>
    <col min="3284" max="3284" width="12.6640625" bestFit="1" customWidth="1"/>
    <col min="3285" max="3285" width="9.5546875" bestFit="1" customWidth="1"/>
    <col min="3286" max="3286" width="12.6640625" bestFit="1" customWidth="1"/>
    <col min="3287" max="3287" width="9.5546875" bestFit="1" customWidth="1"/>
    <col min="3288" max="3288" width="12.6640625" bestFit="1" customWidth="1"/>
    <col min="3289" max="3289" width="9.5546875" bestFit="1" customWidth="1"/>
    <col min="3290" max="3290" width="12.6640625" bestFit="1" customWidth="1"/>
    <col min="3291" max="3291" width="9.5546875" bestFit="1" customWidth="1"/>
    <col min="3292" max="3292" width="12.6640625" bestFit="1" customWidth="1"/>
    <col min="3293" max="3293" width="9.5546875" bestFit="1" customWidth="1"/>
    <col min="3294" max="3294" width="12.6640625" bestFit="1" customWidth="1"/>
    <col min="3295" max="3295" width="9.5546875" bestFit="1" customWidth="1"/>
    <col min="3296" max="3296" width="12.6640625" bestFit="1" customWidth="1"/>
    <col min="3297" max="3297" width="9.5546875" bestFit="1" customWidth="1"/>
    <col min="3298" max="3298" width="12.6640625" bestFit="1" customWidth="1"/>
    <col min="3299" max="3299" width="9.5546875" bestFit="1" customWidth="1"/>
    <col min="3300" max="3300" width="12.6640625" bestFit="1" customWidth="1"/>
    <col min="3301" max="3301" width="9.5546875" bestFit="1" customWidth="1"/>
    <col min="3302" max="3302" width="12.6640625" bestFit="1" customWidth="1"/>
    <col min="3303" max="3303" width="9.5546875" bestFit="1" customWidth="1"/>
    <col min="3304" max="3304" width="12.6640625" bestFit="1" customWidth="1"/>
    <col min="3305" max="3305" width="9.5546875" bestFit="1" customWidth="1"/>
    <col min="3306" max="3306" width="12.6640625" bestFit="1" customWidth="1"/>
    <col min="3307" max="3307" width="9.5546875" bestFit="1" customWidth="1"/>
    <col min="3308" max="3308" width="12.6640625" bestFit="1" customWidth="1"/>
    <col min="3309" max="3309" width="9.5546875" bestFit="1" customWidth="1"/>
    <col min="3310" max="3310" width="12.6640625" bestFit="1" customWidth="1"/>
    <col min="3311" max="3311" width="9.5546875" bestFit="1" customWidth="1"/>
    <col min="3312" max="3312" width="12.6640625" bestFit="1" customWidth="1"/>
    <col min="3313" max="3313" width="9.5546875" bestFit="1" customWidth="1"/>
    <col min="3314" max="3314" width="12.6640625" bestFit="1" customWidth="1"/>
    <col min="3315" max="3315" width="9.5546875" bestFit="1" customWidth="1"/>
    <col min="3316" max="3316" width="12.6640625" bestFit="1" customWidth="1"/>
    <col min="3317" max="3317" width="9.5546875" bestFit="1" customWidth="1"/>
    <col min="3318" max="3318" width="12.6640625" bestFit="1" customWidth="1"/>
    <col min="3319" max="3319" width="9.5546875" bestFit="1" customWidth="1"/>
    <col min="3320" max="3320" width="12.6640625" bestFit="1" customWidth="1"/>
    <col min="3321" max="3321" width="9.5546875" bestFit="1" customWidth="1"/>
    <col min="3322" max="3322" width="12.6640625" bestFit="1" customWidth="1"/>
    <col min="3323" max="3323" width="9.5546875" bestFit="1" customWidth="1"/>
    <col min="3324" max="3324" width="12.6640625" bestFit="1" customWidth="1"/>
    <col min="3325" max="3325" width="9.5546875" bestFit="1" customWidth="1"/>
    <col min="3326" max="3326" width="12.6640625" bestFit="1" customWidth="1"/>
    <col min="3327" max="3327" width="9.5546875" bestFit="1" customWidth="1"/>
    <col min="3328" max="3328" width="12.6640625" bestFit="1" customWidth="1"/>
    <col min="3329" max="3329" width="9.5546875" bestFit="1" customWidth="1"/>
    <col min="3330" max="3330" width="12.6640625" bestFit="1" customWidth="1"/>
    <col min="3331" max="3331" width="9.5546875" bestFit="1" customWidth="1"/>
    <col min="3332" max="3332" width="12.6640625" bestFit="1" customWidth="1"/>
    <col min="3333" max="3333" width="9.5546875" bestFit="1" customWidth="1"/>
    <col min="3334" max="3334" width="12.6640625" bestFit="1" customWidth="1"/>
    <col min="3335" max="3335" width="9.5546875" bestFit="1" customWidth="1"/>
    <col min="3336" max="3336" width="12.6640625" bestFit="1" customWidth="1"/>
    <col min="3337" max="3337" width="9.5546875" bestFit="1" customWidth="1"/>
    <col min="3338" max="3338" width="12.6640625" bestFit="1" customWidth="1"/>
    <col min="3339" max="3339" width="9.5546875" bestFit="1" customWidth="1"/>
    <col min="3340" max="3340" width="12.6640625" bestFit="1" customWidth="1"/>
    <col min="3341" max="3341" width="9.5546875" bestFit="1" customWidth="1"/>
    <col min="3342" max="3342" width="12.6640625" bestFit="1" customWidth="1"/>
    <col min="3343" max="3343" width="9.5546875" bestFit="1" customWidth="1"/>
    <col min="3344" max="3344" width="12.6640625" bestFit="1" customWidth="1"/>
    <col min="3345" max="3345" width="9.5546875" bestFit="1" customWidth="1"/>
    <col min="3346" max="3346" width="12.6640625" bestFit="1" customWidth="1"/>
    <col min="3347" max="3347" width="9.5546875" bestFit="1" customWidth="1"/>
    <col min="3348" max="3348" width="12.6640625" bestFit="1" customWidth="1"/>
    <col min="3349" max="3349" width="9.5546875" bestFit="1" customWidth="1"/>
    <col min="3350" max="3350" width="12.6640625" bestFit="1" customWidth="1"/>
    <col min="3351" max="3351" width="9.5546875" bestFit="1" customWidth="1"/>
    <col min="3352" max="3352" width="12.6640625" bestFit="1" customWidth="1"/>
    <col min="3353" max="3353" width="9.5546875" bestFit="1" customWidth="1"/>
    <col min="3354" max="3354" width="12.6640625" bestFit="1" customWidth="1"/>
    <col min="3355" max="3355" width="9.5546875" bestFit="1" customWidth="1"/>
    <col min="3356" max="3356" width="12.6640625" bestFit="1" customWidth="1"/>
    <col min="3357" max="3357" width="9.5546875" bestFit="1" customWidth="1"/>
    <col min="3358" max="3358" width="12.6640625" bestFit="1" customWidth="1"/>
    <col min="3359" max="3359" width="9.5546875" bestFit="1" customWidth="1"/>
    <col min="3360" max="3360" width="12.6640625" bestFit="1" customWidth="1"/>
    <col min="3361" max="3361" width="9.5546875" bestFit="1" customWidth="1"/>
    <col min="3362" max="3362" width="12.6640625" bestFit="1" customWidth="1"/>
    <col min="3363" max="3363" width="9.5546875" bestFit="1" customWidth="1"/>
    <col min="3364" max="3364" width="12.6640625" bestFit="1" customWidth="1"/>
    <col min="3365" max="3365" width="9.5546875" bestFit="1" customWidth="1"/>
    <col min="3366" max="3366" width="12.6640625" bestFit="1" customWidth="1"/>
    <col min="3367" max="3367" width="9.5546875" bestFit="1" customWidth="1"/>
    <col min="3368" max="3368" width="12.6640625" bestFit="1" customWidth="1"/>
    <col min="3369" max="3369" width="9.5546875" bestFit="1" customWidth="1"/>
    <col min="3370" max="3370" width="12.6640625" bestFit="1" customWidth="1"/>
    <col min="3371" max="3371" width="9.5546875" bestFit="1" customWidth="1"/>
    <col min="3372" max="3372" width="12.6640625" bestFit="1" customWidth="1"/>
    <col min="3373" max="3373" width="9.5546875" bestFit="1" customWidth="1"/>
    <col min="3374" max="3374" width="12.6640625" bestFit="1" customWidth="1"/>
    <col min="3375" max="3375" width="9.5546875" bestFit="1" customWidth="1"/>
    <col min="3376" max="3376" width="12.6640625" bestFit="1" customWidth="1"/>
    <col min="3377" max="3377" width="9.5546875" bestFit="1" customWidth="1"/>
    <col min="3378" max="3378" width="12.6640625" bestFit="1" customWidth="1"/>
    <col min="3379" max="3379" width="9.5546875" bestFit="1" customWidth="1"/>
    <col min="3380" max="3380" width="12.6640625" bestFit="1" customWidth="1"/>
    <col min="3381" max="3381" width="9.5546875" bestFit="1" customWidth="1"/>
    <col min="3382" max="3382" width="12.6640625" bestFit="1" customWidth="1"/>
    <col min="3383" max="3383" width="9.5546875" bestFit="1" customWidth="1"/>
    <col min="3384" max="3384" width="12.6640625" bestFit="1" customWidth="1"/>
    <col min="3385" max="3385" width="9.5546875" bestFit="1" customWidth="1"/>
    <col min="3386" max="3386" width="12.6640625" bestFit="1" customWidth="1"/>
    <col min="3387" max="3387" width="9.5546875" bestFit="1" customWidth="1"/>
    <col min="3388" max="3388" width="12.6640625" bestFit="1" customWidth="1"/>
    <col min="3389" max="3389" width="9.5546875" bestFit="1" customWidth="1"/>
    <col min="3390" max="3390" width="12.6640625" bestFit="1" customWidth="1"/>
    <col min="3391" max="3391" width="9.5546875" bestFit="1" customWidth="1"/>
    <col min="3392" max="3392" width="12.6640625" bestFit="1" customWidth="1"/>
    <col min="3393" max="3393" width="9.5546875" bestFit="1" customWidth="1"/>
    <col min="3394" max="3394" width="12.6640625" bestFit="1" customWidth="1"/>
    <col min="3395" max="3395" width="9.5546875" bestFit="1" customWidth="1"/>
    <col min="3396" max="3396" width="12.6640625" bestFit="1" customWidth="1"/>
    <col min="3397" max="3397" width="9.5546875" bestFit="1" customWidth="1"/>
    <col min="3398" max="3398" width="12.6640625" bestFit="1" customWidth="1"/>
    <col min="3399" max="3399" width="9.5546875" bestFit="1" customWidth="1"/>
    <col min="3400" max="3400" width="12.6640625" bestFit="1" customWidth="1"/>
    <col min="3401" max="3401" width="9.5546875" bestFit="1" customWidth="1"/>
    <col min="3402" max="3402" width="12.6640625" bestFit="1" customWidth="1"/>
    <col min="3403" max="3403" width="9.5546875" bestFit="1" customWidth="1"/>
    <col min="3404" max="3404" width="12.6640625" bestFit="1" customWidth="1"/>
    <col min="3405" max="3405" width="9.5546875" bestFit="1" customWidth="1"/>
    <col min="3406" max="3406" width="12.6640625" bestFit="1" customWidth="1"/>
    <col min="3407" max="3407" width="9.5546875" bestFit="1" customWidth="1"/>
    <col min="3408" max="3408" width="12.6640625" bestFit="1" customWidth="1"/>
    <col min="3409" max="3409" width="9.5546875" bestFit="1" customWidth="1"/>
    <col min="3410" max="3410" width="12.6640625" bestFit="1" customWidth="1"/>
    <col min="3411" max="3411" width="9.5546875" bestFit="1" customWidth="1"/>
    <col min="3412" max="3412" width="12.6640625" bestFit="1" customWidth="1"/>
    <col min="3413" max="3413" width="9.5546875" bestFit="1" customWidth="1"/>
    <col min="3414" max="3414" width="12.6640625" bestFit="1" customWidth="1"/>
    <col min="3415" max="3415" width="9.5546875" bestFit="1" customWidth="1"/>
    <col min="3416" max="3416" width="12.6640625" bestFit="1" customWidth="1"/>
    <col min="3417" max="3417" width="9.5546875" bestFit="1" customWidth="1"/>
    <col min="3418" max="3418" width="12.6640625" bestFit="1" customWidth="1"/>
    <col min="3419" max="3419" width="9.5546875" bestFit="1" customWidth="1"/>
    <col min="3420" max="3420" width="12.6640625" bestFit="1" customWidth="1"/>
    <col min="3421" max="3421" width="9.5546875" bestFit="1" customWidth="1"/>
    <col min="3422" max="3422" width="12.6640625" bestFit="1" customWidth="1"/>
    <col min="3423" max="3423" width="9.5546875" bestFit="1" customWidth="1"/>
    <col min="3424" max="3424" width="12.6640625" bestFit="1" customWidth="1"/>
    <col min="3425" max="3425" width="9.5546875" bestFit="1" customWidth="1"/>
    <col min="3426" max="3426" width="12.6640625" bestFit="1" customWidth="1"/>
    <col min="3427" max="3427" width="9.5546875" bestFit="1" customWidth="1"/>
    <col min="3428" max="3428" width="12.6640625" bestFit="1" customWidth="1"/>
    <col min="3429" max="3429" width="9.5546875" bestFit="1" customWidth="1"/>
    <col min="3430" max="3430" width="12.6640625" bestFit="1" customWidth="1"/>
    <col min="3431" max="3431" width="9.5546875" bestFit="1" customWidth="1"/>
    <col min="3432" max="3432" width="12.6640625" bestFit="1" customWidth="1"/>
    <col min="3433" max="3433" width="9.5546875" bestFit="1" customWidth="1"/>
    <col min="3434" max="3434" width="12.6640625" bestFit="1" customWidth="1"/>
    <col min="3435" max="3435" width="9.5546875" bestFit="1" customWidth="1"/>
    <col min="3436" max="3436" width="12.6640625" bestFit="1" customWidth="1"/>
    <col min="3437" max="3437" width="9.5546875" bestFit="1" customWidth="1"/>
    <col min="3438" max="3438" width="12.6640625" bestFit="1" customWidth="1"/>
    <col min="3439" max="3439" width="9.5546875" bestFit="1" customWidth="1"/>
    <col min="3440" max="3440" width="12.6640625" bestFit="1" customWidth="1"/>
    <col min="3441" max="3441" width="9.5546875" bestFit="1" customWidth="1"/>
    <col min="3442" max="3442" width="12.6640625" bestFit="1" customWidth="1"/>
    <col min="3443" max="3443" width="9.5546875" bestFit="1" customWidth="1"/>
    <col min="3444" max="3444" width="12.6640625" bestFit="1" customWidth="1"/>
    <col min="3445" max="3445" width="9.5546875" bestFit="1" customWidth="1"/>
    <col min="3446" max="3446" width="12.6640625" bestFit="1" customWidth="1"/>
    <col min="3447" max="3447" width="9.5546875" bestFit="1" customWidth="1"/>
    <col min="3448" max="3448" width="12.6640625" bestFit="1" customWidth="1"/>
    <col min="3449" max="3449" width="9.5546875" bestFit="1" customWidth="1"/>
    <col min="3450" max="3450" width="12.6640625" bestFit="1" customWidth="1"/>
    <col min="3451" max="3451" width="9.5546875" bestFit="1" customWidth="1"/>
    <col min="3452" max="3452" width="12.6640625" bestFit="1" customWidth="1"/>
    <col min="3453" max="3453" width="9.5546875" bestFit="1" customWidth="1"/>
    <col min="3454" max="3454" width="12.6640625" bestFit="1" customWidth="1"/>
    <col min="3455" max="3455" width="9.5546875" bestFit="1" customWidth="1"/>
    <col min="3456" max="3456" width="12.6640625" bestFit="1" customWidth="1"/>
    <col min="3457" max="3457" width="9.5546875" bestFit="1" customWidth="1"/>
    <col min="3458" max="3458" width="12.6640625" bestFit="1" customWidth="1"/>
    <col min="3459" max="3459" width="9.5546875" bestFit="1" customWidth="1"/>
    <col min="3460" max="3460" width="12.6640625" bestFit="1" customWidth="1"/>
    <col min="3461" max="3461" width="9.5546875" bestFit="1" customWidth="1"/>
    <col min="3462" max="3462" width="12.6640625" bestFit="1" customWidth="1"/>
    <col min="3463" max="3463" width="9.5546875" bestFit="1" customWidth="1"/>
    <col min="3464" max="3464" width="12.6640625" bestFit="1" customWidth="1"/>
    <col min="3465" max="3465" width="9.5546875" bestFit="1" customWidth="1"/>
    <col min="3466" max="3466" width="12.6640625" bestFit="1" customWidth="1"/>
    <col min="3467" max="3467" width="9.5546875" bestFit="1" customWidth="1"/>
    <col min="3468" max="3468" width="12.6640625" bestFit="1" customWidth="1"/>
    <col min="3469" max="3469" width="9.5546875" bestFit="1" customWidth="1"/>
    <col min="3470" max="3470" width="12.6640625" bestFit="1" customWidth="1"/>
    <col min="3471" max="3471" width="9.5546875" bestFit="1" customWidth="1"/>
    <col min="3472" max="3472" width="12.6640625" bestFit="1" customWidth="1"/>
    <col min="3473" max="3473" width="9.5546875" bestFit="1" customWidth="1"/>
    <col min="3474" max="3474" width="12.6640625" bestFit="1" customWidth="1"/>
    <col min="3475" max="3475" width="9.5546875" bestFit="1" customWidth="1"/>
    <col min="3476" max="3476" width="12.6640625" bestFit="1" customWidth="1"/>
    <col min="3477" max="3477" width="9.5546875" bestFit="1" customWidth="1"/>
    <col min="3478" max="3478" width="12.6640625" bestFit="1" customWidth="1"/>
    <col min="3479" max="3479" width="9.5546875" bestFit="1" customWidth="1"/>
    <col min="3480" max="3480" width="12.6640625" bestFit="1" customWidth="1"/>
    <col min="3481" max="3481" width="9.5546875" bestFit="1" customWidth="1"/>
    <col min="3482" max="3482" width="12.6640625" bestFit="1" customWidth="1"/>
    <col min="3483" max="3483" width="9.5546875" bestFit="1" customWidth="1"/>
    <col min="3484" max="3484" width="12.6640625" bestFit="1" customWidth="1"/>
    <col min="3485" max="3485" width="9.5546875" bestFit="1" customWidth="1"/>
    <col min="3486" max="3486" width="12.6640625" bestFit="1" customWidth="1"/>
    <col min="3487" max="3487" width="9.5546875" bestFit="1" customWidth="1"/>
    <col min="3488" max="3488" width="12.6640625" bestFit="1" customWidth="1"/>
    <col min="3489" max="3489" width="9.5546875" bestFit="1" customWidth="1"/>
    <col min="3490" max="3490" width="12.6640625" bestFit="1" customWidth="1"/>
    <col min="3491" max="3491" width="9.5546875" bestFit="1" customWidth="1"/>
    <col min="3492" max="3492" width="12.6640625" bestFit="1" customWidth="1"/>
    <col min="3493" max="3493" width="9.5546875" bestFit="1" customWidth="1"/>
    <col min="3494" max="3494" width="12.6640625" bestFit="1" customWidth="1"/>
    <col min="3495" max="3495" width="9.5546875" bestFit="1" customWidth="1"/>
    <col min="3496" max="3496" width="12.6640625" bestFit="1" customWidth="1"/>
    <col min="3497" max="3497" width="9.5546875" bestFit="1" customWidth="1"/>
    <col min="3498" max="3498" width="12.6640625" bestFit="1" customWidth="1"/>
    <col min="3499" max="3499" width="9.5546875" bestFit="1" customWidth="1"/>
    <col min="3500" max="3500" width="12.6640625" bestFit="1" customWidth="1"/>
    <col min="3501" max="3501" width="9.5546875" bestFit="1" customWidth="1"/>
    <col min="3502" max="3502" width="12.6640625" bestFit="1" customWidth="1"/>
    <col min="3503" max="3503" width="9.5546875" bestFit="1" customWidth="1"/>
    <col min="3504" max="3504" width="12.6640625" bestFit="1" customWidth="1"/>
    <col min="3505" max="3505" width="9.5546875" bestFit="1" customWidth="1"/>
    <col min="3506" max="3506" width="12.6640625" bestFit="1" customWidth="1"/>
    <col min="3507" max="3507" width="9.5546875" bestFit="1" customWidth="1"/>
    <col min="3508" max="3508" width="12.6640625" bestFit="1" customWidth="1"/>
    <col min="3509" max="3509" width="9.5546875" bestFit="1" customWidth="1"/>
    <col min="3510" max="3510" width="12.6640625" bestFit="1" customWidth="1"/>
    <col min="3511" max="3511" width="9.5546875" bestFit="1" customWidth="1"/>
    <col min="3512" max="3512" width="12.6640625" bestFit="1" customWidth="1"/>
    <col min="3513" max="3513" width="9.5546875" bestFit="1" customWidth="1"/>
    <col min="3514" max="3514" width="12.6640625" bestFit="1" customWidth="1"/>
    <col min="3515" max="3515" width="9.5546875" bestFit="1" customWidth="1"/>
    <col min="3516" max="3516" width="12.6640625" bestFit="1" customWidth="1"/>
    <col min="3517" max="3517" width="9.5546875" bestFit="1" customWidth="1"/>
    <col min="3518" max="3518" width="12.6640625" bestFit="1" customWidth="1"/>
    <col min="3519" max="3519" width="9.5546875" bestFit="1" customWidth="1"/>
    <col min="3520" max="3520" width="12.6640625" bestFit="1" customWidth="1"/>
    <col min="3521" max="3521" width="9.5546875" bestFit="1" customWidth="1"/>
    <col min="3522" max="3522" width="12.6640625" bestFit="1" customWidth="1"/>
    <col min="3523" max="3523" width="9.5546875" bestFit="1" customWidth="1"/>
    <col min="3524" max="3524" width="12.6640625" bestFit="1" customWidth="1"/>
    <col min="3525" max="3525" width="9.5546875" bestFit="1" customWidth="1"/>
    <col min="3526" max="3526" width="12.6640625" bestFit="1" customWidth="1"/>
    <col min="3527" max="3527" width="9.5546875" bestFit="1" customWidth="1"/>
    <col min="3528" max="3528" width="12.6640625" bestFit="1" customWidth="1"/>
    <col min="3529" max="3529" width="9.5546875" bestFit="1" customWidth="1"/>
    <col min="3530" max="3530" width="12.6640625" bestFit="1" customWidth="1"/>
    <col min="3531" max="3531" width="9.5546875" bestFit="1" customWidth="1"/>
    <col min="3532" max="3532" width="12.6640625" bestFit="1" customWidth="1"/>
    <col min="3533" max="3533" width="9.5546875" bestFit="1" customWidth="1"/>
    <col min="3534" max="3534" width="12.6640625" bestFit="1" customWidth="1"/>
    <col min="3535" max="3535" width="9.5546875" bestFit="1" customWidth="1"/>
    <col min="3536" max="3536" width="12.6640625" bestFit="1" customWidth="1"/>
    <col min="3537" max="3537" width="9.5546875" bestFit="1" customWidth="1"/>
    <col min="3538" max="3538" width="12.6640625" bestFit="1" customWidth="1"/>
    <col min="3539" max="3539" width="9.5546875" bestFit="1" customWidth="1"/>
    <col min="3540" max="3540" width="12.6640625" bestFit="1" customWidth="1"/>
    <col min="3541" max="3541" width="9.5546875" bestFit="1" customWidth="1"/>
    <col min="3542" max="3542" width="12.6640625" bestFit="1" customWidth="1"/>
    <col min="3543" max="3543" width="9.5546875" bestFit="1" customWidth="1"/>
    <col min="3544" max="3544" width="12.6640625" bestFit="1" customWidth="1"/>
    <col min="3545" max="3545" width="9.5546875" bestFit="1" customWidth="1"/>
    <col min="3546" max="3546" width="12.6640625" bestFit="1" customWidth="1"/>
    <col min="3547" max="3547" width="9.5546875" bestFit="1" customWidth="1"/>
    <col min="3548" max="3548" width="12.6640625" bestFit="1" customWidth="1"/>
    <col min="3549" max="3549" width="9.5546875" bestFit="1" customWidth="1"/>
    <col min="3550" max="3550" width="12.6640625" bestFit="1" customWidth="1"/>
    <col min="3551" max="3551" width="9.5546875" bestFit="1" customWidth="1"/>
    <col min="3552" max="3552" width="12.6640625" bestFit="1" customWidth="1"/>
    <col min="3553" max="3553" width="9.5546875" bestFit="1" customWidth="1"/>
    <col min="3554" max="3554" width="12.6640625" bestFit="1" customWidth="1"/>
    <col min="3555" max="3555" width="9.5546875" bestFit="1" customWidth="1"/>
    <col min="3556" max="3556" width="12.6640625" bestFit="1" customWidth="1"/>
    <col min="3557" max="3557" width="9.5546875" bestFit="1" customWidth="1"/>
    <col min="3558" max="3558" width="12.6640625" bestFit="1" customWidth="1"/>
    <col min="3559" max="3559" width="9.5546875" bestFit="1" customWidth="1"/>
    <col min="3560" max="3560" width="12.6640625" bestFit="1" customWidth="1"/>
    <col min="3561" max="3561" width="9.5546875" bestFit="1" customWidth="1"/>
    <col min="3562" max="3562" width="12.6640625" bestFit="1" customWidth="1"/>
    <col min="3563" max="3563" width="9.5546875" bestFit="1" customWidth="1"/>
    <col min="3564" max="3564" width="12.6640625" bestFit="1" customWidth="1"/>
    <col min="3565" max="3565" width="9.5546875" bestFit="1" customWidth="1"/>
    <col min="3566" max="3566" width="12.6640625" bestFit="1" customWidth="1"/>
    <col min="3567" max="3567" width="9.5546875" bestFit="1" customWidth="1"/>
    <col min="3568" max="3568" width="12.6640625" bestFit="1" customWidth="1"/>
    <col min="3569" max="3569" width="9.5546875" bestFit="1" customWidth="1"/>
    <col min="3570" max="3570" width="12.6640625" bestFit="1" customWidth="1"/>
    <col min="3571" max="3571" width="9.5546875" bestFit="1" customWidth="1"/>
    <col min="3572" max="3572" width="12.6640625" bestFit="1" customWidth="1"/>
    <col min="3573" max="3573" width="9.5546875" bestFit="1" customWidth="1"/>
    <col min="3574" max="3574" width="12.6640625" bestFit="1" customWidth="1"/>
    <col min="3575" max="3575" width="9.5546875" bestFit="1" customWidth="1"/>
    <col min="3576" max="3576" width="12.6640625" bestFit="1" customWidth="1"/>
    <col min="3577" max="3577" width="9.5546875" bestFit="1" customWidth="1"/>
    <col min="3578" max="3578" width="12.6640625" bestFit="1" customWidth="1"/>
    <col min="3579" max="3579" width="9.5546875" bestFit="1" customWidth="1"/>
    <col min="3580" max="3580" width="12.6640625" bestFit="1" customWidth="1"/>
    <col min="3581" max="3581" width="9.5546875" bestFit="1" customWidth="1"/>
    <col min="3582" max="3582" width="12.6640625" bestFit="1" customWidth="1"/>
    <col min="3583" max="3583" width="9.5546875" bestFit="1" customWidth="1"/>
    <col min="3584" max="3584" width="12.6640625" bestFit="1" customWidth="1"/>
    <col min="3585" max="3585" width="9.5546875" bestFit="1" customWidth="1"/>
    <col min="3586" max="3586" width="12.6640625" bestFit="1" customWidth="1"/>
    <col min="3587" max="3587" width="9.5546875" bestFit="1" customWidth="1"/>
    <col min="3588" max="3588" width="12.6640625" bestFit="1" customWidth="1"/>
    <col min="3589" max="3589" width="9.5546875" bestFit="1" customWidth="1"/>
    <col min="3590" max="3590" width="12.6640625" bestFit="1" customWidth="1"/>
    <col min="3591" max="3591" width="9.5546875" bestFit="1" customWidth="1"/>
    <col min="3592" max="3592" width="12.6640625" bestFit="1" customWidth="1"/>
    <col min="3593" max="3593" width="9.5546875" bestFit="1" customWidth="1"/>
    <col min="3594" max="3594" width="12.6640625" bestFit="1" customWidth="1"/>
    <col min="3595" max="3595" width="9.5546875" bestFit="1" customWidth="1"/>
    <col min="3596" max="3596" width="12.6640625" bestFit="1" customWidth="1"/>
    <col min="3597" max="3597" width="9.5546875" bestFit="1" customWidth="1"/>
    <col min="3598" max="3598" width="12.6640625" bestFit="1" customWidth="1"/>
    <col min="3599" max="3599" width="9.5546875" bestFit="1" customWidth="1"/>
    <col min="3600" max="3600" width="12.6640625" bestFit="1" customWidth="1"/>
    <col min="3601" max="3601" width="9.5546875" bestFit="1" customWidth="1"/>
    <col min="3602" max="3602" width="12.6640625" bestFit="1" customWidth="1"/>
    <col min="3603" max="3603" width="9.5546875" bestFit="1" customWidth="1"/>
    <col min="3604" max="3604" width="12.6640625" bestFit="1" customWidth="1"/>
    <col min="3605" max="3605" width="9.5546875" bestFit="1" customWidth="1"/>
    <col min="3606" max="3606" width="12.6640625" bestFit="1" customWidth="1"/>
    <col min="3607" max="3607" width="9.5546875" bestFit="1" customWidth="1"/>
    <col min="3608" max="3608" width="12.6640625" bestFit="1" customWidth="1"/>
    <col min="3609" max="3609" width="9.5546875" bestFit="1" customWidth="1"/>
    <col min="3610" max="3610" width="12.6640625" bestFit="1" customWidth="1"/>
    <col min="3611" max="3611" width="9.5546875" bestFit="1" customWidth="1"/>
    <col min="3612" max="3612" width="12.6640625" bestFit="1" customWidth="1"/>
    <col min="3613" max="3613" width="9.5546875" bestFit="1" customWidth="1"/>
    <col min="3614" max="3614" width="12.6640625" bestFit="1" customWidth="1"/>
    <col min="3615" max="3615" width="9.5546875" bestFit="1" customWidth="1"/>
    <col min="3616" max="3616" width="12.6640625" bestFit="1" customWidth="1"/>
    <col min="3617" max="3617" width="9.5546875" bestFit="1" customWidth="1"/>
    <col min="3618" max="3618" width="12.6640625" bestFit="1" customWidth="1"/>
    <col min="3619" max="3619" width="9.5546875" bestFit="1" customWidth="1"/>
    <col min="3620" max="3620" width="12.6640625" bestFit="1" customWidth="1"/>
    <col min="3621" max="3621" width="9.5546875" bestFit="1" customWidth="1"/>
    <col min="3622" max="3622" width="12.6640625" bestFit="1" customWidth="1"/>
    <col min="3623" max="3623" width="9.5546875" bestFit="1" customWidth="1"/>
    <col min="3624" max="3624" width="12.6640625" bestFit="1" customWidth="1"/>
    <col min="3625" max="3625" width="9.5546875" bestFit="1" customWidth="1"/>
    <col min="3626" max="3626" width="12.6640625" bestFit="1" customWidth="1"/>
    <col min="3627" max="3627" width="9.5546875" bestFit="1" customWidth="1"/>
    <col min="3628" max="3628" width="12.6640625" bestFit="1" customWidth="1"/>
    <col min="3629" max="3629" width="9.5546875" bestFit="1" customWidth="1"/>
    <col min="3630" max="3630" width="12.6640625" bestFit="1" customWidth="1"/>
    <col min="3631" max="3631" width="9.5546875" bestFit="1" customWidth="1"/>
    <col min="3632" max="3632" width="12.6640625" bestFit="1" customWidth="1"/>
    <col min="3633" max="3633" width="9.5546875" bestFit="1" customWidth="1"/>
    <col min="3634" max="3634" width="12.6640625" bestFit="1" customWidth="1"/>
    <col min="3635" max="3635" width="9.5546875" bestFit="1" customWidth="1"/>
    <col min="3636" max="3636" width="12.6640625" bestFit="1" customWidth="1"/>
    <col min="3637" max="3637" width="9.5546875" bestFit="1" customWidth="1"/>
    <col min="3638" max="3638" width="12.6640625" bestFit="1" customWidth="1"/>
    <col min="3639" max="3639" width="9.5546875" bestFit="1" customWidth="1"/>
    <col min="3640" max="3640" width="12.6640625" bestFit="1" customWidth="1"/>
    <col min="3641" max="3641" width="9.5546875" bestFit="1" customWidth="1"/>
    <col min="3642" max="3642" width="12.6640625" bestFit="1" customWidth="1"/>
    <col min="3643" max="3643" width="9.5546875" bestFit="1" customWidth="1"/>
    <col min="3644" max="3644" width="12.6640625" bestFit="1" customWidth="1"/>
    <col min="3645" max="3645" width="9.5546875" bestFit="1" customWidth="1"/>
    <col min="3646" max="3646" width="12.6640625" bestFit="1" customWidth="1"/>
    <col min="3647" max="3647" width="9.5546875" bestFit="1" customWidth="1"/>
    <col min="3648" max="3648" width="12.6640625" bestFit="1" customWidth="1"/>
    <col min="3649" max="3649" width="9.5546875" bestFit="1" customWidth="1"/>
    <col min="3650" max="3650" width="12.6640625" bestFit="1" customWidth="1"/>
    <col min="3651" max="3651" width="9.5546875" bestFit="1" customWidth="1"/>
    <col min="3652" max="3652" width="12.6640625" bestFit="1" customWidth="1"/>
    <col min="3653" max="3653" width="9.5546875" bestFit="1" customWidth="1"/>
    <col min="3654" max="3654" width="12.6640625" bestFit="1" customWidth="1"/>
    <col min="3655" max="3655" width="9.5546875" bestFit="1" customWidth="1"/>
    <col min="3656" max="3656" width="12.6640625" bestFit="1" customWidth="1"/>
    <col min="3657" max="3657" width="9.5546875" bestFit="1" customWidth="1"/>
    <col min="3658" max="3658" width="12.6640625" bestFit="1" customWidth="1"/>
    <col min="3659" max="3659" width="9.5546875" bestFit="1" customWidth="1"/>
    <col min="3660" max="3660" width="12.6640625" bestFit="1" customWidth="1"/>
    <col min="3661" max="3661" width="9.5546875" bestFit="1" customWidth="1"/>
    <col min="3662" max="3662" width="12.6640625" bestFit="1" customWidth="1"/>
    <col min="3663" max="3663" width="9.5546875" bestFit="1" customWidth="1"/>
    <col min="3664" max="3664" width="12.6640625" bestFit="1" customWidth="1"/>
    <col min="3665" max="3665" width="9.5546875" bestFit="1" customWidth="1"/>
    <col min="3666" max="3666" width="12.6640625" bestFit="1" customWidth="1"/>
    <col min="3667" max="3667" width="9.5546875" bestFit="1" customWidth="1"/>
    <col min="3668" max="3668" width="12.6640625" bestFit="1" customWidth="1"/>
    <col min="3669" max="3669" width="9.5546875" bestFit="1" customWidth="1"/>
    <col min="3670" max="3670" width="12.6640625" bestFit="1" customWidth="1"/>
    <col min="3671" max="3671" width="9.5546875" bestFit="1" customWidth="1"/>
    <col min="3672" max="3672" width="12.6640625" bestFit="1" customWidth="1"/>
    <col min="3673" max="3673" width="9.5546875" bestFit="1" customWidth="1"/>
    <col min="3674" max="3674" width="12.6640625" bestFit="1" customWidth="1"/>
    <col min="3675" max="3675" width="9.5546875" bestFit="1" customWidth="1"/>
    <col min="3676" max="3676" width="12.6640625" bestFit="1" customWidth="1"/>
    <col min="3677" max="3677" width="9.5546875" bestFit="1" customWidth="1"/>
    <col min="3678" max="3678" width="12.6640625" bestFit="1" customWidth="1"/>
    <col min="3679" max="3679" width="9.5546875" bestFit="1" customWidth="1"/>
    <col min="3680" max="3680" width="12.6640625" bestFit="1" customWidth="1"/>
    <col min="3681" max="3681" width="9.5546875" bestFit="1" customWidth="1"/>
    <col min="3682" max="3682" width="12.6640625" bestFit="1" customWidth="1"/>
    <col min="3683" max="3683" width="9.5546875" bestFit="1" customWidth="1"/>
    <col min="3684" max="3684" width="12.6640625" bestFit="1" customWidth="1"/>
    <col min="3685" max="3685" width="9.5546875" bestFit="1" customWidth="1"/>
    <col min="3686" max="3686" width="12.6640625" bestFit="1" customWidth="1"/>
    <col min="3687" max="3687" width="9.5546875" bestFit="1" customWidth="1"/>
    <col min="3688" max="3688" width="12.6640625" bestFit="1" customWidth="1"/>
    <col min="3689" max="3689" width="9.5546875" bestFit="1" customWidth="1"/>
    <col min="3690" max="3690" width="12.6640625" bestFit="1" customWidth="1"/>
    <col min="3691" max="3691" width="9.5546875" bestFit="1" customWidth="1"/>
    <col min="3692" max="3692" width="12.6640625" bestFit="1" customWidth="1"/>
    <col min="3693" max="3693" width="9.5546875" bestFit="1" customWidth="1"/>
    <col min="3694" max="3694" width="12.6640625" bestFit="1" customWidth="1"/>
    <col min="3695" max="3695" width="9.5546875" bestFit="1" customWidth="1"/>
    <col min="3696" max="3696" width="12.6640625" bestFit="1" customWidth="1"/>
    <col min="3697" max="3697" width="9.5546875" bestFit="1" customWidth="1"/>
    <col min="3698" max="3698" width="12.6640625" bestFit="1" customWidth="1"/>
    <col min="3699" max="3699" width="9.5546875" bestFit="1" customWidth="1"/>
    <col min="3700" max="3700" width="12.6640625" bestFit="1" customWidth="1"/>
    <col min="3701" max="3701" width="9.5546875" bestFit="1" customWidth="1"/>
    <col min="3702" max="3702" width="12.6640625" bestFit="1" customWidth="1"/>
    <col min="3703" max="3703" width="9.5546875" bestFit="1" customWidth="1"/>
    <col min="3704" max="3704" width="12.6640625" bestFit="1" customWidth="1"/>
    <col min="3705" max="3705" width="9.5546875" bestFit="1" customWidth="1"/>
    <col min="3706" max="3706" width="12.6640625" bestFit="1" customWidth="1"/>
    <col min="3707" max="3707" width="9.5546875" bestFit="1" customWidth="1"/>
    <col min="3708" max="3708" width="12.6640625" bestFit="1" customWidth="1"/>
    <col min="3709" max="3709" width="9.5546875" bestFit="1" customWidth="1"/>
    <col min="3710" max="3710" width="12.6640625" bestFit="1" customWidth="1"/>
    <col min="3711" max="3711" width="9.5546875" bestFit="1" customWidth="1"/>
    <col min="3712" max="3712" width="12.6640625" bestFit="1" customWidth="1"/>
    <col min="3713" max="3713" width="9.5546875" bestFit="1" customWidth="1"/>
    <col min="3714" max="3714" width="12.6640625" bestFit="1" customWidth="1"/>
    <col min="3715" max="3715" width="9.5546875" bestFit="1" customWidth="1"/>
    <col min="3716" max="3716" width="12.6640625" bestFit="1" customWidth="1"/>
    <col min="3717" max="3717" width="9.5546875" bestFit="1" customWidth="1"/>
    <col min="3718" max="3718" width="12.6640625" bestFit="1" customWidth="1"/>
    <col min="3719" max="3719" width="9.5546875" bestFit="1" customWidth="1"/>
    <col min="3720" max="3720" width="12.6640625" bestFit="1" customWidth="1"/>
    <col min="3721" max="3721" width="9.5546875" bestFit="1" customWidth="1"/>
    <col min="3722" max="3722" width="12.6640625" bestFit="1" customWidth="1"/>
    <col min="3723" max="3723" width="9.5546875" bestFit="1" customWidth="1"/>
    <col min="3724" max="3724" width="12.6640625" bestFit="1" customWidth="1"/>
    <col min="3725" max="3725" width="9.5546875" bestFit="1" customWidth="1"/>
    <col min="3726" max="3726" width="12.6640625" bestFit="1" customWidth="1"/>
    <col min="3727" max="3727" width="9.5546875" bestFit="1" customWidth="1"/>
    <col min="3728" max="3728" width="12.6640625" bestFit="1" customWidth="1"/>
    <col min="3729" max="3729" width="9.5546875" bestFit="1" customWidth="1"/>
    <col min="3730" max="3730" width="12.6640625" bestFit="1" customWidth="1"/>
    <col min="3731" max="3731" width="9.5546875" bestFit="1" customWidth="1"/>
    <col min="3732" max="3732" width="12.6640625" bestFit="1" customWidth="1"/>
    <col min="3733" max="3733" width="9.5546875" bestFit="1" customWidth="1"/>
    <col min="3734" max="3734" width="12.6640625" bestFit="1" customWidth="1"/>
    <col min="3735" max="3735" width="9.5546875" bestFit="1" customWidth="1"/>
    <col min="3736" max="3736" width="12.6640625" bestFit="1" customWidth="1"/>
    <col min="3737" max="3737" width="9.5546875" bestFit="1" customWidth="1"/>
    <col min="3738" max="3738" width="12.6640625" bestFit="1" customWidth="1"/>
    <col min="3739" max="3739" width="9.5546875" bestFit="1" customWidth="1"/>
    <col min="3740" max="3740" width="12.6640625" bestFit="1" customWidth="1"/>
    <col min="3741" max="3741" width="9.5546875" bestFit="1" customWidth="1"/>
    <col min="3742" max="3742" width="12.6640625" bestFit="1" customWidth="1"/>
    <col min="3743" max="3743" width="9.5546875" bestFit="1" customWidth="1"/>
    <col min="3744" max="3744" width="12.6640625" bestFit="1" customWidth="1"/>
    <col min="3745" max="3745" width="9.5546875" bestFit="1" customWidth="1"/>
    <col min="3746" max="3746" width="12.6640625" bestFit="1" customWidth="1"/>
    <col min="3747" max="3747" width="9.5546875" bestFit="1" customWidth="1"/>
    <col min="3748" max="3748" width="12.6640625" bestFit="1" customWidth="1"/>
    <col min="3749" max="3749" width="9.5546875" bestFit="1" customWidth="1"/>
    <col min="3750" max="3750" width="12.6640625" bestFit="1" customWidth="1"/>
    <col min="3751" max="3751" width="9.5546875" bestFit="1" customWidth="1"/>
    <col min="3752" max="3752" width="12.6640625" bestFit="1" customWidth="1"/>
    <col min="3753" max="3753" width="9.5546875" bestFit="1" customWidth="1"/>
    <col min="3754" max="3754" width="12.6640625" bestFit="1" customWidth="1"/>
    <col min="3755" max="3755" width="9.5546875" bestFit="1" customWidth="1"/>
    <col min="3756" max="3756" width="12.6640625" bestFit="1" customWidth="1"/>
    <col min="3757" max="3757" width="9.5546875" bestFit="1" customWidth="1"/>
    <col min="3758" max="3758" width="12.6640625" bestFit="1" customWidth="1"/>
    <col min="3759" max="3759" width="9.5546875" bestFit="1" customWidth="1"/>
    <col min="3760" max="3760" width="12.6640625" bestFit="1" customWidth="1"/>
    <col min="3761" max="3761" width="9.5546875" bestFit="1" customWidth="1"/>
    <col min="3762" max="3762" width="12.6640625" bestFit="1" customWidth="1"/>
    <col min="3763" max="3763" width="9.5546875" bestFit="1" customWidth="1"/>
    <col min="3764" max="3764" width="12.6640625" bestFit="1" customWidth="1"/>
    <col min="3765" max="3765" width="9.5546875" bestFit="1" customWidth="1"/>
    <col min="3766" max="3766" width="12.6640625" bestFit="1" customWidth="1"/>
    <col min="3767" max="3767" width="9.5546875" bestFit="1" customWidth="1"/>
    <col min="3768" max="3768" width="12.6640625" bestFit="1" customWidth="1"/>
    <col min="3769" max="3769" width="9.5546875" bestFit="1" customWidth="1"/>
    <col min="3770" max="3770" width="12.6640625" bestFit="1" customWidth="1"/>
    <col min="3771" max="3771" width="9.5546875" bestFit="1" customWidth="1"/>
    <col min="3772" max="3772" width="12.6640625" bestFit="1" customWidth="1"/>
    <col min="3773" max="3773" width="9.5546875" bestFit="1" customWidth="1"/>
    <col min="3774" max="3774" width="12.6640625" bestFit="1" customWidth="1"/>
    <col min="3775" max="3775" width="9.5546875" bestFit="1" customWidth="1"/>
    <col min="3776" max="3776" width="12.6640625" bestFit="1" customWidth="1"/>
    <col min="3777" max="3777" width="9.5546875" bestFit="1" customWidth="1"/>
    <col min="3778" max="3778" width="12.6640625" bestFit="1" customWidth="1"/>
    <col min="3779" max="3779" width="9.5546875" bestFit="1" customWidth="1"/>
    <col min="3780" max="3780" width="12.6640625" bestFit="1" customWidth="1"/>
    <col min="3781" max="3781" width="9.5546875" bestFit="1" customWidth="1"/>
    <col min="3782" max="3782" width="12.6640625" bestFit="1" customWidth="1"/>
    <col min="3783" max="3783" width="9.5546875" bestFit="1" customWidth="1"/>
    <col min="3784" max="3784" width="12.6640625" bestFit="1" customWidth="1"/>
    <col min="3785" max="3785" width="9.5546875" bestFit="1" customWidth="1"/>
    <col min="3786" max="3786" width="12.6640625" bestFit="1" customWidth="1"/>
    <col min="3787" max="3787" width="9.5546875" bestFit="1" customWidth="1"/>
    <col min="3788" max="3788" width="12.6640625" bestFit="1" customWidth="1"/>
    <col min="3789" max="3789" width="9.5546875" bestFit="1" customWidth="1"/>
    <col min="3790" max="3790" width="12.6640625" bestFit="1" customWidth="1"/>
    <col min="3791" max="3791" width="9.5546875" bestFit="1" customWidth="1"/>
    <col min="3792" max="3792" width="12.6640625" bestFit="1" customWidth="1"/>
    <col min="3793" max="3793" width="9.5546875" bestFit="1" customWidth="1"/>
    <col min="3794" max="3794" width="12.6640625" bestFit="1" customWidth="1"/>
    <col min="3795" max="3795" width="9.5546875" bestFit="1" customWidth="1"/>
    <col min="3796" max="3796" width="12.6640625" bestFit="1" customWidth="1"/>
    <col min="3797" max="3797" width="9.5546875" bestFit="1" customWidth="1"/>
    <col min="3798" max="3798" width="12.6640625" bestFit="1" customWidth="1"/>
    <col min="3799" max="3799" width="9.5546875" bestFit="1" customWidth="1"/>
    <col min="3800" max="3800" width="12.6640625" bestFit="1" customWidth="1"/>
    <col min="3801" max="3801" width="9.5546875" bestFit="1" customWidth="1"/>
    <col min="3802" max="3802" width="12.6640625" bestFit="1" customWidth="1"/>
    <col min="3803" max="3803" width="9.5546875" bestFit="1" customWidth="1"/>
    <col min="3804" max="3804" width="12.6640625" bestFit="1" customWidth="1"/>
    <col min="3805" max="3805" width="9.5546875" bestFit="1" customWidth="1"/>
    <col min="3806" max="3806" width="12.6640625" bestFit="1" customWidth="1"/>
    <col min="3807" max="3807" width="9.5546875" bestFit="1" customWidth="1"/>
    <col min="3808" max="3808" width="12.6640625" bestFit="1" customWidth="1"/>
    <col min="3809" max="3809" width="9.5546875" bestFit="1" customWidth="1"/>
    <col min="3810" max="3810" width="12.6640625" bestFit="1" customWidth="1"/>
    <col min="3811" max="3811" width="9.5546875" bestFit="1" customWidth="1"/>
    <col min="3812" max="3812" width="12.6640625" bestFit="1" customWidth="1"/>
    <col min="3813" max="3813" width="9.5546875" bestFit="1" customWidth="1"/>
    <col min="3814" max="3814" width="12.6640625" bestFit="1" customWidth="1"/>
    <col min="3815" max="3815" width="9.5546875" bestFit="1" customWidth="1"/>
    <col min="3816" max="3816" width="12.6640625" bestFit="1" customWidth="1"/>
    <col min="3817" max="3817" width="9.5546875" bestFit="1" customWidth="1"/>
    <col min="3818" max="3818" width="12.6640625" bestFit="1" customWidth="1"/>
    <col min="3819" max="3819" width="9.5546875" bestFit="1" customWidth="1"/>
    <col min="3820" max="3820" width="12.6640625" bestFit="1" customWidth="1"/>
    <col min="3821" max="3821" width="9.5546875" bestFit="1" customWidth="1"/>
    <col min="3822" max="3822" width="12.6640625" bestFit="1" customWidth="1"/>
    <col min="3823" max="3823" width="9.5546875" bestFit="1" customWidth="1"/>
    <col min="3824" max="3824" width="12.6640625" bestFit="1" customWidth="1"/>
    <col min="3825" max="3825" width="9.5546875" bestFit="1" customWidth="1"/>
    <col min="3826" max="3826" width="12.6640625" bestFit="1" customWidth="1"/>
    <col min="3827" max="3827" width="9.5546875" bestFit="1" customWidth="1"/>
    <col min="3828" max="3828" width="12.6640625" bestFit="1" customWidth="1"/>
    <col min="3829" max="3829" width="9.5546875" bestFit="1" customWidth="1"/>
    <col min="3830" max="3830" width="12.6640625" bestFit="1" customWidth="1"/>
    <col min="3831" max="3831" width="9.5546875" bestFit="1" customWidth="1"/>
    <col min="3832" max="3832" width="12.6640625" bestFit="1" customWidth="1"/>
    <col min="3833" max="3833" width="9.5546875" bestFit="1" customWidth="1"/>
    <col min="3834" max="3834" width="12.6640625" bestFit="1" customWidth="1"/>
    <col min="3835" max="3835" width="9.5546875" bestFit="1" customWidth="1"/>
    <col min="3836" max="3836" width="12.6640625" bestFit="1" customWidth="1"/>
    <col min="3837" max="3837" width="9.5546875" bestFit="1" customWidth="1"/>
    <col min="3838" max="3838" width="12.6640625" bestFit="1" customWidth="1"/>
    <col min="3839" max="3839" width="9.5546875" bestFit="1" customWidth="1"/>
    <col min="3840" max="3840" width="12.6640625" bestFit="1" customWidth="1"/>
    <col min="3841" max="3841" width="9.5546875" bestFit="1" customWidth="1"/>
    <col min="3842" max="3842" width="12.6640625" bestFit="1" customWidth="1"/>
    <col min="3843" max="3843" width="9.5546875" bestFit="1" customWidth="1"/>
    <col min="3844" max="3844" width="12.6640625" bestFit="1" customWidth="1"/>
    <col min="3845" max="3845" width="9.5546875" bestFit="1" customWidth="1"/>
    <col min="3846" max="3846" width="12.6640625" bestFit="1" customWidth="1"/>
    <col min="3847" max="3847" width="9.5546875" bestFit="1" customWidth="1"/>
    <col min="3848" max="3848" width="12.6640625" bestFit="1" customWidth="1"/>
    <col min="3849" max="3849" width="9.5546875" bestFit="1" customWidth="1"/>
    <col min="3850" max="3850" width="12.6640625" bestFit="1" customWidth="1"/>
    <col min="3851" max="3851" width="9.5546875" bestFit="1" customWidth="1"/>
    <col min="3852" max="3852" width="12.6640625" bestFit="1" customWidth="1"/>
    <col min="3853" max="3853" width="9.5546875" bestFit="1" customWidth="1"/>
    <col min="3854" max="3854" width="12.6640625" bestFit="1" customWidth="1"/>
    <col min="3855" max="3855" width="9.5546875" bestFit="1" customWidth="1"/>
    <col min="3856" max="3856" width="12.6640625" bestFit="1" customWidth="1"/>
    <col min="3857" max="3857" width="9.5546875" bestFit="1" customWidth="1"/>
    <col min="3858" max="3858" width="12.6640625" bestFit="1" customWidth="1"/>
    <col min="3859" max="3859" width="9.5546875" bestFit="1" customWidth="1"/>
    <col min="3860" max="3860" width="12.6640625" bestFit="1" customWidth="1"/>
    <col min="3861" max="3861" width="9.5546875" bestFit="1" customWidth="1"/>
    <col min="3862" max="3862" width="12.6640625" bestFit="1" customWidth="1"/>
    <col min="3863" max="3863" width="9.5546875" bestFit="1" customWidth="1"/>
    <col min="3864" max="3864" width="12.6640625" bestFit="1" customWidth="1"/>
    <col min="3865" max="3865" width="9.5546875" bestFit="1" customWidth="1"/>
    <col min="3866" max="3866" width="12.6640625" bestFit="1" customWidth="1"/>
    <col min="3867" max="3867" width="9.5546875" bestFit="1" customWidth="1"/>
    <col min="3868" max="3868" width="12.6640625" bestFit="1" customWidth="1"/>
    <col min="3869" max="3869" width="9.5546875" bestFit="1" customWidth="1"/>
    <col min="3870" max="3870" width="12.6640625" bestFit="1" customWidth="1"/>
    <col min="3871" max="3871" width="9.5546875" bestFit="1" customWidth="1"/>
    <col min="3872" max="3872" width="12.6640625" bestFit="1" customWidth="1"/>
    <col min="3873" max="3873" width="11.33203125" bestFit="1" customWidth="1"/>
    <col min="3874" max="3874" width="12.6640625" bestFit="1" customWidth="1"/>
    <col min="3875" max="3875" width="9.5546875" bestFit="1" customWidth="1"/>
    <col min="3876" max="3877" width="12.6640625" bestFit="1" customWidth="1"/>
    <col min="3878" max="3878" width="9.5546875" bestFit="1" customWidth="1"/>
    <col min="3879" max="3880" width="12.6640625" bestFit="1" customWidth="1"/>
    <col min="3881" max="3881" width="9.5546875" bestFit="1" customWidth="1"/>
    <col min="3882" max="3883" width="12.6640625" bestFit="1" customWidth="1"/>
    <col min="3884" max="3884" width="9.5546875" bestFit="1" customWidth="1"/>
    <col min="3885" max="3886" width="12.6640625" bestFit="1" customWidth="1"/>
    <col min="3887" max="3887" width="9.5546875" bestFit="1" customWidth="1"/>
    <col min="3888" max="3889" width="12.6640625" bestFit="1" customWidth="1"/>
    <col min="3890" max="3890" width="9.5546875" bestFit="1" customWidth="1"/>
    <col min="3891" max="3892" width="12.6640625" bestFit="1" customWidth="1"/>
    <col min="3893" max="3893" width="9.5546875" bestFit="1" customWidth="1"/>
    <col min="3894" max="3895" width="12.6640625" bestFit="1" customWidth="1"/>
    <col min="3896" max="3896" width="9.5546875" bestFit="1" customWidth="1"/>
    <col min="3897" max="3898" width="12.6640625" bestFit="1" customWidth="1"/>
    <col min="3899" max="3899" width="9.5546875" bestFit="1" customWidth="1"/>
    <col min="3900" max="3901" width="12.6640625" bestFit="1" customWidth="1"/>
    <col min="3902" max="3902" width="9.5546875" bestFit="1" customWidth="1"/>
    <col min="3903" max="3904" width="12.6640625" bestFit="1" customWidth="1"/>
    <col min="3905" max="3905" width="9.5546875" bestFit="1" customWidth="1"/>
    <col min="3906" max="3907" width="12.6640625" bestFit="1" customWidth="1"/>
    <col min="3908" max="3908" width="9.5546875" bestFit="1" customWidth="1"/>
    <col min="3909" max="3910" width="12.6640625" bestFit="1" customWidth="1"/>
    <col min="3911" max="3911" width="9.5546875" bestFit="1" customWidth="1"/>
    <col min="3912" max="3913" width="12.6640625" bestFit="1" customWidth="1"/>
    <col min="3914" max="3914" width="9.5546875" bestFit="1" customWidth="1"/>
    <col min="3915" max="3916" width="12.6640625" bestFit="1" customWidth="1"/>
    <col min="3917" max="3917" width="9.5546875" bestFit="1" customWidth="1"/>
    <col min="3918" max="3919" width="12.6640625" bestFit="1" customWidth="1"/>
    <col min="3920" max="3920" width="9.5546875" bestFit="1" customWidth="1"/>
    <col min="3921" max="3922" width="12.6640625" bestFit="1" customWidth="1"/>
    <col min="3923" max="3923" width="9.5546875" bestFit="1" customWidth="1"/>
    <col min="3924" max="3925" width="12.6640625" bestFit="1" customWidth="1"/>
    <col min="3926" max="3926" width="9.5546875" bestFit="1" customWidth="1"/>
    <col min="3927" max="3928" width="12.6640625" bestFit="1" customWidth="1"/>
    <col min="3929" max="3929" width="9.5546875" bestFit="1" customWidth="1"/>
    <col min="3930" max="3931" width="12.6640625" bestFit="1" customWidth="1"/>
    <col min="3932" max="3932" width="9.5546875" bestFit="1" customWidth="1"/>
    <col min="3933" max="3934" width="12.6640625" bestFit="1" customWidth="1"/>
    <col min="3935" max="3935" width="9.5546875" bestFit="1" customWidth="1"/>
    <col min="3936" max="3937" width="12.6640625" bestFit="1" customWidth="1"/>
    <col min="3938" max="3938" width="9.5546875" bestFit="1" customWidth="1"/>
    <col min="3939" max="3940" width="12.6640625" bestFit="1" customWidth="1"/>
    <col min="3941" max="3941" width="9.5546875" bestFit="1" customWidth="1"/>
    <col min="3942" max="3943" width="12.6640625" bestFit="1" customWidth="1"/>
    <col min="3944" max="3944" width="9.5546875" bestFit="1" customWidth="1"/>
    <col min="3945" max="3946" width="12.6640625" bestFit="1" customWidth="1"/>
    <col min="3947" max="3947" width="9.5546875" bestFit="1" customWidth="1"/>
    <col min="3948" max="3949" width="12.6640625" bestFit="1" customWidth="1"/>
    <col min="3950" max="3950" width="9.5546875" bestFit="1" customWidth="1"/>
    <col min="3951" max="3952" width="12.6640625" bestFit="1" customWidth="1"/>
    <col min="3953" max="3953" width="9.5546875" bestFit="1" customWidth="1"/>
    <col min="3954" max="3955" width="12.6640625" bestFit="1" customWidth="1"/>
    <col min="3956" max="3956" width="9.5546875" bestFit="1" customWidth="1"/>
    <col min="3957" max="3958" width="12.6640625" bestFit="1" customWidth="1"/>
    <col min="3959" max="3959" width="9.5546875" bestFit="1" customWidth="1"/>
    <col min="3960" max="3961" width="12.6640625" bestFit="1" customWidth="1"/>
    <col min="3962" max="3962" width="9.5546875" bestFit="1" customWidth="1"/>
    <col min="3963" max="3964" width="12.6640625" bestFit="1" customWidth="1"/>
    <col min="3965" max="3965" width="9.5546875" bestFit="1" customWidth="1"/>
    <col min="3966" max="3967" width="12.6640625" bestFit="1" customWidth="1"/>
    <col min="3968" max="3968" width="9.5546875" bestFit="1" customWidth="1"/>
    <col min="3969" max="3970" width="12.6640625" bestFit="1" customWidth="1"/>
    <col min="3971" max="3971" width="9.5546875" bestFit="1" customWidth="1"/>
    <col min="3972" max="3973" width="12.6640625" bestFit="1" customWidth="1"/>
    <col min="3974" max="3974" width="9.5546875" bestFit="1" customWidth="1"/>
    <col min="3975" max="3976" width="12.6640625" bestFit="1" customWidth="1"/>
    <col min="3977" max="3977" width="9.5546875" bestFit="1" customWidth="1"/>
    <col min="3978" max="3979" width="12.6640625" bestFit="1" customWidth="1"/>
    <col min="3980" max="3980" width="9.5546875" bestFit="1" customWidth="1"/>
    <col min="3981" max="3982" width="12.6640625" bestFit="1" customWidth="1"/>
    <col min="3983" max="3983" width="9.5546875" bestFit="1" customWidth="1"/>
    <col min="3984" max="3985" width="12.6640625" bestFit="1" customWidth="1"/>
    <col min="3986" max="3986" width="9.5546875" bestFit="1" customWidth="1"/>
    <col min="3987" max="3988" width="12.6640625" bestFit="1" customWidth="1"/>
    <col min="3989" max="3989" width="9.5546875" bestFit="1" customWidth="1"/>
    <col min="3990" max="3991" width="12.6640625" bestFit="1" customWidth="1"/>
    <col min="3992" max="3992" width="9.5546875" bestFit="1" customWidth="1"/>
    <col min="3993" max="3994" width="12.6640625" bestFit="1" customWidth="1"/>
    <col min="3995" max="3995" width="9.5546875" bestFit="1" customWidth="1"/>
    <col min="3996" max="3997" width="12.6640625" bestFit="1" customWidth="1"/>
    <col min="3998" max="3998" width="9.5546875" bestFit="1" customWidth="1"/>
    <col min="3999" max="4000" width="12.6640625" bestFit="1" customWidth="1"/>
    <col min="4001" max="4001" width="9.5546875" bestFit="1" customWidth="1"/>
    <col min="4002" max="4003" width="12.6640625" bestFit="1" customWidth="1"/>
    <col min="4004" max="4004" width="9.5546875" bestFit="1" customWidth="1"/>
    <col min="4005" max="4006" width="12.6640625" bestFit="1" customWidth="1"/>
    <col min="4007" max="4007" width="9.5546875" bestFit="1" customWidth="1"/>
    <col min="4008" max="4009" width="12.6640625" bestFit="1" customWidth="1"/>
    <col min="4010" max="4010" width="9.5546875" bestFit="1" customWidth="1"/>
    <col min="4011" max="4012" width="12.6640625" bestFit="1" customWidth="1"/>
    <col min="4013" max="4013" width="9.5546875" bestFit="1" customWidth="1"/>
    <col min="4014" max="4015" width="12.6640625" bestFit="1" customWidth="1"/>
    <col min="4016" max="4016" width="9.5546875" bestFit="1" customWidth="1"/>
    <col min="4017" max="4018" width="12.6640625" bestFit="1" customWidth="1"/>
    <col min="4019" max="4019" width="9.5546875" bestFit="1" customWidth="1"/>
    <col min="4020" max="4021" width="12.6640625" bestFit="1" customWidth="1"/>
    <col min="4022" max="4022" width="9.5546875" bestFit="1" customWidth="1"/>
    <col min="4023" max="4024" width="12.6640625" bestFit="1" customWidth="1"/>
    <col min="4025" max="4025" width="9.5546875" bestFit="1" customWidth="1"/>
    <col min="4026" max="4027" width="12.6640625" bestFit="1" customWidth="1"/>
    <col min="4028" max="4028" width="9.5546875" bestFit="1" customWidth="1"/>
    <col min="4029" max="4030" width="12.6640625" bestFit="1" customWidth="1"/>
    <col min="4031" max="4031" width="9.5546875" bestFit="1" customWidth="1"/>
    <col min="4032" max="4033" width="12.6640625" bestFit="1" customWidth="1"/>
    <col min="4034" max="4034" width="9.5546875" bestFit="1" customWidth="1"/>
    <col min="4035" max="4036" width="12.6640625" bestFit="1" customWidth="1"/>
    <col min="4037" max="4037" width="9.5546875" bestFit="1" customWidth="1"/>
    <col min="4038" max="4039" width="12.6640625" bestFit="1" customWidth="1"/>
    <col min="4040" max="4040" width="9.5546875" bestFit="1" customWidth="1"/>
    <col min="4041" max="4042" width="12.6640625" bestFit="1" customWidth="1"/>
    <col min="4043" max="4043" width="9.5546875" bestFit="1" customWidth="1"/>
    <col min="4044" max="4045" width="12.6640625" bestFit="1" customWidth="1"/>
    <col min="4046" max="4046" width="9.5546875" bestFit="1" customWidth="1"/>
    <col min="4047" max="4048" width="12.6640625" bestFit="1" customWidth="1"/>
    <col min="4049" max="4049" width="9.5546875" bestFit="1" customWidth="1"/>
    <col min="4050" max="4051" width="12.6640625" bestFit="1" customWidth="1"/>
    <col min="4052" max="4052" width="9.5546875" bestFit="1" customWidth="1"/>
    <col min="4053" max="4054" width="12.6640625" bestFit="1" customWidth="1"/>
    <col min="4055" max="4055" width="9.5546875" bestFit="1" customWidth="1"/>
    <col min="4056" max="4057" width="12.6640625" bestFit="1" customWidth="1"/>
    <col min="4058" max="4058" width="9.5546875" bestFit="1" customWidth="1"/>
    <col min="4059" max="4060" width="12.6640625" bestFit="1" customWidth="1"/>
    <col min="4061" max="4061" width="9.5546875" bestFit="1" customWidth="1"/>
    <col min="4062" max="4063" width="12.6640625" bestFit="1" customWidth="1"/>
    <col min="4064" max="4064" width="9.5546875" bestFit="1" customWidth="1"/>
    <col min="4065" max="4066" width="12.6640625" bestFit="1" customWidth="1"/>
    <col min="4067" max="4067" width="9.5546875" bestFit="1" customWidth="1"/>
    <col min="4068" max="4069" width="12.6640625" bestFit="1" customWidth="1"/>
    <col min="4070" max="4070" width="9.5546875" bestFit="1" customWidth="1"/>
    <col min="4071" max="4072" width="12.6640625" bestFit="1" customWidth="1"/>
    <col min="4073" max="4073" width="9.5546875" bestFit="1" customWidth="1"/>
    <col min="4074" max="4075" width="12.6640625" bestFit="1" customWidth="1"/>
    <col min="4076" max="4076" width="9.5546875" bestFit="1" customWidth="1"/>
    <col min="4077" max="4078" width="12.6640625" bestFit="1" customWidth="1"/>
    <col min="4079" max="4079" width="9.5546875" bestFit="1" customWidth="1"/>
    <col min="4080" max="4081" width="12.6640625" bestFit="1" customWidth="1"/>
    <col min="4082" max="4082" width="9.5546875" bestFit="1" customWidth="1"/>
    <col min="4083" max="4084" width="12.6640625" bestFit="1" customWidth="1"/>
    <col min="4085" max="4085" width="9.5546875" bestFit="1" customWidth="1"/>
    <col min="4086" max="4087" width="12.6640625" bestFit="1" customWidth="1"/>
    <col min="4088" max="4088" width="9.5546875" bestFit="1" customWidth="1"/>
    <col min="4089" max="4090" width="12.6640625" bestFit="1" customWidth="1"/>
    <col min="4091" max="4091" width="9.5546875" bestFit="1" customWidth="1"/>
    <col min="4092" max="4093" width="12.6640625" bestFit="1" customWidth="1"/>
    <col min="4094" max="4094" width="9.5546875" bestFit="1" customWidth="1"/>
    <col min="4095" max="4096" width="12.6640625" bestFit="1" customWidth="1"/>
    <col min="4097" max="4097" width="9.5546875" bestFit="1" customWidth="1"/>
    <col min="4098" max="4099" width="12.6640625" bestFit="1" customWidth="1"/>
    <col min="4100" max="4100" width="9.5546875" bestFit="1" customWidth="1"/>
    <col min="4101" max="4102" width="12.6640625" bestFit="1" customWidth="1"/>
    <col min="4103" max="4103" width="9.5546875" bestFit="1" customWidth="1"/>
    <col min="4104" max="4105" width="12.6640625" bestFit="1" customWidth="1"/>
    <col min="4106" max="4106" width="9.5546875" bestFit="1" customWidth="1"/>
    <col min="4107" max="4108" width="12.6640625" bestFit="1" customWidth="1"/>
    <col min="4109" max="4109" width="9.5546875" bestFit="1" customWidth="1"/>
    <col min="4110" max="4111" width="12.6640625" bestFit="1" customWidth="1"/>
    <col min="4112" max="4112" width="9.5546875" bestFit="1" customWidth="1"/>
    <col min="4113" max="4114" width="12.6640625" bestFit="1" customWidth="1"/>
    <col min="4115" max="4115" width="9.5546875" bestFit="1" customWidth="1"/>
    <col min="4116" max="4117" width="12.6640625" bestFit="1" customWidth="1"/>
    <col min="4118" max="4118" width="9.5546875" bestFit="1" customWidth="1"/>
    <col min="4119" max="4120" width="12.6640625" bestFit="1" customWidth="1"/>
    <col min="4121" max="4121" width="9.5546875" bestFit="1" customWidth="1"/>
    <col min="4122" max="4123" width="12.6640625" bestFit="1" customWidth="1"/>
    <col min="4124" max="4124" width="9.5546875" bestFit="1" customWidth="1"/>
    <col min="4125" max="4126" width="12.6640625" bestFit="1" customWidth="1"/>
    <col min="4127" max="4127" width="9.5546875" bestFit="1" customWidth="1"/>
    <col min="4128" max="4129" width="12.6640625" bestFit="1" customWidth="1"/>
    <col min="4130" max="4130" width="9.5546875" bestFit="1" customWidth="1"/>
    <col min="4131" max="4132" width="12.6640625" bestFit="1" customWidth="1"/>
    <col min="4133" max="4133" width="9.5546875" bestFit="1" customWidth="1"/>
    <col min="4134" max="4135" width="12.6640625" bestFit="1" customWidth="1"/>
    <col min="4136" max="4136" width="9.5546875" bestFit="1" customWidth="1"/>
    <col min="4137" max="4138" width="12.6640625" bestFit="1" customWidth="1"/>
    <col min="4139" max="4139" width="9.5546875" bestFit="1" customWidth="1"/>
    <col min="4140" max="4141" width="12.6640625" bestFit="1" customWidth="1"/>
    <col min="4142" max="4142" width="9.5546875" bestFit="1" customWidth="1"/>
    <col min="4143" max="4144" width="12.6640625" bestFit="1" customWidth="1"/>
    <col min="4145" max="4145" width="9.5546875" bestFit="1" customWidth="1"/>
    <col min="4146" max="4147" width="12.6640625" bestFit="1" customWidth="1"/>
    <col min="4148" max="4148" width="9.5546875" bestFit="1" customWidth="1"/>
    <col min="4149" max="4150" width="12.6640625" bestFit="1" customWidth="1"/>
    <col min="4151" max="4151" width="9.5546875" bestFit="1" customWidth="1"/>
    <col min="4152" max="4153" width="12.6640625" bestFit="1" customWidth="1"/>
    <col min="4154" max="4154" width="9.5546875" bestFit="1" customWidth="1"/>
    <col min="4155" max="4156" width="12.6640625" bestFit="1" customWidth="1"/>
    <col min="4157" max="4157" width="9.5546875" bestFit="1" customWidth="1"/>
    <col min="4158" max="4159" width="12.6640625" bestFit="1" customWidth="1"/>
    <col min="4160" max="4160" width="9.5546875" bestFit="1" customWidth="1"/>
    <col min="4161" max="4162" width="12.6640625" bestFit="1" customWidth="1"/>
    <col min="4163" max="4163" width="9.5546875" bestFit="1" customWidth="1"/>
    <col min="4164" max="4165" width="12.6640625" bestFit="1" customWidth="1"/>
    <col min="4166" max="4166" width="9.5546875" bestFit="1" customWidth="1"/>
    <col min="4167" max="4168" width="12.6640625" bestFit="1" customWidth="1"/>
    <col min="4169" max="4169" width="9.5546875" bestFit="1" customWidth="1"/>
    <col min="4170" max="4171" width="12.6640625" bestFit="1" customWidth="1"/>
    <col min="4172" max="4172" width="9.5546875" bestFit="1" customWidth="1"/>
    <col min="4173" max="4174" width="12.6640625" bestFit="1" customWidth="1"/>
    <col min="4175" max="4175" width="9.5546875" bestFit="1" customWidth="1"/>
    <col min="4176" max="4177" width="12.6640625" bestFit="1" customWidth="1"/>
    <col min="4178" max="4178" width="9.5546875" bestFit="1" customWidth="1"/>
    <col min="4179" max="4180" width="12.6640625" bestFit="1" customWidth="1"/>
    <col min="4181" max="4181" width="9.5546875" bestFit="1" customWidth="1"/>
    <col min="4182" max="4183" width="12.6640625" bestFit="1" customWidth="1"/>
    <col min="4184" max="4184" width="9.5546875" bestFit="1" customWidth="1"/>
    <col min="4185" max="4186" width="12.6640625" bestFit="1" customWidth="1"/>
    <col min="4187" max="4187" width="9.5546875" bestFit="1" customWidth="1"/>
    <col min="4188" max="4189" width="12.6640625" bestFit="1" customWidth="1"/>
    <col min="4190" max="4190" width="9.5546875" bestFit="1" customWidth="1"/>
    <col min="4191" max="4192" width="12.6640625" bestFit="1" customWidth="1"/>
    <col min="4193" max="4193" width="9.5546875" bestFit="1" customWidth="1"/>
    <col min="4194" max="4195" width="12.6640625" bestFit="1" customWidth="1"/>
    <col min="4196" max="4196" width="9.5546875" bestFit="1" customWidth="1"/>
    <col min="4197" max="4198" width="12.6640625" bestFit="1" customWidth="1"/>
    <col min="4199" max="4199" width="9.5546875" bestFit="1" customWidth="1"/>
    <col min="4200" max="4201" width="12.6640625" bestFit="1" customWidth="1"/>
    <col min="4202" max="4202" width="9.5546875" bestFit="1" customWidth="1"/>
    <col min="4203" max="4204" width="12.6640625" bestFit="1" customWidth="1"/>
    <col min="4205" max="4205" width="9.5546875" bestFit="1" customWidth="1"/>
    <col min="4206" max="4207" width="12.6640625" bestFit="1" customWidth="1"/>
    <col min="4208" max="4208" width="9.5546875" bestFit="1" customWidth="1"/>
    <col min="4209" max="4210" width="12.6640625" bestFit="1" customWidth="1"/>
    <col min="4211" max="4211" width="9.5546875" bestFit="1" customWidth="1"/>
    <col min="4212" max="4213" width="12.6640625" bestFit="1" customWidth="1"/>
    <col min="4214" max="4214" width="9.5546875" bestFit="1" customWidth="1"/>
    <col min="4215" max="4216" width="12.6640625" bestFit="1" customWidth="1"/>
    <col min="4217" max="4217" width="9.5546875" bestFit="1" customWidth="1"/>
    <col min="4218" max="4219" width="12.6640625" bestFit="1" customWidth="1"/>
    <col min="4220" max="4220" width="9.5546875" bestFit="1" customWidth="1"/>
    <col min="4221" max="4222" width="12.6640625" bestFit="1" customWidth="1"/>
    <col min="4223" max="4223" width="9.5546875" bestFit="1" customWidth="1"/>
    <col min="4224" max="4225" width="12.6640625" bestFit="1" customWidth="1"/>
    <col min="4226" max="4226" width="9.5546875" bestFit="1" customWidth="1"/>
    <col min="4227" max="4228" width="12.6640625" bestFit="1" customWidth="1"/>
    <col min="4229" max="4229" width="9.5546875" bestFit="1" customWidth="1"/>
    <col min="4230" max="4231" width="12.6640625" bestFit="1" customWidth="1"/>
    <col min="4232" max="4232" width="9.5546875" bestFit="1" customWidth="1"/>
    <col min="4233" max="4234" width="12.6640625" bestFit="1" customWidth="1"/>
    <col min="4235" max="4235" width="9.5546875" bestFit="1" customWidth="1"/>
    <col min="4236" max="4237" width="12.6640625" bestFit="1" customWidth="1"/>
    <col min="4238" max="4238" width="9.5546875" bestFit="1" customWidth="1"/>
    <col min="4239" max="4240" width="12.6640625" bestFit="1" customWidth="1"/>
    <col min="4241" max="4241" width="9.5546875" bestFit="1" customWidth="1"/>
    <col min="4242" max="4243" width="12.6640625" bestFit="1" customWidth="1"/>
    <col min="4244" max="4244" width="9.5546875" bestFit="1" customWidth="1"/>
    <col min="4245" max="4246" width="12.6640625" bestFit="1" customWidth="1"/>
    <col min="4247" max="4247" width="9.5546875" bestFit="1" customWidth="1"/>
    <col min="4248" max="4249" width="12.6640625" bestFit="1" customWidth="1"/>
    <col min="4250" max="4250" width="9.5546875" bestFit="1" customWidth="1"/>
    <col min="4251" max="4252" width="12.6640625" bestFit="1" customWidth="1"/>
    <col min="4253" max="4253" width="9.5546875" bestFit="1" customWidth="1"/>
    <col min="4254" max="4255" width="12.6640625" bestFit="1" customWidth="1"/>
    <col min="4256" max="4256" width="9.5546875" bestFit="1" customWidth="1"/>
    <col min="4257" max="4258" width="12.6640625" bestFit="1" customWidth="1"/>
    <col min="4259" max="4259" width="9.5546875" bestFit="1" customWidth="1"/>
    <col min="4260" max="4261" width="12.6640625" bestFit="1" customWidth="1"/>
    <col min="4262" max="4262" width="9.5546875" bestFit="1" customWidth="1"/>
    <col min="4263" max="4264" width="12.6640625" bestFit="1" customWidth="1"/>
    <col min="4265" max="4265" width="9.5546875" bestFit="1" customWidth="1"/>
    <col min="4266" max="4267" width="12.6640625" bestFit="1" customWidth="1"/>
    <col min="4268" max="4268" width="9.5546875" bestFit="1" customWidth="1"/>
    <col min="4269" max="4270" width="12.6640625" bestFit="1" customWidth="1"/>
    <col min="4271" max="4271" width="9.5546875" bestFit="1" customWidth="1"/>
    <col min="4272" max="4273" width="12.6640625" bestFit="1" customWidth="1"/>
    <col min="4274" max="4274" width="9.5546875" bestFit="1" customWidth="1"/>
    <col min="4275" max="4276" width="12.6640625" bestFit="1" customWidth="1"/>
    <col min="4277" max="4277" width="9.5546875" bestFit="1" customWidth="1"/>
    <col min="4278" max="4279" width="12.6640625" bestFit="1" customWidth="1"/>
    <col min="4280" max="4280" width="9.5546875" bestFit="1" customWidth="1"/>
    <col min="4281" max="4282" width="12.6640625" bestFit="1" customWidth="1"/>
    <col min="4283" max="4283" width="9.5546875" bestFit="1" customWidth="1"/>
    <col min="4284" max="4285" width="12.6640625" bestFit="1" customWidth="1"/>
    <col min="4286" max="4286" width="9.5546875" bestFit="1" customWidth="1"/>
    <col min="4287" max="4288" width="12.6640625" bestFit="1" customWidth="1"/>
    <col min="4289" max="4289" width="9.5546875" bestFit="1" customWidth="1"/>
    <col min="4290" max="4291" width="12.6640625" bestFit="1" customWidth="1"/>
    <col min="4292" max="4292" width="9.5546875" bestFit="1" customWidth="1"/>
    <col min="4293" max="4294" width="12.6640625" bestFit="1" customWidth="1"/>
    <col min="4295" max="4295" width="9.5546875" bestFit="1" customWidth="1"/>
    <col min="4296" max="4297" width="12.6640625" bestFit="1" customWidth="1"/>
    <col min="4298" max="4298" width="9.5546875" bestFit="1" customWidth="1"/>
    <col min="4299" max="4300" width="12.6640625" bestFit="1" customWidth="1"/>
    <col min="4301" max="4301" width="9.5546875" bestFit="1" customWidth="1"/>
    <col min="4302" max="4303" width="12.6640625" bestFit="1" customWidth="1"/>
    <col min="4304" max="4304" width="9.5546875" bestFit="1" customWidth="1"/>
    <col min="4305" max="4306" width="12.6640625" bestFit="1" customWidth="1"/>
    <col min="4307" max="4307" width="9.5546875" bestFit="1" customWidth="1"/>
    <col min="4308" max="4309" width="12.6640625" bestFit="1" customWidth="1"/>
    <col min="4310" max="4310" width="9.5546875" bestFit="1" customWidth="1"/>
    <col min="4311" max="4312" width="12.6640625" bestFit="1" customWidth="1"/>
    <col min="4313" max="4313" width="9.5546875" bestFit="1" customWidth="1"/>
    <col min="4314" max="4315" width="12.6640625" bestFit="1" customWidth="1"/>
    <col min="4316" max="4316" width="9.5546875" bestFit="1" customWidth="1"/>
    <col min="4317" max="4318" width="12.6640625" bestFit="1" customWidth="1"/>
    <col min="4319" max="4319" width="9.5546875" bestFit="1" customWidth="1"/>
    <col min="4320" max="4321" width="12.6640625" bestFit="1" customWidth="1"/>
    <col min="4322" max="4322" width="9.5546875" bestFit="1" customWidth="1"/>
    <col min="4323" max="4324" width="12.6640625" bestFit="1" customWidth="1"/>
    <col min="4325" max="4325" width="9.5546875" bestFit="1" customWidth="1"/>
    <col min="4326" max="4327" width="12.6640625" bestFit="1" customWidth="1"/>
    <col min="4328" max="4328" width="9.5546875" bestFit="1" customWidth="1"/>
    <col min="4329" max="4330" width="12.6640625" bestFit="1" customWidth="1"/>
    <col min="4331" max="4331" width="9.5546875" bestFit="1" customWidth="1"/>
    <col min="4332" max="4333" width="12.6640625" bestFit="1" customWidth="1"/>
    <col min="4334" max="4334" width="9.5546875" bestFit="1" customWidth="1"/>
    <col min="4335" max="4336" width="12.6640625" bestFit="1" customWidth="1"/>
    <col min="4337" max="4337" width="9.5546875" bestFit="1" customWidth="1"/>
    <col min="4338" max="4339" width="12.6640625" bestFit="1" customWidth="1"/>
    <col min="4340" max="4340" width="9.5546875" bestFit="1" customWidth="1"/>
    <col min="4341" max="4342" width="12.6640625" bestFit="1" customWidth="1"/>
    <col min="4343" max="4343" width="9.5546875" bestFit="1" customWidth="1"/>
    <col min="4344" max="4345" width="12.6640625" bestFit="1" customWidth="1"/>
    <col min="4346" max="4346" width="9.5546875" bestFit="1" customWidth="1"/>
    <col min="4347" max="4348" width="12.6640625" bestFit="1" customWidth="1"/>
    <col min="4349" max="4349" width="9.5546875" bestFit="1" customWidth="1"/>
    <col min="4350" max="4351" width="12.6640625" bestFit="1" customWidth="1"/>
    <col min="4352" max="4352" width="9.5546875" bestFit="1" customWidth="1"/>
    <col min="4353" max="4354" width="12.6640625" bestFit="1" customWidth="1"/>
    <col min="4355" max="4355" width="9.5546875" bestFit="1" customWidth="1"/>
    <col min="4356" max="4357" width="12.6640625" bestFit="1" customWidth="1"/>
    <col min="4358" max="4358" width="9.5546875" bestFit="1" customWidth="1"/>
    <col min="4359" max="4360" width="12.6640625" bestFit="1" customWidth="1"/>
    <col min="4361" max="4361" width="9.5546875" bestFit="1" customWidth="1"/>
    <col min="4362" max="4363" width="12.6640625" bestFit="1" customWidth="1"/>
    <col min="4364" max="4364" width="9.5546875" bestFit="1" customWidth="1"/>
    <col min="4365" max="4366" width="12.6640625" bestFit="1" customWidth="1"/>
    <col min="4367" max="4367" width="9.5546875" bestFit="1" customWidth="1"/>
    <col min="4368" max="4369" width="12.6640625" bestFit="1" customWidth="1"/>
    <col min="4370" max="4370" width="9.5546875" bestFit="1" customWidth="1"/>
    <col min="4371" max="4372" width="12.6640625" bestFit="1" customWidth="1"/>
    <col min="4373" max="4373" width="9.5546875" bestFit="1" customWidth="1"/>
    <col min="4374" max="4375" width="12.6640625" bestFit="1" customWidth="1"/>
    <col min="4376" max="4376" width="9.5546875" bestFit="1" customWidth="1"/>
    <col min="4377" max="4378" width="12.6640625" bestFit="1" customWidth="1"/>
    <col min="4379" max="4379" width="9.5546875" bestFit="1" customWidth="1"/>
    <col min="4380" max="4381" width="12.6640625" bestFit="1" customWidth="1"/>
    <col min="4382" max="4382" width="9.5546875" bestFit="1" customWidth="1"/>
    <col min="4383" max="4384" width="12.6640625" bestFit="1" customWidth="1"/>
    <col min="4385" max="4385" width="9.5546875" bestFit="1" customWidth="1"/>
    <col min="4386" max="4387" width="12.6640625" bestFit="1" customWidth="1"/>
    <col min="4388" max="4388" width="9.5546875" bestFit="1" customWidth="1"/>
    <col min="4389" max="4390" width="12.6640625" bestFit="1" customWidth="1"/>
    <col min="4391" max="4391" width="9.5546875" bestFit="1" customWidth="1"/>
    <col min="4392" max="4393" width="12.6640625" bestFit="1" customWidth="1"/>
    <col min="4394" max="4394" width="9.5546875" bestFit="1" customWidth="1"/>
    <col min="4395" max="4396" width="12.6640625" bestFit="1" customWidth="1"/>
    <col min="4397" max="4397" width="9.5546875" bestFit="1" customWidth="1"/>
    <col min="4398" max="4399" width="12.6640625" bestFit="1" customWidth="1"/>
    <col min="4400" max="4400" width="9.5546875" bestFit="1" customWidth="1"/>
    <col min="4401" max="4402" width="12.6640625" bestFit="1" customWidth="1"/>
    <col min="4403" max="4403" width="9.5546875" bestFit="1" customWidth="1"/>
    <col min="4404" max="4405" width="12.6640625" bestFit="1" customWidth="1"/>
    <col min="4406" max="4406" width="9.5546875" bestFit="1" customWidth="1"/>
    <col min="4407" max="4408" width="12.6640625" bestFit="1" customWidth="1"/>
    <col min="4409" max="4409" width="9.5546875" bestFit="1" customWidth="1"/>
    <col min="4410" max="4411" width="12.6640625" bestFit="1" customWidth="1"/>
    <col min="4412" max="4412" width="9.5546875" bestFit="1" customWidth="1"/>
    <col min="4413" max="4414" width="12.6640625" bestFit="1" customWidth="1"/>
    <col min="4415" max="4415" width="9.5546875" bestFit="1" customWidth="1"/>
    <col min="4416" max="4417" width="12.6640625" bestFit="1" customWidth="1"/>
    <col min="4418" max="4418" width="9.5546875" bestFit="1" customWidth="1"/>
    <col min="4419" max="4420" width="12.6640625" bestFit="1" customWidth="1"/>
    <col min="4421" max="4421" width="9.5546875" bestFit="1" customWidth="1"/>
    <col min="4422" max="4423" width="12.6640625" bestFit="1" customWidth="1"/>
    <col min="4424" max="4424" width="9.5546875" bestFit="1" customWidth="1"/>
    <col min="4425" max="4426" width="12.6640625" bestFit="1" customWidth="1"/>
    <col min="4427" max="4427" width="9.5546875" bestFit="1" customWidth="1"/>
    <col min="4428" max="4429" width="12.6640625" bestFit="1" customWidth="1"/>
    <col min="4430" max="4430" width="9.5546875" bestFit="1" customWidth="1"/>
    <col min="4431" max="4432" width="12.6640625" bestFit="1" customWidth="1"/>
    <col min="4433" max="4433" width="9.5546875" bestFit="1" customWidth="1"/>
    <col min="4434" max="4435" width="12.6640625" bestFit="1" customWidth="1"/>
    <col min="4436" max="4436" width="9.5546875" bestFit="1" customWidth="1"/>
    <col min="4437" max="4438" width="12.6640625" bestFit="1" customWidth="1"/>
    <col min="4439" max="4439" width="9.5546875" bestFit="1" customWidth="1"/>
    <col min="4440" max="4441" width="12.6640625" bestFit="1" customWidth="1"/>
    <col min="4442" max="4442" width="9.5546875" bestFit="1" customWidth="1"/>
    <col min="4443" max="4444" width="12.6640625" bestFit="1" customWidth="1"/>
    <col min="4445" max="4445" width="9.5546875" bestFit="1" customWidth="1"/>
    <col min="4446" max="4447" width="12.6640625" bestFit="1" customWidth="1"/>
    <col min="4448" max="4448" width="9.5546875" bestFit="1" customWidth="1"/>
    <col min="4449" max="4450" width="12.6640625" bestFit="1" customWidth="1"/>
    <col min="4451" max="4451" width="9.5546875" bestFit="1" customWidth="1"/>
    <col min="4452" max="4453" width="12.6640625" bestFit="1" customWidth="1"/>
    <col min="4454" max="4454" width="9.5546875" bestFit="1" customWidth="1"/>
    <col min="4455" max="4456" width="12.6640625" bestFit="1" customWidth="1"/>
    <col min="4457" max="4457" width="9.5546875" bestFit="1" customWidth="1"/>
    <col min="4458" max="4459" width="12.6640625" bestFit="1" customWidth="1"/>
    <col min="4460" max="4460" width="9.5546875" bestFit="1" customWidth="1"/>
    <col min="4461" max="4462" width="12.6640625" bestFit="1" customWidth="1"/>
    <col min="4463" max="4463" width="9.5546875" bestFit="1" customWidth="1"/>
    <col min="4464" max="4465" width="12.6640625" bestFit="1" customWidth="1"/>
    <col min="4466" max="4466" width="9.5546875" bestFit="1" customWidth="1"/>
    <col min="4467" max="4468" width="12.6640625" bestFit="1" customWidth="1"/>
    <col min="4469" max="4469" width="9.5546875" bestFit="1" customWidth="1"/>
    <col min="4470" max="4471" width="12.6640625" bestFit="1" customWidth="1"/>
    <col min="4472" max="4472" width="9.5546875" bestFit="1" customWidth="1"/>
    <col min="4473" max="4474" width="12.6640625" bestFit="1" customWidth="1"/>
    <col min="4475" max="4475" width="9.5546875" bestFit="1" customWidth="1"/>
    <col min="4476" max="4477" width="12.6640625" bestFit="1" customWidth="1"/>
    <col min="4478" max="4478" width="9.5546875" bestFit="1" customWidth="1"/>
    <col min="4479" max="4480" width="12.6640625" bestFit="1" customWidth="1"/>
    <col min="4481" max="4481" width="9.5546875" bestFit="1" customWidth="1"/>
    <col min="4482" max="4483" width="12.6640625" bestFit="1" customWidth="1"/>
    <col min="4484" max="4484" width="9.5546875" bestFit="1" customWidth="1"/>
    <col min="4485" max="4486" width="12.6640625" bestFit="1" customWidth="1"/>
    <col min="4487" max="4487" width="9.5546875" bestFit="1" customWidth="1"/>
    <col min="4488" max="4489" width="12.6640625" bestFit="1" customWidth="1"/>
    <col min="4490" max="4490" width="9.5546875" bestFit="1" customWidth="1"/>
    <col min="4491" max="4492" width="12.6640625" bestFit="1" customWidth="1"/>
    <col min="4493" max="4493" width="9.5546875" bestFit="1" customWidth="1"/>
    <col min="4494" max="4495" width="12.6640625" bestFit="1" customWidth="1"/>
    <col min="4496" max="4496" width="9.5546875" bestFit="1" customWidth="1"/>
    <col min="4497" max="4498" width="12.6640625" bestFit="1" customWidth="1"/>
    <col min="4499" max="4499" width="9.5546875" bestFit="1" customWidth="1"/>
    <col min="4500" max="4501" width="12.6640625" bestFit="1" customWidth="1"/>
    <col min="4502" max="4502" width="9.5546875" bestFit="1" customWidth="1"/>
    <col min="4503" max="4504" width="12.6640625" bestFit="1" customWidth="1"/>
    <col min="4505" max="4505" width="9.5546875" bestFit="1" customWidth="1"/>
    <col min="4506" max="4507" width="12.6640625" bestFit="1" customWidth="1"/>
    <col min="4508" max="4508" width="9.5546875" bestFit="1" customWidth="1"/>
    <col min="4509" max="4510" width="12.6640625" bestFit="1" customWidth="1"/>
    <col min="4511" max="4511" width="9.5546875" bestFit="1" customWidth="1"/>
    <col min="4512" max="4513" width="12.6640625" bestFit="1" customWidth="1"/>
    <col min="4514" max="4514" width="9.5546875" bestFit="1" customWidth="1"/>
    <col min="4515" max="4516" width="12.6640625" bestFit="1" customWidth="1"/>
    <col min="4517" max="4517" width="9.5546875" bestFit="1" customWidth="1"/>
    <col min="4518" max="4519" width="12.6640625" bestFit="1" customWidth="1"/>
    <col min="4520" max="4520" width="9.5546875" bestFit="1" customWidth="1"/>
    <col min="4521" max="4522" width="12.6640625" bestFit="1" customWidth="1"/>
    <col min="4523" max="4523" width="9.5546875" bestFit="1" customWidth="1"/>
    <col min="4524" max="4525" width="12.6640625" bestFit="1" customWidth="1"/>
    <col min="4526" max="4526" width="9.5546875" bestFit="1" customWidth="1"/>
    <col min="4527" max="4528" width="12.6640625" bestFit="1" customWidth="1"/>
    <col min="4529" max="4529" width="9.5546875" bestFit="1" customWidth="1"/>
    <col min="4530" max="4531" width="12.6640625" bestFit="1" customWidth="1"/>
    <col min="4532" max="4532" width="9.5546875" bestFit="1" customWidth="1"/>
    <col min="4533" max="4534" width="12.6640625" bestFit="1" customWidth="1"/>
    <col min="4535" max="4535" width="9.5546875" bestFit="1" customWidth="1"/>
    <col min="4536" max="4537" width="12.6640625" bestFit="1" customWidth="1"/>
    <col min="4538" max="4538" width="9.5546875" bestFit="1" customWidth="1"/>
    <col min="4539" max="4540" width="12.6640625" bestFit="1" customWidth="1"/>
    <col min="4541" max="4541" width="9.5546875" bestFit="1" customWidth="1"/>
    <col min="4542" max="4543" width="12.6640625" bestFit="1" customWidth="1"/>
    <col min="4544" max="4544" width="9.5546875" bestFit="1" customWidth="1"/>
    <col min="4545" max="4546" width="12.6640625" bestFit="1" customWidth="1"/>
    <col min="4547" max="4547" width="9.5546875" bestFit="1" customWidth="1"/>
    <col min="4548" max="4549" width="12.6640625" bestFit="1" customWidth="1"/>
    <col min="4550" max="4550" width="9.5546875" bestFit="1" customWidth="1"/>
    <col min="4551" max="4552" width="12.6640625" bestFit="1" customWidth="1"/>
    <col min="4553" max="4553" width="9.5546875" bestFit="1" customWidth="1"/>
    <col min="4554" max="4555" width="12.6640625" bestFit="1" customWidth="1"/>
    <col min="4556" max="4556" width="9.5546875" bestFit="1" customWidth="1"/>
    <col min="4557" max="4558" width="12.6640625" bestFit="1" customWidth="1"/>
    <col min="4559" max="4559" width="9.5546875" bestFit="1" customWidth="1"/>
    <col min="4560" max="4561" width="12.6640625" bestFit="1" customWidth="1"/>
    <col min="4562" max="4562" width="9.5546875" bestFit="1" customWidth="1"/>
    <col min="4563" max="4564" width="12.6640625" bestFit="1" customWidth="1"/>
    <col min="4565" max="4565" width="9.5546875" bestFit="1" customWidth="1"/>
    <col min="4566" max="4567" width="12.6640625" bestFit="1" customWidth="1"/>
    <col min="4568" max="4568" width="9.5546875" bestFit="1" customWidth="1"/>
    <col min="4569" max="4570" width="12.6640625" bestFit="1" customWidth="1"/>
    <col min="4571" max="4571" width="9.5546875" bestFit="1" customWidth="1"/>
    <col min="4572" max="4573" width="12.6640625" bestFit="1" customWidth="1"/>
    <col min="4574" max="4574" width="9.5546875" bestFit="1" customWidth="1"/>
    <col min="4575" max="4576" width="12.6640625" bestFit="1" customWidth="1"/>
    <col min="4577" max="4577" width="9.5546875" bestFit="1" customWidth="1"/>
    <col min="4578" max="4579" width="12.6640625" bestFit="1" customWidth="1"/>
    <col min="4580" max="4580" width="9.5546875" bestFit="1" customWidth="1"/>
    <col min="4581" max="4582" width="12.6640625" bestFit="1" customWidth="1"/>
    <col min="4583" max="4583" width="9.5546875" bestFit="1" customWidth="1"/>
    <col min="4584" max="4585" width="12.6640625" bestFit="1" customWidth="1"/>
    <col min="4586" max="4586" width="9.5546875" bestFit="1" customWidth="1"/>
    <col min="4587" max="4588" width="12.6640625" bestFit="1" customWidth="1"/>
    <col min="4589" max="4589" width="9.5546875" bestFit="1" customWidth="1"/>
    <col min="4590" max="4591" width="12.6640625" bestFit="1" customWidth="1"/>
    <col min="4592" max="4592" width="9.5546875" bestFit="1" customWidth="1"/>
    <col min="4593" max="4594" width="12.6640625" bestFit="1" customWidth="1"/>
    <col min="4595" max="4595" width="9.5546875" bestFit="1" customWidth="1"/>
    <col min="4596" max="4597" width="12.6640625" bestFit="1" customWidth="1"/>
    <col min="4598" max="4598" width="9.5546875" bestFit="1" customWidth="1"/>
    <col min="4599" max="4600" width="12.6640625" bestFit="1" customWidth="1"/>
    <col min="4601" max="4601" width="9.5546875" bestFit="1" customWidth="1"/>
    <col min="4602" max="4603" width="12.6640625" bestFit="1" customWidth="1"/>
    <col min="4604" max="4604" width="9.5546875" bestFit="1" customWidth="1"/>
    <col min="4605" max="4606" width="12.6640625" bestFit="1" customWidth="1"/>
    <col min="4607" max="4607" width="9.5546875" bestFit="1" customWidth="1"/>
    <col min="4608" max="4609" width="12.6640625" bestFit="1" customWidth="1"/>
    <col min="4610" max="4610" width="9.5546875" bestFit="1" customWidth="1"/>
    <col min="4611" max="4612" width="12.6640625" bestFit="1" customWidth="1"/>
    <col min="4613" max="4613" width="9.5546875" bestFit="1" customWidth="1"/>
    <col min="4614" max="4615" width="12.6640625" bestFit="1" customWidth="1"/>
    <col min="4616" max="4616" width="9.5546875" bestFit="1" customWidth="1"/>
    <col min="4617" max="4618" width="12.6640625" bestFit="1" customWidth="1"/>
    <col min="4619" max="4619" width="9.5546875" bestFit="1" customWidth="1"/>
    <col min="4620" max="4621" width="12.6640625" bestFit="1" customWidth="1"/>
    <col min="4622" max="4622" width="9.5546875" bestFit="1" customWidth="1"/>
    <col min="4623" max="4624" width="12.6640625" bestFit="1" customWidth="1"/>
    <col min="4625" max="4625" width="9.5546875" bestFit="1" customWidth="1"/>
    <col min="4626" max="4627" width="12.6640625" bestFit="1" customWidth="1"/>
    <col min="4628" max="4628" width="9.5546875" bestFit="1" customWidth="1"/>
    <col min="4629" max="4630" width="12.6640625" bestFit="1" customWidth="1"/>
    <col min="4631" max="4631" width="9.5546875" bestFit="1" customWidth="1"/>
    <col min="4632" max="4633" width="12.6640625" bestFit="1" customWidth="1"/>
    <col min="4634" max="4634" width="9.5546875" bestFit="1" customWidth="1"/>
    <col min="4635" max="4636" width="12.6640625" bestFit="1" customWidth="1"/>
    <col min="4637" max="4637" width="9.5546875" bestFit="1" customWidth="1"/>
    <col min="4638" max="4639" width="12.6640625" bestFit="1" customWidth="1"/>
    <col min="4640" max="4640" width="9.5546875" bestFit="1" customWidth="1"/>
    <col min="4641" max="4642" width="12.6640625" bestFit="1" customWidth="1"/>
    <col min="4643" max="4643" width="9.5546875" bestFit="1" customWidth="1"/>
    <col min="4644" max="4645" width="12.6640625" bestFit="1" customWidth="1"/>
    <col min="4646" max="4646" width="9.5546875" bestFit="1" customWidth="1"/>
    <col min="4647" max="4648" width="12.6640625" bestFit="1" customWidth="1"/>
    <col min="4649" max="4649" width="9.5546875" bestFit="1" customWidth="1"/>
    <col min="4650" max="4651" width="12.6640625" bestFit="1" customWidth="1"/>
    <col min="4652" max="4652" width="9.5546875" bestFit="1" customWidth="1"/>
    <col min="4653" max="4654" width="12.6640625" bestFit="1" customWidth="1"/>
    <col min="4655" max="4655" width="9.5546875" bestFit="1" customWidth="1"/>
    <col min="4656" max="4657" width="12.6640625" bestFit="1" customWidth="1"/>
    <col min="4658" max="4658" width="9.5546875" bestFit="1" customWidth="1"/>
    <col min="4659" max="4660" width="12.6640625" bestFit="1" customWidth="1"/>
    <col min="4661" max="4661" width="9.5546875" bestFit="1" customWidth="1"/>
    <col min="4662" max="4663" width="12.6640625" bestFit="1" customWidth="1"/>
    <col min="4664" max="4664" width="9.5546875" bestFit="1" customWidth="1"/>
    <col min="4665" max="4666" width="12.6640625" bestFit="1" customWidth="1"/>
    <col min="4667" max="4667" width="9.5546875" bestFit="1" customWidth="1"/>
    <col min="4668" max="4669" width="12.6640625" bestFit="1" customWidth="1"/>
    <col min="4670" max="4670" width="9.5546875" bestFit="1" customWidth="1"/>
    <col min="4671" max="4672" width="12.6640625" bestFit="1" customWidth="1"/>
    <col min="4673" max="4673" width="9.5546875" bestFit="1" customWidth="1"/>
    <col min="4674" max="4675" width="12.6640625" bestFit="1" customWidth="1"/>
    <col min="4676" max="4676" width="9.5546875" bestFit="1" customWidth="1"/>
    <col min="4677" max="4678" width="12.6640625" bestFit="1" customWidth="1"/>
    <col min="4679" max="4679" width="9.5546875" bestFit="1" customWidth="1"/>
    <col min="4680" max="4681" width="12.6640625" bestFit="1" customWidth="1"/>
    <col min="4682" max="4682" width="9.5546875" bestFit="1" customWidth="1"/>
    <col min="4683" max="4684" width="12.6640625" bestFit="1" customWidth="1"/>
    <col min="4685" max="4685" width="9.5546875" bestFit="1" customWidth="1"/>
    <col min="4686" max="4687" width="12.6640625" bestFit="1" customWidth="1"/>
    <col min="4688" max="4688" width="9.5546875" bestFit="1" customWidth="1"/>
    <col min="4689" max="4690" width="12.6640625" bestFit="1" customWidth="1"/>
    <col min="4691" max="4691" width="9.5546875" bestFit="1" customWidth="1"/>
    <col min="4692" max="4693" width="12.6640625" bestFit="1" customWidth="1"/>
    <col min="4694" max="4694" width="9.5546875" bestFit="1" customWidth="1"/>
    <col min="4695" max="4696" width="12.6640625" bestFit="1" customWidth="1"/>
    <col min="4697" max="4697" width="9.5546875" bestFit="1" customWidth="1"/>
    <col min="4698" max="4699" width="12.6640625" bestFit="1" customWidth="1"/>
    <col min="4700" max="4700" width="9.5546875" bestFit="1" customWidth="1"/>
    <col min="4701" max="4702" width="12.6640625" bestFit="1" customWidth="1"/>
    <col min="4703" max="4703" width="9.5546875" bestFit="1" customWidth="1"/>
    <col min="4704" max="4705" width="12.6640625" bestFit="1" customWidth="1"/>
    <col min="4706" max="4706" width="9.5546875" bestFit="1" customWidth="1"/>
    <col min="4707" max="4708" width="12.6640625" bestFit="1" customWidth="1"/>
    <col min="4709" max="4709" width="9.5546875" bestFit="1" customWidth="1"/>
    <col min="4710" max="4711" width="12.6640625" bestFit="1" customWidth="1"/>
    <col min="4712" max="4712" width="9.5546875" bestFit="1" customWidth="1"/>
    <col min="4713" max="4714" width="12.6640625" bestFit="1" customWidth="1"/>
    <col min="4715" max="4715" width="9.5546875" bestFit="1" customWidth="1"/>
    <col min="4716" max="4717" width="12.6640625" bestFit="1" customWidth="1"/>
    <col min="4718" max="4718" width="9.5546875" bestFit="1" customWidth="1"/>
    <col min="4719" max="4720" width="12.6640625" bestFit="1" customWidth="1"/>
    <col min="4721" max="4721" width="9.5546875" bestFit="1" customWidth="1"/>
    <col min="4722" max="4723" width="12.6640625" bestFit="1" customWidth="1"/>
    <col min="4724" max="4724" width="9.5546875" bestFit="1" customWidth="1"/>
    <col min="4725" max="4726" width="12.6640625" bestFit="1" customWidth="1"/>
    <col min="4727" max="4727" width="9.5546875" bestFit="1" customWidth="1"/>
    <col min="4728" max="4729" width="12.6640625" bestFit="1" customWidth="1"/>
    <col min="4730" max="4730" width="9.5546875" bestFit="1" customWidth="1"/>
    <col min="4731" max="4732" width="12.6640625" bestFit="1" customWidth="1"/>
    <col min="4733" max="4733" width="9.5546875" bestFit="1" customWidth="1"/>
    <col min="4734" max="4735" width="12.6640625" bestFit="1" customWidth="1"/>
    <col min="4736" max="4736" width="9.5546875" bestFit="1" customWidth="1"/>
    <col min="4737" max="4738" width="12.6640625" bestFit="1" customWidth="1"/>
    <col min="4739" max="4739" width="9.5546875" bestFit="1" customWidth="1"/>
    <col min="4740" max="4741" width="12.6640625" bestFit="1" customWidth="1"/>
    <col min="4742" max="4742" width="9.5546875" bestFit="1" customWidth="1"/>
    <col min="4743" max="4744" width="12.6640625" bestFit="1" customWidth="1"/>
    <col min="4745" max="4745" width="9.5546875" bestFit="1" customWidth="1"/>
    <col min="4746" max="4747" width="12.6640625" bestFit="1" customWidth="1"/>
    <col min="4748" max="4748" width="9.5546875" bestFit="1" customWidth="1"/>
    <col min="4749" max="4750" width="12.6640625" bestFit="1" customWidth="1"/>
    <col min="4751" max="4751" width="9.5546875" bestFit="1" customWidth="1"/>
    <col min="4752" max="4753" width="12.6640625" bestFit="1" customWidth="1"/>
    <col min="4754" max="4754" width="9.5546875" bestFit="1" customWidth="1"/>
    <col min="4755" max="4756" width="12.6640625" bestFit="1" customWidth="1"/>
    <col min="4757" max="4757" width="9.5546875" bestFit="1" customWidth="1"/>
    <col min="4758" max="4759" width="12.6640625" bestFit="1" customWidth="1"/>
    <col min="4760" max="4760" width="9.5546875" bestFit="1" customWidth="1"/>
    <col min="4761" max="4762" width="12.6640625" bestFit="1" customWidth="1"/>
    <col min="4763" max="4763" width="9.5546875" bestFit="1" customWidth="1"/>
    <col min="4764" max="4765" width="12.6640625" bestFit="1" customWidth="1"/>
    <col min="4766" max="4766" width="9.5546875" bestFit="1" customWidth="1"/>
    <col min="4767" max="4768" width="12.6640625" bestFit="1" customWidth="1"/>
    <col min="4769" max="4769" width="9.5546875" bestFit="1" customWidth="1"/>
    <col min="4770" max="4771" width="12.6640625" bestFit="1" customWidth="1"/>
    <col min="4772" max="4772" width="9.5546875" bestFit="1" customWidth="1"/>
    <col min="4773" max="4774" width="12.6640625" bestFit="1" customWidth="1"/>
    <col min="4775" max="4775" width="9.5546875" bestFit="1" customWidth="1"/>
    <col min="4776" max="4777" width="12.6640625" bestFit="1" customWidth="1"/>
    <col min="4778" max="4778" width="9.5546875" bestFit="1" customWidth="1"/>
    <col min="4779" max="4780" width="12.6640625" bestFit="1" customWidth="1"/>
    <col min="4781" max="4781" width="9.5546875" bestFit="1" customWidth="1"/>
    <col min="4782" max="4783" width="12.6640625" bestFit="1" customWidth="1"/>
    <col min="4784" max="4784" width="9.5546875" bestFit="1" customWidth="1"/>
    <col min="4785" max="4786" width="12.6640625" bestFit="1" customWidth="1"/>
    <col min="4787" max="4787" width="9.5546875" bestFit="1" customWidth="1"/>
    <col min="4788" max="4789" width="12.6640625" bestFit="1" customWidth="1"/>
    <col min="4790" max="4790" width="9.5546875" bestFit="1" customWidth="1"/>
    <col min="4791" max="4792" width="12.6640625" bestFit="1" customWidth="1"/>
    <col min="4793" max="4793" width="9.5546875" bestFit="1" customWidth="1"/>
    <col min="4794" max="4795" width="12.6640625" bestFit="1" customWidth="1"/>
    <col min="4796" max="4796" width="9.5546875" bestFit="1" customWidth="1"/>
    <col min="4797" max="4798" width="12.6640625" bestFit="1" customWidth="1"/>
    <col min="4799" max="4799" width="9.5546875" bestFit="1" customWidth="1"/>
    <col min="4800" max="4801" width="12.6640625" bestFit="1" customWidth="1"/>
    <col min="4802" max="4802" width="9.5546875" bestFit="1" customWidth="1"/>
    <col min="4803" max="4804" width="12.6640625" bestFit="1" customWidth="1"/>
    <col min="4805" max="4805" width="9.5546875" bestFit="1" customWidth="1"/>
    <col min="4806" max="4807" width="12.6640625" bestFit="1" customWidth="1"/>
    <col min="4808" max="4808" width="9.5546875" bestFit="1" customWidth="1"/>
    <col min="4809" max="4810" width="12.6640625" bestFit="1" customWidth="1"/>
    <col min="4811" max="4811" width="9.5546875" bestFit="1" customWidth="1"/>
    <col min="4812" max="4813" width="12.6640625" bestFit="1" customWidth="1"/>
    <col min="4814" max="4814" width="9.5546875" bestFit="1" customWidth="1"/>
    <col min="4815" max="4816" width="12.6640625" bestFit="1" customWidth="1"/>
    <col min="4817" max="4817" width="9.5546875" bestFit="1" customWidth="1"/>
    <col min="4818" max="4819" width="12.6640625" bestFit="1" customWidth="1"/>
    <col min="4820" max="4820" width="9.5546875" bestFit="1" customWidth="1"/>
    <col min="4821" max="4822" width="12.6640625" bestFit="1" customWidth="1"/>
    <col min="4823" max="4823" width="9.5546875" bestFit="1" customWidth="1"/>
    <col min="4824" max="4825" width="12.6640625" bestFit="1" customWidth="1"/>
    <col min="4826" max="4826" width="9.5546875" bestFit="1" customWidth="1"/>
    <col min="4827" max="4828" width="12.6640625" bestFit="1" customWidth="1"/>
    <col min="4829" max="4829" width="9.5546875" bestFit="1" customWidth="1"/>
    <col min="4830" max="4831" width="12.6640625" bestFit="1" customWidth="1"/>
    <col min="4832" max="4832" width="9.5546875" bestFit="1" customWidth="1"/>
    <col min="4833" max="4834" width="12.6640625" bestFit="1" customWidth="1"/>
    <col min="4835" max="4835" width="9.5546875" bestFit="1" customWidth="1"/>
    <col min="4836" max="4837" width="12.6640625" bestFit="1" customWidth="1"/>
    <col min="4838" max="4838" width="9.5546875" bestFit="1" customWidth="1"/>
    <col min="4839" max="4840" width="12.6640625" bestFit="1" customWidth="1"/>
    <col min="4841" max="4841" width="9.5546875" bestFit="1" customWidth="1"/>
    <col min="4842" max="4843" width="12.6640625" bestFit="1" customWidth="1"/>
    <col min="4844" max="4844" width="9.5546875" bestFit="1" customWidth="1"/>
    <col min="4845" max="4846" width="12.6640625" bestFit="1" customWidth="1"/>
    <col min="4847" max="4847" width="9.5546875" bestFit="1" customWidth="1"/>
    <col min="4848" max="4849" width="12.6640625" bestFit="1" customWidth="1"/>
    <col min="4850" max="4850" width="9.5546875" bestFit="1" customWidth="1"/>
    <col min="4851" max="4852" width="12.6640625" bestFit="1" customWidth="1"/>
    <col min="4853" max="4853" width="9.5546875" bestFit="1" customWidth="1"/>
    <col min="4854" max="4855" width="12.6640625" bestFit="1" customWidth="1"/>
    <col min="4856" max="4856" width="9.5546875" bestFit="1" customWidth="1"/>
    <col min="4857" max="4858" width="12.6640625" bestFit="1" customWidth="1"/>
    <col min="4859" max="4859" width="9.5546875" bestFit="1" customWidth="1"/>
    <col min="4860" max="4861" width="12.6640625" bestFit="1" customWidth="1"/>
    <col min="4862" max="4862" width="9.5546875" bestFit="1" customWidth="1"/>
    <col min="4863" max="4864" width="12.6640625" bestFit="1" customWidth="1"/>
    <col min="4865" max="4865" width="9.5546875" bestFit="1" customWidth="1"/>
    <col min="4866" max="4867" width="12.6640625" bestFit="1" customWidth="1"/>
    <col min="4868" max="4868" width="9.5546875" bestFit="1" customWidth="1"/>
    <col min="4869" max="4870" width="12.6640625" bestFit="1" customWidth="1"/>
    <col min="4871" max="4871" width="9.5546875" bestFit="1" customWidth="1"/>
    <col min="4872" max="4873" width="12.6640625" bestFit="1" customWidth="1"/>
    <col min="4874" max="4874" width="9.5546875" bestFit="1" customWidth="1"/>
    <col min="4875" max="4876" width="12.6640625" bestFit="1" customWidth="1"/>
    <col min="4877" max="4877" width="9.5546875" bestFit="1" customWidth="1"/>
    <col min="4878" max="4879" width="12.6640625" bestFit="1" customWidth="1"/>
    <col min="4880" max="4880" width="9.5546875" bestFit="1" customWidth="1"/>
    <col min="4881" max="4882" width="12.6640625" bestFit="1" customWidth="1"/>
    <col min="4883" max="4883" width="9.5546875" bestFit="1" customWidth="1"/>
    <col min="4884" max="4885" width="12.6640625" bestFit="1" customWidth="1"/>
    <col min="4886" max="4886" width="9.5546875" bestFit="1" customWidth="1"/>
    <col min="4887" max="4888" width="12.6640625" bestFit="1" customWidth="1"/>
    <col min="4889" max="4889" width="9.5546875" bestFit="1" customWidth="1"/>
    <col min="4890" max="4891" width="12.6640625" bestFit="1" customWidth="1"/>
    <col min="4892" max="4892" width="9.5546875" bestFit="1" customWidth="1"/>
    <col min="4893" max="4894" width="12.6640625" bestFit="1" customWidth="1"/>
    <col min="4895" max="4895" width="9.5546875" bestFit="1" customWidth="1"/>
    <col min="4896" max="4897" width="12.6640625" bestFit="1" customWidth="1"/>
    <col min="4898" max="4898" width="9.5546875" bestFit="1" customWidth="1"/>
    <col min="4899" max="4900" width="12.6640625" bestFit="1" customWidth="1"/>
    <col min="4901" max="4901" width="9.5546875" bestFit="1" customWidth="1"/>
    <col min="4902" max="4903" width="12.6640625" bestFit="1" customWidth="1"/>
    <col min="4904" max="4904" width="9.5546875" bestFit="1" customWidth="1"/>
    <col min="4905" max="4906" width="12.6640625" bestFit="1" customWidth="1"/>
    <col min="4907" max="4907" width="9.5546875" bestFit="1" customWidth="1"/>
    <col min="4908" max="4909" width="12.6640625" bestFit="1" customWidth="1"/>
    <col min="4910" max="4910" width="9.5546875" bestFit="1" customWidth="1"/>
    <col min="4911" max="4912" width="12.6640625" bestFit="1" customWidth="1"/>
    <col min="4913" max="4913" width="9.5546875" bestFit="1" customWidth="1"/>
    <col min="4914" max="4915" width="12.6640625" bestFit="1" customWidth="1"/>
    <col min="4916" max="4916" width="9.5546875" bestFit="1" customWidth="1"/>
    <col min="4917" max="4918" width="12.6640625" bestFit="1" customWidth="1"/>
    <col min="4919" max="4919" width="9.5546875" bestFit="1" customWidth="1"/>
    <col min="4920" max="4921" width="12.6640625" bestFit="1" customWidth="1"/>
    <col min="4922" max="4922" width="9.5546875" bestFit="1" customWidth="1"/>
    <col min="4923" max="4924" width="12.6640625" bestFit="1" customWidth="1"/>
    <col min="4925" max="4925" width="9.5546875" bestFit="1" customWidth="1"/>
    <col min="4926" max="4927" width="12.6640625" bestFit="1" customWidth="1"/>
    <col min="4928" max="4928" width="9.5546875" bestFit="1" customWidth="1"/>
    <col min="4929" max="4930" width="12.6640625" bestFit="1" customWidth="1"/>
    <col min="4931" max="4931" width="9.5546875" bestFit="1" customWidth="1"/>
    <col min="4932" max="4933" width="12.6640625" bestFit="1" customWidth="1"/>
    <col min="4934" max="4934" width="9.5546875" bestFit="1" customWidth="1"/>
    <col min="4935" max="4936" width="12.6640625" bestFit="1" customWidth="1"/>
    <col min="4937" max="4937" width="9.5546875" bestFit="1" customWidth="1"/>
    <col min="4938" max="4939" width="12.6640625" bestFit="1" customWidth="1"/>
    <col min="4940" max="4940" width="9.5546875" bestFit="1" customWidth="1"/>
    <col min="4941" max="4942" width="12.6640625" bestFit="1" customWidth="1"/>
    <col min="4943" max="4943" width="9.5546875" bestFit="1" customWidth="1"/>
    <col min="4944" max="4945" width="12.6640625" bestFit="1" customWidth="1"/>
    <col min="4946" max="4946" width="9.5546875" bestFit="1" customWidth="1"/>
    <col min="4947" max="4948" width="12.6640625" bestFit="1" customWidth="1"/>
    <col min="4949" max="4949" width="9.5546875" bestFit="1" customWidth="1"/>
    <col min="4950" max="4951" width="12.6640625" bestFit="1" customWidth="1"/>
    <col min="4952" max="4952" width="9.5546875" bestFit="1" customWidth="1"/>
    <col min="4953" max="4954" width="12.6640625" bestFit="1" customWidth="1"/>
    <col min="4955" max="4955" width="9.5546875" bestFit="1" customWidth="1"/>
    <col min="4956" max="4957" width="12.6640625" bestFit="1" customWidth="1"/>
    <col min="4958" max="4958" width="9.5546875" bestFit="1" customWidth="1"/>
    <col min="4959" max="4960" width="12.6640625" bestFit="1" customWidth="1"/>
    <col min="4961" max="4961" width="9.5546875" bestFit="1" customWidth="1"/>
    <col min="4962" max="4963" width="12.6640625" bestFit="1" customWidth="1"/>
    <col min="4964" max="4964" width="9.5546875" bestFit="1" customWidth="1"/>
    <col min="4965" max="4966" width="12.6640625" bestFit="1" customWidth="1"/>
    <col min="4967" max="4967" width="9.5546875" bestFit="1" customWidth="1"/>
    <col min="4968" max="4969" width="12.6640625" bestFit="1" customWidth="1"/>
    <col min="4970" max="4970" width="9.5546875" bestFit="1" customWidth="1"/>
    <col min="4971" max="4972" width="12.6640625" bestFit="1" customWidth="1"/>
    <col min="4973" max="4973" width="9.5546875" bestFit="1" customWidth="1"/>
    <col min="4974" max="4975" width="12.6640625" bestFit="1" customWidth="1"/>
    <col min="4976" max="4976" width="9.5546875" bestFit="1" customWidth="1"/>
    <col min="4977" max="4978" width="12.6640625" bestFit="1" customWidth="1"/>
    <col min="4979" max="4979" width="9.5546875" bestFit="1" customWidth="1"/>
    <col min="4980" max="4981" width="12.6640625" bestFit="1" customWidth="1"/>
    <col min="4982" max="4982" width="9.5546875" bestFit="1" customWidth="1"/>
    <col min="4983" max="4984" width="12.6640625" bestFit="1" customWidth="1"/>
    <col min="4985" max="4985" width="9.5546875" bestFit="1" customWidth="1"/>
    <col min="4986" max="4987" width="12.6640625" bestFit="1" customWidth="1"/>
    <col min="4988" max="4988" width="9.5546875" bestFit="1" customWidth="1"/>
    <col min="4989" max="4990" width="12.6640625" bestFit="1" customWidth="1"/>
    <col min="4991" max="4991" width="9.5546875" bestFit="1" customWidth="1"/>
    <col min="4992" max="4993" width="12.6640625" bestFit="1" customWidth="1"/>
    <col min="4994" max="4994" width="9.5546875" bestFit="1" customWidth="1"/>
    <col min="4995" max="4996" width="12.6640625" bestFit="1" customWidth="1"/>
    <col min="4997" max="4997" width="9.5546875" bestFit="1" customWidth="1"/>
    <col min="4998" max="4999" width="12.6640625" bestFit="1" customWidth="1"/>
    <col min="5000" max="5000" width="9.5546875" bestFit="1" customWidth="1"/>
    <col min="5001" max="5002" width="12.6640625" bestFit="1" customWidth="1"/>
    <col min="5003" max="5003" width="9.5546875" bestFit="1" customWidth="1"/>
    <col min="5004" max="5005" width="12.6640625" bestFit="1" customWidth="1"/>
    <col min="5006" max="5006" width="9.5546875" bestFit="1" customWidth="1"/>
    <col min="5007" max="5008" width="12.6640625" bestFit="1" customWidth="1"/>
    <col min="5009" max="5009" width="9.5546875" bestFit="1" customWidth="1"/>
    <col min="5010" max="5011" width="12.6640625" bestFit="1" customWidth="1"/>
    <col min="5012" max="5012" width="9.5546875" bestFit="1" customWidth="1"/>
    <col min="5013" max="5014" width="12.6640625" bestFit="1" customWidth="1"/>
    <col min="5015" max="5015" width="9.5546875" bestFit="1" customWidth="1"/>
    <col min="5016" max="5017" width="12.6640625" bestFit="1" customWidth="1"/>
    <col min="5018" max="5018" width="9.5546875" bestFit="1" customWidth="1"/>
    <col min="5019" max="5020" width="12.6640625" bestFit="1" customWidth="1"/>
    <col min="5021" max="5021" width="9.5546875" bestFit="1" customWidth="1"/>
    <col min="5022" max="5023" width="12.6640625" bestFit="1" customWidth="1"/>
    <col min="5024" max="5024" width="9.5546875" bestFit="1" customWidth="1"/>
    <col min="5025" max="5026" width="12.6640625" bestFit="1" customWidth="1"/>
    <col min="5027" max="5027" width="9.5546875" bestFit="1" customWidth="1"/>
    <col min="5028" max="5029" width="12.6640625" bestFit="1" customWidth="1"/>
    <col min="5030" max="5030" width="9.5546875" bestFit="1" customWidth="1"/>
    <col min="5031" max="5032" width="12.6640625" bestFit="1" customWidth="1"/>
    <col min="5033" max="5033" width="9.5546875" bestFit="1" customWidth="1"/>
    <col min="5034" max="5035" width="12.6640625" bestFit="1" customWidth="1"/>
    <col min="5036" max="5036" width="9.5546875" bestFit="1" customWidth="1"/>
    <col min="5037" max="5038" width="12.6640625" bestFit="1" customWidth="1"/>
    <col min="5039" max="5039" width="9.5546875" bestFit="1" customWidth="1"/>
    <col min="5040" max="5041" width="12.6640625" bestFit="1" customWidth="1"/>
    <col min="5042" max="5042" width="9.5546875" bestFit="1" customWidth="1"/>
    <col min="5043" max="5044" width="12.6640625" bestFit="1" customWidth="1"/>
    <col min="5045" max="5045" width="9.5546875" bestFit="1" customWidth="1"/>
    <col min="5046" max="5047" width="12.6640625" bestFit="1" customWidth="1"/>
    <col min="5048" max="5048" width="9.5546875" bestFit="1" customWidth="1"/>
    <col min="5049" max="5050" width="12.6640625" bestFit="1" customWidth="1"/>
    <col min="5051" max="5051" width="9.5546875" bestFit="1" customWidth="1"/>
    <col min="5052" max="5053" width="12.6640625" bestFit="1" customWidth="1"/>
    <col min="5054" max="5054" width="9.5546875" bestFit="1" customWidth="1"/>
    <col min="5055" max="5056" width="12.6640625" bestFit="1" customWidth="1"/>
    <col min="5057" max="5057" width="9.5546875" bestFit="1" customWidth="1"/>
    <col min="5058" max="5059" width="12.6640625" bestFit="1" customWidth="1"/>
    <col min="5060" max="5060" width="9.5546875" bestFit="1" customWidth="1"/>
    <col min="5061" max="5062" width="12.6640625" bestFit="1" customWidth="1"/>
    <col min="5063" max="5063" width="9.5546875" bestFit="1" customWidth="1"/>
    <col min="5064" max="5065" width="12.6640625" bestFit="1" customWidth="1"/>
    <col min="5066" max="5066" width="9.5546875" bestFit="1" customWidth="1"/>
    <col min="5067" max="5068" width="12.6640625" bestFit="1" customWidth="1"/>
    <col min="5069" max="5069" width="9.5546875" bestFit="1" customWidth="1"/>
    <col min="5070" max="5071" width="12.6640625" bestFit="1" customWidth="1"/>
    <col min="5072" max="5072" width="9.5546875" bestFit="1" customWidth="1"/>
    <col min="5073" max="5074" width="12.6640625" bestFit="1" customWidth="1"/>
    <col min="5075" max="5075" width="9.5546875" bestFit="1" customWidth="1"/>
    <col min="5076" max="5077" width="12.6640625" bestFit="1" customWidth="1"/>
    <col min="5078" max="5078" width="9.5546875" bestFit="1" customWidth="1"/>
    <col min="5079" max="5080" width="12.6640625" bestFit="1" customWidth="1"/>
    <col min="5081" max="5081" width="9.5546875" bestFit="1" customWidth="1"/>
    <col min="5082" max="5083" width="12.6640625" bestFit="1" customWidth="1"/>
    <col min="5084" max="5084" width="9.5546875" bestFit="1" customWidth="1"/>
    <col min="5085" max="5086" width="12.6640625" bestFit="1" customWidth="1"/>
    <col min="5087" max="5087" width="9.5546875" bestFit="1" customWidth="1"/>
    <col min="5088" max="5089" width="12.6640625" bestFit="1" customWidth="1"/>
    <col min="5090" max="5090" width="9.5546875" bestFit="1" customWidth="1"/>
    <col min="5091" max="5092" width="12.6640625" bestFit="1" customWidth="1"/>
    <col min="5093" max="5093" width="9.5546875" bestFit="1" customWidth="1"/>
    <col min="5094" max="5095" width="12.6640625" bestFit="1" customWidth="1"/>
    <col min="5096" max="5096" width="9.5546875" bestFit="1" customWidth="1"/>
    <col min="5097" max="5098" width="12.6640625" bestFit="1" customWidth="1"/>
    <col min="5099" max="5099" width="9.5546875" bestFit="1" customWidth="1"/>
    <col min="5100" max="5101" width="12.6640625" bestFit="1" customWidth="1"/>
    <col min="5102" max="5102" width="9.5546875" bestFit="1" customWidth="1"/>
    <col min="5103" max="5104" width="12.6640625" bestFit="1" customWidth="1"/>
    <col min="5105" max="5105" width="9.5546875" bestFit="1" customWidth="1"/>
    <col min="5106" max="5107" width="12.6640625" bestFit="1" customWidth="1"/>
    <col min="5108" max="5108" width="9.5546875" bestFit="1" customWidth="1"/>
    <col min="5109" max="5110" width="12.6640625" bestFit="1" customWidth="1"/>
    <col min="5111" max="5111" width="9.5546875" bestFit="1" customWidth="1"/>
    <col min="5112" max="5113" width="12.6640625" bestFit="1" customWidth="1"/>
    <col min="5114" max="5114" width="9.5546875" bestFit="1" customWidth="1"/>
    <col min="5115" max="5116" width="12.6640625" bestFit="1" customWidth="1"/>
    <col min="5117" max="5117" width="9.5546875" bestFit="1" customWidth="1"/>
    <col min="5118" max="5119" width="12.6640625" bestFit="1" customWidth="1"/>
    <col min="5120" max="5120" width="9.5546875" bestFit="1" customWidth="1"/>
    <col min="5121" max="5122" width="12.6640625" bestFit="1" customWidth="1"/>
    <col min="5123" max="5123" width="9.5546875" bestFit="1" customWidth="1"/>
    <col min="5124" max="5125" width="12.6640625" bestFit="1" customWidth="1"/>
    <col min="5126" max="5126" width="9.5546875" bestFit="1" customWidth="1"/>
    <col min="5127" max="5128" width="12.6640625" bestFit="1" customWidth="1"/>
    <col min="5129" max="5129" width="9.5546875" bestFit="1" customWidth="1"/>
    <col min="5130" max="5131" width="12.6640625" bestFit="1" customWidth="1"/>
    <col min="5132" max="5132" width="9.5546875" bestFit="1" customWidth="1"/>
    <col min="5133" max="5134" width="12.6640625" bestFit="1" customWidth="1"/>
    <col min="5135" max="5135" width="9.5546875" bestFit="1" customWidth="1"/>
    <col min="5136" max="5137" width="12.6640625" bestFit="1" customWidth="1"/>
    <col min="5138" max="5138" width="9.5546875" bestFit="1" customWidth="1"/>
    <col min="5139" max="5140" width="12.6640625" bestFit="1" customWidth="1"/>
    <col min="5141" max="5141" width="9.5546875" bestFit="1" customWidth="1"/>
    <col min="5142" max="5143" width="12.6640625" bestFit="1" customWidth="1"/>
    <col min="5144" max="5144" width="9.5546875" bestFit="1" customWidth="1"/>
    <col min="5145" max="5146" width="12.6640625" bestFit="1" customWidth="1"/>
    <col min="5147" max="5147" width="9.5546875" bestFit="1" customWidth="1"/>
    <col min="5148" max="5149" width="12.6640625" bestFit="1" customWidth="1"/>
    <col min="5150" max="5150" width="9.5546875" bestFit="1" customWidth="1"/>
    <col min="5151" max="5152" width="12.6640625" bestFit="1" customWidth="1"/>
    <col min="5153" max="5153" width="9.5546875" bestFit="1" customWidth="1"/>
    <col min="5154" max="5155" width="12.6640625" bestFit="1" customWidth="1"/>
    <col min="5156" max="5156" width="9.5546875" bestFit="1" customWidth="1"/>
    <col min="5157" max="5158" width="12.6640625" bestFit="1" customWidth="1"/>
    <col min="5159" max="5159" width="9.5546875" bestFit="1" customWidth="1"/>
    <col min="5160" max="5161" width="12.6640625" bestFit="1" customWidth="1"/>
    <col min="5162" max="5162" width="9.5546875" bestFit="1" customWidth="1"/>
    <col min="5163" max="5164" width="12.6640625" bestFit="1" customWidth="1"/>
    <col min="5165" max="5165" width="9.5546875" bestFit="1" customWidth="1"/>
    <col min="5166" max="5167" width="12.6640625" bestFit="1" customWidth="1"/>
    <col min="5168" max="5168" width="9.5546875" bestFit="1" customWidth="1"/>
    <col min="5169" max="5170" width="12.6640625" bestFit="1" customWidth="1"/>
    <col min="5171" max="5171" width="9.5546875" bestFit="1" customWidth="1"/>
    <col min="5172" max="5173" width="12.6640625" bestFit="1" customWidth="1"/>
    <col min="5174" max="5174" width="9.5546875" bestFit="1" customWidth="1"/>
    <col min="5175" max="5176" width="12.6640625" bestFit="1" customWidth="1"/>
    <col min="5177" max="5177" width="9.5546875" bestFit="1" customWidth="1"/>
    <col min="5178" max="5179" width="12.6640625" bestFit="1" customWidth="1"/>
    <col min="5180" max="5180" width="9.5546875" bestFit="1" customWidth="1"/>
    <col min="5181" max="5182" width="12.6640625" bestFit="1" customWidth="1"/>
    <col min="5183" max="5183" width="9.5546875" bestFit="1" customWidth="1"/>
    <col min="5184" max="5185" width="12.6640625" bestFit="1" customWidth="1"/>
    <col min="5186" max="5186" width="9.5546875" bestFit="1" customWidth="1"/>
    <col min="5187" max="5188" width="12.6640625" bestFit="1" customWidth="1"/>
    <col min="5189" max="5189" width="9.5546875" bestFit="1" customWidth="1"/>
    <col min="5190" max="5191" width="12.6640625" bestFit="1" customWidth="1"/>
    <col min="5192" max="5192" width="9.5546875" bestFit="1" customWidth="1"/>
    <col min="5193" max="5194" width="12.6640625" bestFit="1" customWidth="1"/>
    <col min="5195" max="5195" width="9.5546875" bestFit="1" customWidth="1"/>
    <col min="5196" max="5197" width="12.6640625" bestFit="1" customWidth="1"/>
    <col min="5198" max="5198" width="9.5546875" bestFit="1" customWidth="1"/>
    <col min="5199" max="5200" width="12.6640625" bestFit="1" customWidth="1"/>
    <col min="5201" max="5201" width="9.5546875" bestFit="1" customWidth="1"/>
    <col min="5202" max="5203" width="12.6640625" bestFit="1" customWidth="1"/>
    <col min="5204" max="5204" width="9.5546875" bestFit="1" customWidth="1"/>
    <col min="5205" max="5206" width="12.6640625" bestFit="1" customWidth="1"/>
    <col min="5207" max="5207" width="9.5546875" bestFit="1" customWidth="1"/>
    <col min="5208" max="5209" width="12.6640625" bestFit="1" customWidth="1"/>
    <col min="5210" max="5210" width="9.5546875" bestFit="1" customWidth="1"/>
    <col min="5211" max="5212" width="12.6640625" bestFit="1" customWidth="1"/>
    <col min="5213" max="5213" width="9.5546875" bestFit="1" customWidth="1"/>
    <col min="5214" max="5215" width="12.6640625" bestFit="1" customWidth="1"/>
    <col min="5216" max="5216" width="9.5546875" bestFit="1" customWidth="1"/>
    <col min="5217" max="5218" width="12.6640625" bestFit="1" customWidth="1"/>
    <col min="5219" max="5219" width="9.5546875" bestFit="1" customWidth="1"/>
    <col min="5220" max="5221" width="12.6640625" bestFit="1" customWidth="1"/>
    <col min="5222" max="5222" width="9.5546875" bestFit="1" customWidth="1"/>
    <col min="5223" max="5224" width="12.6640625" bestFit="1" customWidth="1"/>
    <col min="5225" max="5225" width="9.5546875" bestFit="1" customWidth="1"/>
    <col min="5226" max="5227" width="12.6640625" bestFit="1" customWidth="1"/>
    <col min="5228" max="5228" width="9.5546875" bestFit="1" customWidth="1"/>
    <col min="5229" max="5230" width="12.6640625" bestFit="1" customWidth="1"/>
    <col min="5231" max="5231" width="9.5546875" bestFit="1" customWidth="1"/>
    <col min="5232" max="5233" width="12.6640625" bestFit="1" customWidth="1"/>
    <col min="5234" max="5234" width="9.5546875" bestFit="1" customWidth="1"/>
    <col min="5235" max="5236" width="12.6640625" bestFit="1" customWidth="1"/>
    <col min="5237" max="5237" width="9.5546875" bestFit="1" customWidth="1"/>
    <col min="5238" max="5239" width="12.6640625" bestFit="1" customWidth="1"/>
    <col min="5240" max="5240" width="9.5546875" bestFit="1" customWidth="1"/>
    <col min="5241" max="5242" width="12.6640625" bestFit="1" customWidth="1"/>
    <col min="5243" max="5243" width="9.5546875" bestFit="1" customWidth="1"/>
    <col min="5244" max="5245" width="12.6640625" bestFit="1" customWidth="1"/>
    <col min="5246" max="5246" width="9.5546875" bestFit="1" customWidth="1"/>
    <col min="5247" max="5248" width="12.6640625" bestFit="1" customWidth="1"/>
    <col min="5249" max="5249" width="9.5546875" bestFit="1" customWidth="1"/>
    <col min="5250" max="5251" width="12.6640625" bestFit="1" customWidth="1"/>
    <col min="5252" max="5252" width="9.5546875" bestFit="1" customWidth="1"/>
    <col min="5253" max="5254" width="12.6640625" bestFit="1" customWidth="1"/>
    <col min="5255" max="5255" width="9.5546875" bestFit="1" customWidth="1"/>
    <col min="5256" max="5257" width="12.6640625" bestFit="1" customWidth="1"/>
    <col min="5258" max="5258" width="9.5546875" bestFit="1" customWidth="1"/>
    <col min="5259" max="5260" width="12.6640625" bestFit="1" customWidth="1"/>
    <col min="5261" max="5261" width="9.5546875" bestFit="1" customWidth="1"/>
    <col min="5262" max="5263" width="12.6640625" bestFit="1" customWidth="1"/>
    <col min="5264" max="5264" width="9.5546875" bestFit="1" customWidth="1"/>
    <col min="5265" max="5266" width="12.6640625" bestFit="1" customWidth="1"/>
    <col min="5267" max="5267" width="9.5546875" bestFit="1" customWidth="1"/>
    <col min="5268" max="5269" width="12.6640625" bestFit="1" customWidth="1"/>
    <col min="5270" max="5270" width="9.5546875" bestFit="1" customWidth="1"/>
    <col min="5271" max="5272" width="12.6640625" bestFit="1" customWidth="1"/>
    <col min="5273" max="5273" width="9.5546875" bestFit="1" customWidth="1"/>
    <col min="5274" max="5275" width="12.6640625" bestFit="1" customWidth="1"/>
    <col min="5276" max="5276" width="9.5546875" bestFit="1" customWidth="1"/>
    <col min="5277" max="5278" width="12.6640625" bestFit="1" customWidth="1"/>
    <col min="5279" max="5279" width="9.5546875" bestFit="1" customWidth="1"/>
    <col min="5280" max="5281" width="12.6640625" bestFit="1" customWidth="1"/>
    <col min="5282" max="5282" width="9.5546875" bestFit="1" customWidth="1"/>
    <col min="5283" max="5284" width="12.6640625" bestFit="1" customWidth="1"/>
    <col min="5285" max="5285" width="9.5546875" bestFit="1" customWidth="1"/>
    <col min="5286" max="5287" width="12.6640625" bestFit="1" customWidth="1"/>
    <col min="5288" max="5288" width="9.5546875" bestFit="1" customWidth="1"/>
    <col min="5289" max="5290" width="12.6640625" bestFit="1" customWidth="1"/>
    <col min="5291" max="5291" width="9.5546875" bestFit="1" customWidth="1"/>
    <col min="5292" max="5293" width="12.6640625" bestFit="1" customWidth="1"/>
    <col min="5294" max="5294" width="9.5546875" bestFit="1" customWidth="1"/>
    <col min="5295" max="5296" width="12.6640625" bestFit="1" customWidth="1"/>
    <col min="5297" max="5297" width="9.5546875" bestFit="1" customWidth="1"/>
    <col min="5298" max="5299" width="12.6640625" bestFit="1" customWidth="1"/>
    <col min="5300" max="5300" width="9.5546875" bestFit="1" customWidth="1"/>
    <col min="5301" max="5302" width="12.6640625" bestFit="1" customWidth="1"/>
    <col min="5303" max="5303" width="9.5546875" bestFit="1" customWidth="1"/>
    <col min="5304" max="5305" width="12.6640625" bestFit="1" customWidth="1"/>
    <col min="5306" max="5306" width="9.5546875" bestFit="1" customWidth="1"/>
    <col min="5307" max="5308" width="12.6640625" bestFit="1" customWidth="1"/>
    <col min="5309" max="5309" width="9.5546875" bestFit="1" customWidth="1"/>
    <col min="5310" max="5311" width="12.6640625" bestFit="1" customWidth="1"/>
    <col min="5312" max="5312" width="9.5546875" bestFit="1" customWidth="1"/>
    <col min="5313" max="5314" width="12.6640625" bestFit="1" customWidth="1"/>
    <col min="5315" max="5315" width="9.5546875" bestFit="1" customWidth="1"/>
    <col min="5316" max="5317" width="12.6640625" bestFit="1" customWidth="1"/>
    <col min="5318" max="5318" width="9.5546875" bestFit="1" customWidth="1"/>
    <col min="5319" max="5320" width="12.6640625" bestFit="1" customWidth="1"/>
    <col min="5321" max="5321" width="9.5546875" bestFit="1" customWidth="1"/>
    <col min="5322" max="5323" width="12.6640625" bestFit="1" customWidth="1"/>
    <col min="5324" max="5324" width="9.5546875" bestFit="1" customWidth="1"/>
    <col min="5325" max="5326" width="12.6640625" bestFit="1" customWidth="1"/>
    <col min="5327" max="5327" width="9.5546875" bestFit="1" customWidth="1"/>
    <col min="5328" max="5329" width="12.6640625" bestFit="1" customWidth="1"/>
    <col min="5330" max="5330" width="9.5546875" bestFit="1" customWidth="1"/>
    <col min="5331" max="5332" width="12.6640625" bestFit="1" customWidth="1"/>
    <col min="5333" max="5333" width="9.5546875" bestFit="1" customWidth="1"/>
    <col min="5334" max="5335" width="12.6640625" bestFit="1" customWidth="1"/>
    <col min="5336" max="5336" width="9.5546875" bestFit="1" customWidth="1"/>
    <col min="5337" max="5338" width="12.6640625" bestFit="1" customWidth="1"/>
    <col min="5339" max="5339" width="9.5546875" bestFit="1" customWidth="1"/>
    <col min="5340" max="5341" width="12.6640625" bestFit="1" customWidth="1"/>
    <col min="5342" max="5342" width="9.5546875" bestFit="1" customWidth="1"/>
    <col min="5343" max="5344" width="12.6640625" bestFit="1" customWidth="1"/>
    <col min="5345" max="5345" width="9.5546875" bestFit="1" customWidth="1"/>
    <col min="5346" max="5347" width="12.6640625" bestFit="1" customWidth="1"/>
    <col min="5348" max="5348" width="9.5546875" bestFit="1" customWidth="1"/>
    <col min="5349" max="5350" width="12.6640625" bestFit="1" customWidth="1"/>
    <col min="5351" max="5351" width="9.5546875" bestFit="1" customWidth="1"/>
    <col min="5352" max="5353" width="12.6640625" bestFit="1" customWidth="1"/>
    <col min="5354" max="5354" width="9.5546875" bestFit="1" customWidth="1"/>
    <col min="5355" max="5356" width="12.6640625" bestFit="1" customWidth="1"/>
    <col min="5357" max="5357" width="9.5546875" bestFit="1" customWidth="1"/>
    <col min="5358" max="5359" width="12.6640625" bestFit="1" customWidth="1"/>
    <col min="5360" max="5360" width="9.5546875" bestFit="1" customWidth="1"/>
    <col min="5361" max="5362" width="12.6640625" bestFit="1" customWidth="1"/>
    <col min="5363" max="5363" width="9.5546875" bestFit="1" customWidth="1"/>
    <col min="5364" max="5365" width="12.6640625" bestFit="1" customWidth="1"/>
    <col min="5366" max="5366" width="9.5546875" bestFit="1" customWidth="1"/>
    <col min="5367" max="5368" width="12.6640625" bestFit="1" customWidth="1"/>
    <col min="5369" max="5369" width="9.5546875" bestFit="1" customWidth="1"/>
    <col min="5370" max="5371" width="12.6640625" bestFit="1" customWidth="1"/>
    <col min="5372" max="5372" width="9.5546875" bestFit="1" customWidth="1"/>
    <col min="5373" max="5374" width="12.6640625" bestFit="1" customWidth="1"/>
    <col min="5375" max="5375" width="9.5546875" bestFit="1" customWidth="1"/>
    <col min="5376" max="5377" width="12.6640625" bestFit="1" customWidth="1"/>
    <col min="5378" max="5378" width="9.5546875" bestFit="1" customWidth="1"/>
    <col min="5379" max="5380" width="12.6640625" bestFit="1" customWidth="1"/>
    <col min="5381" max="5381" width="9.5546875" bestFit="1" customWidth="1"/>
    <col min="5382" max="5383" width="12.6640625" bestFit="1" customWidth="1"/>
    <col min="5384" max="5384" width="9.5546875" bestFit="1" customWidth="1"/>
    <col min="5385" max="5386" width="12.6640625" bestFit="1" customWidth="1"/>
    <col min="5387" max="5387" width="9.5546875" bestFit="1" customWidth="1"/>
    <col min="5388" max="5389" width="12.6640625" bestFit="1" customWidth="1"/>
    <col min="5390" max="5390" width="9.5546875" bestFit="1" customWidth="1"/>
    <col min="5391" max="5392" width="12.6640625" bestFit="1" customWidth="1"/>
    <col min="5393" max="5393" width="9.5546875" bestFit="1" customWidth="1"/>
    <col min="5394" max="5395" width="12.6640625" bestFit="1" customWidth="1"/>
    <col min="5396" max="5396" width="9.5546875" bestFit="1" customWidth="1"/>
    <col min="5397" max="5398" width="12.6640625" bestFit="1" customWidth="1"/>
    <col min="5399" max="5399" width="9.5546875" bestFit="1" customWidth="1"/>
    <col min="5400" max="5401" width="12.6640625" bestFit="1" customWidth="1"/>
    <col min="5402" max="5402" width="9.5546875" bestFit="1" customWidth="1"/>
    <col min="5403" max="5404" width="12.6640625" bestFit="1" customWidth="1"/>
    <col min="5405" max="5405" width="9.5546875" bestFit="1" customWidth="1"/>
    <col min="5406" max="5407" width="12.6640625" bestFit="1" customWidth="1"/>
    <col min="5408" max="5408" width="9.5546875" bestFit="1" customWidth="1"/>
    <col min="5409" max="5410" width="12.6640625" bestFit="1" customWidth="1"/>
    <col min="5411" max="5411" width="9.5546875" bestFit="1" customWidth="1"/>
    <col min="5412" max="5413" width="12.6640625" bestFit="1" customWidth="1"/>
    <col min="5414" max="5414" width="9.5546875" bestFit="1" customWidth="1"/>
    <col min="5415" max="5416" width="12.6640625" bestFit="1" customWidth="1"/>
    <col min="5417" max="5417" width="9.5546875" bestFit="1" customWidth="1"/>
    <col min="5418" max="5419" width="12.6640625" bestFit="1" customWidth="1"/>
    <col min="5420" max="5420" width="9.5546875" bestFit="1" customWidth="1"/>
    <col min="5421" max="5422" width="12.6640625" bestFit="1" customWidth="1"/>
    <col min="5423" max="5423" width="9.5546875" bestFit="1" customWidth="1"/>
    <col min="5424" max="5425" width="12.6640625" bestFit="1" customWidth="1"/>
    <col min="5426" max="5426" width="9.5546875" bestFit="1" customWidth="1"/>
    <col min="5427" max="5428" width="12.6640625" bestFit="1" customWidth="1"/>
    <col min="5429" max="5429" width="9.5546875" bestFit="1" customWidth="1"/>
    <col min="5430" max="5431" width="12.6640625" bestFit="1" customWidth="1"/>
    <col min="5432" max="5432" width="9.5546875" bestFit="1" customWidth="1"/>
    <col min="5433" max="5434" width="12.6640625" bestFit="1" customWidth="1"/>
    <col min="5435" max="5435" width="9.5546875" bestFit="1" customWidth="1"/>
    <col min="5436" max="5437" width="12.6640625" bestFit="1" customWidth="1"/>
    <col min="5438" max="5438" width="9.5546875" bestFit="1" customWidth="1"/>
    <col min="5439" max="5440" width="12.6640625" bestFit="1" customWidth="1"/>
    <col min="5441" max="5441" width="9.5546875" bestFit="1" customWidth="1"/>
    <col min="5442" max="5443" width="12.6640625" bestFit="1" customWidth="1"/>
    <col min="5444" max="5444" width="9.5546875" bestFit="1" customWidth="1"/>
    <col min="5445" max="5446" width="12.6640625" bestFit="1" customWidth="1"/>
    <col min="5447" max="5447" width="9.5546875" bestFit="1" customWidth="1"/>
    <col min="5448" max="5449" width="12.6640625" bestFit="1" customWidth="1"/>
    <col min="5450" max="5450" width="9.5546875" bestFit="1" customWidth="1"/>
    <col min="5451" max="5452" width="12.6640625" bestFit="1" customWidth="1"/>
    <col min="5453" max="5453" width="9.5546875" bestFit="1" customWidth="1"/>
    <col min="5454" max="5455" width="12.6640625" bestFit="1" customWidth="1"/>
    <col min="5456" max="5456" width="9.5546875" bestFit="1" customWidth="1"/>
    <col min="5457" max="5458" width="12.6640625" bestFit="1" customWidth="1"/>
    <col min="5459" max="5459" width="9.5546875" bestFit="1" customWidth="1"/>
    <col min="5460" max="5461" width="12.6640625" bestFit="1" customWidth="1"/>
    <col min="5462" max="5462" width="9.5546875" bestFit="1" customWidth="1"/>
    <col min="5463" max="5464" width="12.6640625" bestFit="1" customWidth="1"/>
    <col min="5465" max="5465" width="9.5546875" bestFit="1" customWidth="1"/>
    <col min="5466" max="5467" width="12.6640625" bestFit="1" customWidth="1"/>
    <col min="5468" max="5468" width="9.5546875" bestFit="1" customWidth="1"/>
    <col min="5469" max="5470" width="12.6640625" bestFit="1" customWidth="1"/>
    <col min="5471" max="5471" width="9.5546875" bestFit="1" customWidth="1"/>
    <col min="5472" max="5473" width="12.6640625" bestFit="1" customWidth="1"/>
    <col min="5474" max="5474" width="9.5546875" bestFit="1" customWidth="1"/>
    <col min="5475" max="5476" width="12.6640625" bestFit="1" customWidth="1"/>
    <col min="5477" max="5477" width="9.5546875" bestFit="1" customWidth="1"/>
    <col min="5478" max="5479" width="12.6640625" bestFit="1" customWidth="1"/>
    <col min="5480" max="5480" width="9.5546875" bestFit="1" customWidth="1"/>
    <col min="5481" max="5482" width="12.6640625" bestFit="1" customWidth="1"/>
    <col min="5483" max="5483" width="9.5546875" bestFit="1" customWidth="1"/>
    <col min="5484" max="5485" width="12.6640625" bestFit="1" customWidth="1"/>
    <col min="5486" max="5486" width="9.5546875" bestFit="1" customWidth="1"/>
    <col min="5487" max="5488" width="12.6640625" bestFit="1" customWidth="1"/>
    <col min="5489" max="5489" width="9.5546875" bestFit="1" customWidth="1"/>
    <col min="5490" max="5491" width="12.6640625" bestFit="1" customWidth="1"/>
    <col min="5492" max="5492" width="9.5546875" bestFit="1" customWidth="1"/>
    <col min="5493" max="5494" width="12.6640625" bestFit="1" customWidth="1"/>
    <col min="5495" max="5495" width="9.5546875" bestFit="1" customWidth="1"/>
    <col min="5496" max="5497" width="12.6640625" bestFit="1" customWidth="1"/>
    <col min="5498" max="5498" width="9.5546875" bestFit="1" customWidth="1"/>
    <col min="5499" max="5500" width="12.6640625" bestFit="1" customWidth="1"/>
    <col min="5501" max="5501" width="9.5546875" bestFit="1" customWidth="1"/>
    <col min="5502" max="5503" width="12.6640625" bestFit="1" customWidth="1"/>
    <col min="5504" max="5504" width="9.5546875" bestFit="1" customWidth="1"/>
    <col min="5505" max="5506" width="12.6640625" bestFit="1" customWidth="1"/>
    <col min="5507" max="5507" width="9.5546875" bestFit="1" customWidth="1"/>
    <col min="5508" max="5509" width="12.6640625" bestFit="1" customWidth="1"/>
    <col min="5510" max="5510" width="9.5546875" bestFit="1" customWidth="1"/>
    <col min="5511" max="5512" width="12.6640625" bestFit="1" customWidth="1"/>
    <col min="5513" max="5513" width="9.5546875" bestFit="1" customWidth="1"/>
    <col min="5514" max="5515" width="12.6640625" bestFit="1" customWidth="1"/>
    <col min="5516" max="5516" width="9.5546875" bestFit="1" customWidth="1"/>
    <col min="5517" max="5518" width="12.6640625" bestFit="1" customWidth="1"/>
    <col min="5519" max="5519" width="9.5546875" bestFit="1" customWidth="1"/>
    <col min="5520" max="5521" width="12.6640625" bestFit="1" customWidth="1"/>
    <col min="5522" max="5522" width="9.5546875" bestFit="1" customWidth="1"/>
    <col min="5523" max="5524" width="12.6640625" bestFit="1" customWidth="1"/>
    <col min="5525" max="5525" width="9.5546875" bestFit="1" customWidth="1"/>
    <col min="5526" max="5527" width="12.6640625" bestFit="1" customWidth="1"/>
    <col min="5528" max="5528" width="9.5546875" bestFit="1" customWidth="1"/>
    <col min="5529" max="5530" width="12.6640625" bestFit="1" customWidth="1"/>
    <col min="5531" max="5531" width="9.5546875" bestFit="1" customWidth="1"/>
    <col min="5532" max="5533" width="12.6640625" bestFit="1" customWidth="1"/>
    <col min="5534" max="5534" width="9.5546875" bestFit="1" customWidth="1"/>
    <col min="5535" max="5536" width="12.6640625" bestFit="1" customWidth="1"/>
    <col min="5537" max="5537" width="9.5546875" bestFit="1" customWidth="1"/>
    <col min="5538" max="5539" width="12.6640625" bestFit="1" customWidth="1"/>
    <col min="5540" max="5540" width="9.5546875" bestFit="1" customWidth="1"/>
    <col min="5541" max="5542" width="12.6640625" bestFit="1" customWidth="1"/>
    <col min="5543" max="5543" width="9.5546875" bestFit="1" customWidth="1"/>
    <col min="5544" max="5545" width="12.6640625" bestFit="1" customWidth="1"/>
    <col min="5546" max="5546" width="9.5546875" bestFit="1" customWidth="1"/>
    <col min="5547" max="5548" width="12.6640625" bestFit="1" customWidth="1"/>
    <col min="5549" max="5549" width="9.5546875" bestFit="1" customWidth="1"/>
    <col min="5550" max="5551" width="12.6640625" bestFit="1" customWidth="1"/>
    <col min="5552" max="5552" width="9.5546875" bestFit="1" customWidth="1"/>
    <col min="5553" max="5554" width="12.6640625" bestFit="1" customWidth="1"/>
    <col min="5555" max="5555" width="9.5546875" bestFit="1" customWidth="1"/>
    <col min="5556" max="5557" width="12.6640625" bestFit="1" customWidth="1"/>
    <col min="5558" max="5558" width="9.5546875" bestFit="1" customWidth="1"/>
    <col min="5559" max="5560" width="12.6640625" bestFit="1" customWidth="1"/>
    <col min="5561" max="5561" width="9.5546875" bestFit="1" customWidth="1"/>
    <col min="5562" max="5563" width="12.6640625" bestFit="1" customWidth="1"/>
    <col min="5564" max="5564" width="9.5546875" bestFit="1" customWidth="1"/>
    <col min="5565" max="5566" width="12.6640625" bestFit="1" customWidth="1"/>
    <col min="5567" max="5567" width="9.5546875" bestFit="1" customWidth="1"/>
    <col min="5568" max="5569" width="12.6640625" bestFit="1" customWidth="1"/>
    <col min="5570" max="5570" width="9.5546875" bestFit="1" customWidth="1"/>
    <col min="5571" max="5572" width="12.6640625" bestFit="1" customWidth="1"/>
    <col min="5573" max="5573" width="9.5546875" bestFit="1" customWidth="1"/>
    <col min="5574" max="5575" width="12.6640625" bestFit="1" customWidth="1"/>
    <col min="5576" max="5576" width="9.5546875" bestFit="1" customWidth="1"/>
    <col min="5577" max="5578" width="12.6640625" bestFit="1" customWidth="1"/>
    <col min="5579" max="5579" width="9.5546875" bestFit="1" customWidth="1"/>
    <col min="5580" max="5581" width="12.6640625" bestFit="1" customWidth="1"/>
    <col min="5582" max="5582" width="9.5546875" bestFit="1" customWidth="1"/>
    <col min="5583" max="5584" width="12.6640625" bestFit="1" customWidth="1"/>
    <col min="5585" max="5585" width="9.5546875" bestFit="1" customWidth="1"/>
    <col min="5586" max="5587" width="12.6640625" bestFit="1" customWidth="1"/>
    <col min="5588" max="5588" width="9.5546875" bestFit="1" customWidth="1"/>
    <col min="5589" max="5590" width="12.6640625" bestFit="1" customWidth="1"/>
    <col min="5591" max="5591" width="9.5546875" bestFit="1" customWidth="1"/>
    <col min="5592" max="5593" width="12.6640625" bestFit="1" customWidth="1"/>
    <col min="5594" max="5594" width="9.5546875" bestFit="1" customWidth="1"/>
    <col min="5595" max="5596" width="12.6640625" bestFit="1" customWidth="1"/>
    <col min="5597" max="5597" width="9.5546875" bestFit="1" customWidth="1"/>
    <col min="5598" max="5599" width="12.6640625" bestFit="1" customWidth="1"/>
    <col min="5600" max="5600" width="9.5546875" bestFit="1" customWidth="1"/>
    <col min="5601" max="5602" width="12.6640625" bestFit="1" customWidth="1"/>
    <col min="5603" max="5603" width="9.5546875" bestFit="1" customWidth="1"/>
    <col min="5604" max="5605" width="12.6640625" bestFit="1" customWidth="1"/>
    <col min="5606" max="5606" width="9.5546875" bestFit="1" customWidth="1"/>
    <col min="5607" max="5608" width="12.6640625" bestFit="1" customWidth="1"/>
    <col min="5609" max="5609" width="9.5546875" bestFit="1" customWidth="1"/>
    <col min="5610" max="5611" width="12.6640625" bestFit="1" customWidth="1"/>
    <col min="5612" max="5612" width="9.5546875" bestFit="1" customWidth="1"/>
    <col min="5613" max="5614" width="12.6640625" bestFit="1" customWidth="1"/>
    <col min="5615" max="5615" width="9.5546875" bestFit="1" customWidth="1"/>
    <col min="5616" max="5617" width="12.6640625" bestFit="1" customWidth="1"/>
    <col min="5618" max="5618" width="9.5546875" bestFit="1" customWidth="1"/>
    <col min="5619" max="5620" width="12.6640625" bestFit="1" customWidth="1"/>
    <col min="5621" max="5621" width="9.5546875" bestFit="1" customWidth="1"/>
    <col min="5622" max="5623" width="12.6640625" bestFit="1" customWidth="1"/>
    <col min="5624" max="5624" width="9.5546875" bestFit="1" customWidth="1"/>
    <col min="5625" max="5626" width="12.6640625" bestFit="1" customWidth="1"/>
    <col min="5627" max="5627" width="9.5546875" bestFit="1" customWidth="1"/>
    <col min="5628" max="5629" width="12.6640625" bestFit="1" customWidth="1"/>
    <col min="5630" max="5630" width="9.5546875" bestFit="1" customWidth="1"/>
    <col min="5631" max="5632" width="12.6640625" bestFit="1" customWidth="1"/>
    <col min="5633" max="5633" width="9.5546875" bestFit="1" customWidth="1"/>
    <col min="5634" max="5635" width="12.6640625" bestFit="1" customWidth="1"/>
    <col min="5636" max="5636" width="9.5546875" bestFit="1" customWidth="1"/>
    <col min="5637" max="5638" width="12.6640625" bestFit="1" customWidth="1"/>
    <col min="5639" max="5639" width="9.5546875" bestFit="1" customWidth="1"/>
    <col min="5640" max="5641" width="12.6640625" bestFit="1" customWidth="1"/>
    <col min="5642" max="5642" width="9.5546875" bestFit="1" customWidth="1"/>
    <col min="5643" max="5644" width="12.6640625" bestFit="1" customWidth="1"/>
    <col min="5645" max="5645" width="9.5546875" bestFit="1" customWidth="1"/>
    <col min="5646" max="5647" width="12.6640625" bestFit="1" customWidth="1"/>
    <col min="5648" max="5648" width="9.5546875" bestFit="1" customWidth="1"/>
    <col min="5649" max="5650" width="12.6640625" bestFit="1" customWidth="1"/>
    <col min="5651" max="5651" width="9.5546875" bestFit="1" customWidth="1"/>
    <col min="5652" max="5653" width="12.6640625" bestFit="1" customWidth="1"/>
    <col min="5654" max="5654" width="9.5546875" bestFit="1" customWidth="1"/>
    <col min="5655" max="5656" width="12.6640625" bestFit="1" customWidth="1"/>
    <col min="5657" max="5657" width="9.5546875" bestFit="1" customWidth="1"/>
    <col min="5658" max="5659" width="12.6640625" bestFit="1" customWidth="1"/>
    <col min="5660" max="5660" width="9.5546875" bestFit="1" customWidth="1"/>
    <col min="5661" max="5662" width="12.6640625" bestFit="1" customWidth="1"/>
    <col min="5663" max="5663" width="9.5546875" bestFit="1" customWidth="1"/>
    <col min="5664" max="5665" width="12.6640625" bestFit="1" customWidth="1"/>
    <col min="5666" max="5666" width="9.5546875" bestFit="1" customWidth="1"/>
    <col min="5667" max="5668" width="12.6640625" bestFit="1" customWidth="1"/>
    <col min="5669" max="5669" width="9.5546875" bestFit="1" customWidth="1"/>
    <col min="5670" max="5671" width="12.6640625" bestFit="1" customWidth="1"/>
    <col min="5672" max="5672" width="9.5546875" bestFit="1" customWidth="1"/>
    <col min="5673" max="5674" width="12.6640625" bestFit="1" customWidth="1"/>
    <col min="5675" max="5675" width="9.5546875" bestFit="1" customWidth="1"/>
    <col min="5676" max="5677" width="12.6640625" bestFit="1" customWidth="1"/>
    <col min="5678" max="5678" width="9.5546875" bestFit="1" customWidth="1"/>
    <col min="5679" max="5680" width="12.6640625" bestFit="1" customWidth="1"/>
    <col min="5681" max="5681" width="9.5546875" bestFit="1" customWidth="1"/>
    <col min="5682" max="5683" width="12.6640625" bestFit="1" customWidth="1"/>
    <col min="5684" max="5684" width="9.5546875" bestFit="1" customWidth="1"/>
    <col min="5685" max="5686" width="12.6640625" bestFit="1" customWidth="1"/>
    <col min="5687" max="5687" width="9.5546875" bestFit="1" customWidth="1"/>
    <col min="5688" max="5689" width="12.6640625" bestFit="1" customWidth="1"/>
    <col min="5690" max="5690" width="9.5546875" bestFit="1" customWidth="1"/>
    <col min="5691" max="5692" width="12.6640625" bestFit="1" customWidth="1"/>
    <col min="5693" max="5693" width="9.5546875" bestFit="1" customWidth="1"/>
    <col min="5694" max="5695" width="12.6640625" bestFit="1" customWidth="1"/>
    <col min="5696" max="5696" width="9.5546875" bestFit="1" customWidth="1"/>
    <col min="5697" max="5698" width="12.6640625" bestFit="1" customWidth="1"/>
    <col min="5699" max="5699" width="9.5546875" bestFit="1" customWidth="1"/>
    <col min="5700" max="5701" width="12.6640625" bestFit="1" customWidth="1"/>
    <col min="5702" max="5702" width="9.5546875" bestFit="1" customWidth="1"/>
    <col min="5703" max="5704" width="12.6640625" bestFit="1" customWidth="1"/>
    <col min="5705" max="5705" width="9.5546875" bestFit="1" customWidth="1"/>
    <col min="5706" max="5707" width="12.6640625" bestFit="1" customWidth="1"/>
    <col min="5708" max="5708" width="9.5546875" bestFit="1" customWidth="1"/>
    <col min="5709" max="5710" width="12.6640625" bestFit="1" customWidth="1"/>
    <col min="5711" max="5711" width="9.5546875" bestFit="1" customWidth="1"/>
    <col min="5712" max="5713" width="12.6640625" bestFit="1" customWidth="1"/>
    <col min="5714" max="5714" width="9.5546875" bestFit="1" customWidth="1"/>
    <col min="5715" max="5716" width="12.6640625" bestFit="1" customWidth="1"/>
    <col min="5717" max="5717" width="9.5546875" bestFit="1" customWidth="1"/>
    <col min="5718" max="5719" width="12.6640625" bestFit="1" customWidth="1"/>
    <col min="5720" max="5720" width="9.5546875" bestFit="1" customWidth="1"/>
    <col min="5721" max="5722" width="12.6640625" bestFit="1" customWidth="1"/>
    <col min="5723" max="5723" width="9.5546875" bestFit="1" customWidth="1"/>
    <col min="5724" max="5725" width="12.6640625" bestFit="1" customWidth="1"/>
    <col min="5726" max="5726" width="9.5546875" bestFit="1" customWidth="1"/>
    <col min="5727" max="5728" width="12.6640625" bestFit="1" customWidth="1"/>
    <col min="5729" max="5729" width="9.5546875" bestFit="1" customWidth="1"/>
    <col min="5730" max="5731" width="12.6640625" bestFit="1" customWidth="1"/>
    <col min="5732" max="5732" width="9.5546875" bestFit="1" customWidth="1"/>
    <col min="5733" max="5734" width="12.6640625" bestFit="1" customWidth="1"/>
    <col min="5735" max="5735" width="9.5546875" bestFit="1" customWidth="1"/>
    <col min="5736" max="5737" width="12.6640625" bestFit="1" customWidth="1"/>
    <col min="5738" max="5738" width="9.5546875" bestFit="1" customWidth="1"/>
    <col min="5739" max="5740" width="12.6640625" bestFit="1" customWidth="1"/>
    <col min="5741" max="5741" width="9.5546875" bestFit="1" customWidth="1"/>
    <col min="5742" max="5743" width="12.6640625" bestFit="1" customWidth="1"/>
    <col min="5744" max="5744" width="9.5546875" bestFit="1" customWidth="1"/>
    <col min="5745" max="5746" width="12.6640625" bestFit="1" customWidth="1"/>
    <col min="5747" max="5747" width="9.5546875" bestFit="1" customWidth="1"/>
    <col min="5748" max="5749" width="12.6640625" bestFit="1" customWidth="1"/>
    <col min="5750" max="5750" width="9.5546875" bestFit="1" customWidth="1"/>
    <col min="5751" max="5752" width="12.6640625" bestFit="1" customWidth="1"/>
    <col min="5753" max="5753" width="9.5546875" bestFit="1" customWidth="1"/>
    <col min="5754" max="5755" width="12.6640625" bestFit="1" customWidth="1"/>
    <col min="5756" max="5756" width="9.5546875" bestFit="1" customWidth="1"/>
    <col min="5757" max="5758" width="12.6640625" bestFit="1" customWidth="1"/>
    <col min="5759" max="5759" width="9.5546875" bestFit="1" customWidth="1"/>
    <col min="5760" max="5761" width="12.6640625" bestFit="1" customWidth="1"/>
    <col min="5762" max="5762" width="9.5546875" bestFit="1" customWidth="1"/>
    <col min="5763" max="5764" width="12.6640625" bestFit="1" customWidth="1"/>
    <col min="5765" max="5765" width="9.5546875" bestFit="1" customWidth="1"/>
    <col min="5766" max="5767" width="12.6640625" bestFit="1" customWidth="1"/>
    <col min="5768" max="5768" width="9.5546875" bestFit="1" customWidth="1"/>
    <col min="5769" max="5770" width="12.6640625" bestFit="1" customWidth="1"/>
    <col min="5771" max="5771" width="9.5546875" bestFit="1" customWidth="1"/>
    <col min="5772" max="5773" width="12.6640625" bestFit="1" customWidth="1"/>
    <col min="5774" max="5774" width="9.5546875" bestFit="1" customWidth="1"/>
    <col min="5775" max="5776" width="12.6640625" bestFit="1" customWidth="1"/>
    <col min="5777" max="5777" width="9.5546875" bestFit="1" customWidth="1"/>
    <col min="5778" max="5779" width="12.6640625" bestFit="1" customWidth="1"/>
    <col min="5780" max="5780" width="9.5546875" bestFit="1" customWidth="1"/>
    <col min="5781" max="5782" width="12.6640625" bestFit="1" customWidth="1"/>
    <col min="5783" max="5783" width="9.5546875" bestFit="1" customWidth="1"/>
    <col min="5784" max="5785" width="12.6640625" bestFit="1" customWidth="1"/>
    <col min="5786" max="5786" width="9.5546875" bestFit="1" customWidth="1"/>
    <col min="5787" max="5788" width="12.6640625" bestFit="1" customWidth="1"/>
    <col min="5789" max="5789" width="9.5546875" bestFit="1" customWidth="1"/>
    <col min="5790" max="5791" width="12.6640625" bestFit="1" customWidth="1"/>
    <col min="5792" max="5792" width="9.5546875" bestFit="1" customWidth="1"/>
    <col min="5793" max="5794" width="12.6640625" bestFit="1" customWidth="1"/>
    <col min="5795" max="5795" width="9.5546875" bestFit="1" customWidth="1"/>
    <col min="5796" max="5797" width="12.6640625" bestFit="1" customWidth="1"/>
    <col min="5798" max="5798" width="9.5546875" bestFit="1" customWidth="1"/>
    <col min="5799" max="5800" width="12.6640625" bestFit="1" customWidth="1"/>
    <col min="5801" max="5801" width="9.5546875" bestFit="1" customWidth="1"/>
    <col min="5802" max="5803" width="12.6640625" bestFit="1" customWidth="1"/>
    <col min="5804" max="5804" width="9.5546875" bestFit="1" customWidth="1"/>
    <col min="5805" max="5806" width="12.6640625" bestFit="1" customWidth="1"/>
    <col min="5807" max="5807" width="9.5546875" bestFit="1" customWidth="1"/>
    <col min="5808" max="5809" width="12.6640625" bestFit="1" customWidth="1"/>
    <col min="5810" max="5810" width="9.5546875" bestFit="1" customWidth="1"/>
    <col min="5811" max="5812" width="12.6640625" bestFit="1" customWidth="1"/>
    <col min="5813" max="5813" width="11.33203125" bestFit="1" customWidth="1"/>
    <col min="5814" max="5814" width="12.6640625" bestFit="1" customWidth="1"/>
    <col min="5815" max="5815" width="9.5546875" bestFit="1" customWidth="1"/>
    <col min="5816" max="5818" width="12.6640625" bestFit="1" customWidth="1"/>
    <col min="5819" max="5819" width="9.5546875" bestFit="1" customWidth="1"/>
    <col min="5820" max="5822" width="12.6640625" bestFit="1" customWidth="1"/>
    <col min="5823" max="5823" width="9.5546875" bestFit="1" customWidth="1"/>
    <col min="5824" max="5826" width="12.6640625" bestFit="1" customWidth="1"/>
    <col min="5827" max="5827" width="9.5546875" bestFit="1" customWidth="1"/>
    <col min="5828" max="5830" width="12.6640625" bestFit="1" customWidth="1"/>
    <col min="5831" max="5831" width="9.5546875" bestFit="1" customWidth="1"/>
    <col min="5832" max="5834" width="12.6640625" bestFit="1" customWidth="1"/>
    <col min="5835" max="5835" width="9.5546875" bestFit="1" customWidth="1"/>
    <col min="5836" max="5838" width="12.6640625" bestFit="1" customWidth="1"/>
    <col min="5839" max="5839" width="9.5546875" bestFit="1" customWidth="1"/>
    <col min="5840" max="5842" width="12.6640625" bestFit="1" customWidth="1"/>
    <col min="5843" max="5843" width="9.5546875" bestFit="1" customWidth="1"/>
    <col min="5844" max="5846" width="12.6640625" bestFit="1" customWidth="1"/>
    <col min="5847" max="5847" width="9.5546875" bestFit="1" customWidth="1"/>
    <col min="5848" max="5850" width="12.6640625" bestFit="1" customWidth="1"/>
    <col min="5851" max="5851" width="9.5546875" bestFit="1" customWidth="1"/>
    <col min="5852" max="5854" width="12.6640625" bestFit="1" customWidth="1"/>
    <col min="5855" max="5855" width="9.5546875" bestFit="1" customWidth="1"/>
    <col min="5856" max="5858" width="12.6640625" bestFit="1" customWidth="1"/>
    <col min="5859" max="5859" width="9.5546875" bestFit="1" customWidth="1"/>
    <col min="5860" max="5862" width="12.6640625" bestFit="1" customWidth="1"/>
    <col min="5863" max="5863" width="9.5546875" bestFit="1" customWidth="1"/>
    <col min="5864" max="5866" width="12.6640625" bestFit="1" customWidth="1"/>
    <col min="5867" max="5867" width="9.5546875" bestFit="1" customWidth="1"/>
    <col min="5868" max="5870" width="12.6640625" bestFit="1" customWidth="1"/>
    <col min="5871" max="5871" width="9.5546875" bestFit="1" customWidth="1"/>
    <col min="5872" max="5874" width="12.6640625" bestFit="1" customWidth="1"/>
    <col min="5875" max="5875" width="9.5546875" bestFit="1" customWidth="1"/>
    <col min="5876" max="5878" width="12.6640625" bestFit="1" customWidth="1"/>
    <col min="5879" max="5879" width="9.5546875" bestFit="1" customWidth="1"/>
    <col min="5880" max="5882" width="12.6640625" bestFit="1" customWidth="1"/>
    <col min="5883" max="5883" width="9.5546875" bestFit="1" customWidth="1"/>
    <col min="5884" max="5886" width="12.6640625" bestFit="1" customWidth="1"/>
    <col min="5887" max="5887" width="9.5546875" bestFit="1" customWidth="1"/>
    <col min="5888" max="5890" width="12.6640625" bestFit="1" customWidth="1"/>
    <col min="5891" max="5891" width="9.5546875" bestFit="1" customWidth="1"/>
    <col min="5892" max="5894" width="12.6640625" bestFit="1" customWidth="1"/>
    <col min="5895" max="5895" width="9.5546875" bestFit="1" customWidth="1"/>
    <col min="5896" max="5898" width="12.6640625" bestFit="1" customWidth="1"/>
    <col min="5899" max="5899" width="9.5546875" bestFit="1" customWidth="1"/>
    <col min="5900" max="5902" width="12.6640625" bestFit="1" customWidth="1"/>
    <col min="5903" max="5903" width="9.5546875" bestFit="1" customWidth="1"/>
    <col min="5904" max="5906" width="12.6640625" bestFit="1" customWidth="1"/>
    <col min="5907" max="5907" width="9.5546875" bestFit="1" customWidth="1"/>
    <col min="5908" max="5910" width="12.6640625" bestFit="1" customWidth="1"/>
    <col min="5911" max="5911" width="9.5546875" bestFit="1" customWidth="1"/>
    <col min="5912" max="5914" width="12.6640625" bestFit="1" customWidth="1"/>
    <col min="5915" max="5915" width="9.5546875" bestFit="1" customWidth="1"/>
    <col min="5916" max="5918" width="12.6640625" bestFit="1" customWidth="1"/>
    <col min="5919" max="5919" width="9.5546875" bestFit="1" customWidth="1"/>
    <col min="5920" max="5922" width="12.6640625" bestFit="1" customWidth="1"/>
    <col min="5923" max="5923" width="9.5546875" bestFit="1" customWidth="1"/>
    <col min="5924" max="5926" width="12.6640625" bestFit="1" customWidth="1"/>
    <col min="5927" max="5927" width="9.5546875" bestFit="1" customWidth="1"/>
    <col min="5928" max="5930" width="12.6640625" bestFit="1" customWidth="1"/>
    <col min="5931" max="5931" width="9.5546875" bestFit="1" customWidth="1"/>
    <col min="5932" max="5934" width="12.6640625" bestFit="1" customWidth="1"/>
    <col min="5935" max="5935" width="9.5546875" bestFit="1" customWidth="1"/>
    <col min="5936" max="5938" width="12.6640625" bestFit="1" customWidth="1"/>
    <col min="5939" max="5939" width="9.5546875" bestFit="1" customWidth="1"/>
    <col min="5940" max="5942" width="12.6640625" bestFit="1" customWidth="1"/>
    <col min="5943" max="5943" width="9.5546875" bestFit="1" customWidth="1"/>
    <col min="5944" max="5946" width="12.6640625" bestFit="1" customWidth="1"/>
    <col min="5947" max="5947" width="9.5546875" bestFit="1" customWidth="1"/>
    <col min="5948" max="5950" width="12.6640625" bestFit="1" customWidth="1"/>
    <col min="5951" max="5951" width="9.5546875" bestFit="1" customWidth="1"/>
    <col min="5952" max="5954" width="12.6640625" bestFit="1" customWidth="1"/>
    <col min="5955" max="5955" width="9.5546875" bestFit="1" customWidth="1"/>
    <col min="5956" max="5957" width="12.6640625" bestFit="1" customWidth="1"/>
    <col min="5958" max="5958" width="9.5546875" bestFit="1" customWidth="1"/>
    <col min="5959" max="5961" width="12.6640625" bestFit="1" customWidth="1"/>
    <col min="5962" max="5962" width="9.5546875" bestFit="1" customWidth="1"/>
    <col min="5963" max="5965" width="12.6640625" bestFit="1" customWidth="1"/>
    <col min="5966" max="5966" width="9.5546875" bestFit="1" customWidth="1"/>
    <col min="5967" max="5969" width="12.6640625" bestFit="1" customWidth="1"/>
    <col min="5970" max="5970" width="9.5546875" bestFit="1" customWidth="1"/>
    <col min="5971" max="5973" width="12.6640625" bestFit="1" customWidth="1"/>
    <col min="5974" max="5974" width="9.5546875" bestFit="1" customWidth="1"/>
    <col min="5975" max="5977" width="12.6640625" bestFit="1" customWidth="1"/>
    <col min="5978" max="5978" width="9.5546875" bestFit="1" customWidth="1"/>
    <col min="5979" max="5981" width="12.6640625" bestFit="1" customWidth="1"/>
    <col min="5982" max="5982" width="9.5546875" bestFit="1" customWidth="1"/>
    <col min="5983" max="5985" width="12.6640625" bestFit="1" customWidth="1"/>
    <col min="5986" max="5986" width="9.5546875" bestFit="1" customWidth="1"/>
    <col min="5987" max="5989" width="12.6640625" bestFit="1" customWidth="1"/>
    <col min="5990" max="5990" width="9.5546875" bestFit="1" customWidth="1"/>
    <col min="5991" max="5993" width="12.6640625" bestFit="1" customWidth="1"/>
    <col min="5994" max="5994" width="9.5546875" bestFit="1" customWidth="1"/>
    <col min="5995" max="5997" width="12.6640625" bestFit="1" customWidth="1"/>
    <col min="5998" max="5998" width="9.5546875" bestFit="1" customWidth="1"/>
    <col min="5999" max="6001" width="12.6640625" bestFit="1" customWidth="1"/>
    <col min="6002" max="6002" width="9.5546875" bestFit="1" customWidth="1"/>
    <col min="6003" max="6005" width="12.6640625" bestFit="1" customWidth="1"/>
    <col min="6006" max="6006" width="9.5546875" bestFit="1" customWidth="1"/>
    <col min="6007" max="6009" width="12.6640625" bestFit="1" customWidth="1"/>
    <col min="6010" max="6010" width="9.5546875" bestFit="1" customWidth="1"/>
    <col min="6011" max="6013" width="12.6640625" bestFit="1" customWidth="1"/>
    <col min="6014" max="6014" width="9.5546875" bestFit="1" customWidth="1"/>
    <col min="6015" max="6017" width="12.6640625" bestFit="1" customWidth="1"/>
    <col min="6018" max="6018" width="9.5546875" bestFit="1" customWidth="1"/>
    <col min="6019" max="6021" width="12.6640625" bestFit="1" customWidth="1"/>
    <col min="6022" max="6022" width="9.5546875" bestFit="1" customWidth="1"/>
    <col min="6023" max="6025" width="12.6640625" bestFit="1" customWidth="1"/>
    <col min="6026" max="6026" width="9.5546875" bestFit="1" customWidth="1"/>
    <col min="6027" max="6029" width="12.6640625" bestFit="1" customWidth="1"/>
    <col min="6030" max="6030" width="9.5546875" bestFit="1" customWidth="1"/>
    <col min="6031" max="6033" width="12.6640625" bestFit="1" customWidth="1"/>
    <col min="6034" max="6034" width="9.5546875" bestFit="1" customWidth="1"/>
    <col min="6035" max="6037" width="12.6640625" bestFit="1" customWidth="1"/>
    <col min="6038" max="6038" width="9.5546875" bestFit="1" customWidth="1"/>
    <col min="6039" max="6041" width="12.6640625" bestFit="1" customWidth="1"/>
    <col min="6042" max="6042" width="9.5546875" bestFit="1" customWidth="1"/>
    <col min="6043" max="6045" width="12.6640625" bestFit="1" customWidth="1"/>
    <col min="6046" max="6046" width="9.5546875" bestFit="1" customWidth="1"/>
    <col min="6047" max="6049" width="12.6640625" bestFit="1" customWidth="1"/>
    <col min="6050" max="6050" width="9.5546875" bestFit="1" customWidth="1"/>
    <col min="6051" max="6053" width="12.6640625" bestFit="1" customWidth="1"/>
    <col min="6054" max="6054" width="9.5546875" bestFit="1" customWidth="1"/>
    <col min="6055" max="6057" width="12.6640625" bestFit="1" customWidth="1"/>
    <col min="6058" max="6058" width="9.5546875" bestFit="1" customWidth="1"/>
    <col min="6059" max="6061" width="12.6640625" bestFit="1" customWidth="1"/>
    <col min="6062" max="6062" width="9.5546875" bestFit="1" customWidth="1"/>
    <col min="6063" max="6065" width="12.6640625" bestFit="1" customWidth="1"/>
    <col min="6066" max="6066" width="9.5546875" bestFit="1" customWidth="1"/>
    <col min="6067" max="6069" width="12.6640625" bestFit="1" customWidth="1"/>
    <col min="6070" max="6070" width="9.5546875" bestFit="1" customWidth="1"/>
    <col min="6071" max="6073" width="12.6640625" bestFit="1" customWidth="1"/>
    <col min="6074" max="6074" width="9.5546875" bestFit="1" customWidth="1"/>
    <col min="6075" max="6077" width="12.6640625" bestFit="1" customWidth="1"/>
    <col min="6078" max="6078" width="9.5546875" bestFit="1" customWidth="1"/>
    <col min="6079" max="6081" width="12.6640625" bestFit="1" customWidth="1"/>
    <col min="6082" max="6082" width="9.5546875" bestFit="1" customWidth="1"/>
    <col min="6083" max="6085" width="12.6640625" bestFit="1" customWidth="1"/>
    <col min="6086" max="6086" width="9.5546875" bestFit="1" customWidth="1"/>
    <col min="6087" max="6089" width="12.6640625" bestFit="1" customWidth="1"/>
    <col min="6090" max="6090" width="9.5546875" bestFit="1" customWidth="1"/>
    <col min="6091" max="6093" width="12.6640625" bestFit="1" customWidth="1"/>
    <col min="6094" max="6094" width="9.5546875" bestFit="1" customWidth="1"/>
    <col min="6095" max="6097" width="12.6640625" bestFit="1" customWidth="1"/>
    <col min="6098" max="6098" width="9.5546875" bestFit="1" customWidth="1"/>
    <col min="6099" max="6101" width="12.6640625" bestFit="1" customWidth="1"/>
    <col min="6102" max="6102" width="9.5546875" bestFit="1" customWidth="1"/>
    <col min="6103" max="6105" width="12.6640625" bestFit="1" customWidth="1"/>
    <col min="6106" max="6106" width="9.5546875" bestFit="1" customWidth="1"/>
    <col min="6107" max="6109" width="12.6640625" bestFit="1" customWidth="1"/>
    <col min="6110" max="6110" width="9.5546875" bestFit="1" customWidth="1"/>
    <col min="6111" max="6113" width="12.6640625" bestFit="1" customWidth="1"/>
    <col min="6114" max="6114" width="9.5546875" bestFit="1" customWidth="1"/>
    <col min="6115" max="6117" width="12.6640625" bestFit="1" customWidth="1"/>
    <col min="6118" max="6118" width="9.5546875" bestFit="1" customWidth="1"/>
    <col min="6119" max="6121" width="12.6640625" bestFit="1" customWidth="1"/>
    <col min="6122" max="6122" width="9.5546875" bestFit="1" customWidth="1"/>
    <col min="6123" max="6125" width="12.6640625" bestFit="1" customWidth="1"/>
    <col min="6126" max="6126" width="9.5546875" bestFit="1" customWidth="1"/>
    <col min="6127" max="6129" width="12.6640625" bestFit="1" customWidth="1"/>
    <col min="6130" max="6130" width="9.5546875" bestFit="1" customWidth="1"/>
    <col min="6131" max="6133" width="12.6640625" bestFit="1" customWidth="1"/>
    <col min="6134" max="6134" width="9.5546875" bestFit="1" customWidth="1"/>
    <col min="6135" max="6137" width="12.6640625" bestFit="1" customWidth="1"/>
    <col min="6138" max="6138" width="9.5546875" bestFit="1" customWidth="1"/>
    <col min="6139" max="6141" width="12.6640625" bestFit="1" customWidth="1"/>
    <col min="6142" max="6142" width="9.5546875" bestFit="1" customWidth="1"/>
    <col min="6143" max="6145" width="12.6640625" bestFit="1" customWidth="1"/>
    <col min="6146" max="6146" width="9.5546875" bestFit="1" customWidth="1"/>
    <col min="6147" max="6149" width="12.6640625" bestFit="1" customWidth="1"/>
    <col min="6150" max="6150" width="9.5546875" bestFit="1" customWidth="1"/>
    <col min="6151" max="6153" width="12.6640625" bestFit="1" customWidth="1"/>
    <col min="6154" max="6154" width="9.5546875" bestFit="1" customWidth="1"/>
    <col min="6155" max="6157" width="12.6640625" bestFit="1" customWidth="1"/>
    <col min="6158" max="6158" width="9.5546875" bestFit="1" customWidth="1"/>
    <col min="6159" max="6161" width="12.6640625" bestFit="1" customWidth="1"/>
    <col min="6162" max="6162" width="9.5546875" bestFit="1" customWidth="1"/>
    <col min="6163" max="6165" width="12.6640625" bestFit="1" customWidth="1"/>
    <col min="6166" max="6166" width="9.5546875" bestFit="1" customWidth="1"/>
    <col min="6167" max="6169" width="12.6640625" bestFit="1" customWidth="1"/>
    <col min="6170" max="6170" width="9.5546875" bestFit="1" customWidth="1"/>
    <col min="6171" max="6173" width="12.6640625" bestFit="1" customWidth="1"/>
    <col min="6174" max="6174" width="9.5546875" bestFit="1" customWidth="1"/>
    <col min="6175" max="6177" width="12.6640625" bestFit="1" customWidth="1"/>
    <col min="6178" max="6178" width="9.5546875" bestFit="1" customWidth="1"/>
    <col min="6179" max="6181" width="12.6640625" bestFit="1" customWidth="1"/>
    <col min="6182" max="6182" width="9.5546875" bestFit="1" customWidth="1"/>
    <col min="6183" max="6185" width="12.6640625" bestFit="1" customWidth="1"/>
    <col min="6186" max="6186" width="9.5546875" bestFit="1" customWidth="1"/>
    <col min="6187" max="6189" width="12.6640625" bestFit="1" customWidth="1"/>
    <col min="6190" max="6190" width="9.5546875" bestFit="1" customWidth="1"/>
    <col min="6191" max="6193" width="12.6640625" bestFit="1" customWidth="1"/>
    <col min="6194" max="6194" width="9.5546875" bestFit="1" customWidth="1"/>
    <col min="6195" max="6197" width="12.6640625" bestFit="1" customWidth="1"/>
    <col min="6198" max="6198" width="9.5546875" bestFit="1" customWidth="1"/>
    <col min="6199" max="6201" width="12.6640625" bestFit="1" customWidth="1"/>
    <col min="6202" max="6202" width="9.5546875" bestFit="1" customWidth="1"/>
    <col min="6203" max="6205" width="12.6640625" bestFit="1" customWidth="1"/>
    <col min="6206" max="6206" width="9.5546875" bestFit="1" customWidth="1"/>
    <col min="6207" max="6209" width="12.6640625" bestFit="1" customWidth="1"/>
    <col min="6210" max="6210" width="9.5546875" bestFit="1" customWidth="1"/>
    <col min="6211" max="6213" width="12.6640625" bestFit="1" customWidth="1"/>
    <col min="6214" max="6214" width="9.5546875" bestFit="1" customWidth="1"/>
    <col min="6215" max="6217" width="12.6640625" bestFit="1" customWidth="1"/>
    <col min="6218" max="6218" width="9.5546875" bestFit="1" customWidth="1"/>
    <col min="6219" max="6221" width="12.6640625" bestFit="1" customWidth="1"/>
    <col min="6222" max="6222" width="9.5546875" bestFit="1" customWidth="1"/>
    <col min="6223" max="6225" width="12.6640625" bestFit="1" customWidth="1"/>
    <col min="6226" max="6226" width="9.5546875" bestFit="1" customWidth="1"/>
    <col min="6227" max="6229" width="12.6640625" bestFit="1" customWidth="1"/>
    <col min="6230" max="6230" width="9.5546875" bestFit="1" customWidth="1"/>
    <col min="6231" max="6233" width="12.6640625" bestFit="1" customWidth="1"/>
    <col min="6234" max="6234" width="9.5546875" bestFit="1" customWidth="1"/>
    <col min="6235" max="6237" width="12.6640625" bestFit="1" customWidth="1"/>
    <col min="6238" max="6238" width="9.5546875" bestFit="1" customWidth="1"/>
    <col min="6239" max="6241" width="12.6640625" bestFit="1" customWidth="1"/>
    <col min="6242" max="6242" width="9.5546875" bestFit="1" customWidth="1"/>
    <col min="6243" max="6245" width="12.6640625" bestFit="1" customWidth="1"/>
    <col min="6246" max="6246" width="9.5546875" bestFit="1" customWidth="1"/>
    <col min="6247" max="6249" width="12.6640625" bestFit="1" customWidth="1"/>
    <col min="6250" max="6250" width="9.5546875" bestFit="1" customWidth="1"/>
    <col min="6251" max="6253" width="12.6640625" bestFit="1" customWidth="1"/>
    <col min="6254" max="6254" width="9.5546875" bestFit="1" customWidth="1"/>
    <col min="6255" max="6257" width="12.6640625" bestFit="1" customWidth="1"/>
    <col min="6258" max="6258" width="9.5546875" bestFit="1" customWidth="1"/>
    <col min="6259" max="6261" width="12.6640625" bestFit="1" customWidth="1"/>
    <col min="6262" max="6262" width="9.5546875" bestFit="1" customWidth="1"/>
    <col min="6263" max="6265" width="12.6640625" bestFit="1" customWidth="1"/>
    <col min="6266" max="6266" width="9.5546875" bestFit="1" customWidth="1"/>
    <col min="6267" max="6269" width="12.6640625" bestFit="1" customWidth="1"/>
    <col min="6270" max="6270" width="9.5546875" bestFit="1" customWidth="1"/>
    <col min="6271" max="6273" width="12.6640625" bestFit="1" customWidth="1"/>
    <col min="6274" max="6274" width="9.5546875" bestFit="1" customWidth="1"/>
    <col min="6275" max="6277" width="12.6640625" bestFit="1" customWidth="1"/>
    <col min="6278" max="6278" width="9.5546875" bestFit="1" customWidth="1"/>
    <col min="6279" max="6281" width="12.6640625" bestFit="1" customWidth="1"/>
    <col min="6282" max="6282" width="9.5546875" bestFit="1" customWidth="1"/>
    <col min="6283" max="6285" width="12.6640625" bestFit="1" customWidth="1"/>
    <col min="6286" max="6286" width="9.5546875" bestFit="1" customWidth="1"/>
    <col min="6287" max="6289" width="12.6640625" bestFit="1" customWidth="1"/>
    <col min="6290" max="6290" width="9.5546875" bestFit="1" customWidth="1"/>
    <col min="6291" max="6293" width="12.6640625" bestFit="1" customWidth="1"/>
    <col min="6294" max="6294" width="9.5546875" bestFit="1" customWidth="1"/>
    <col min="6295" max="6297" width="12.6640625" bestFit="1" customWidth="1"/>
    <col min="6298" max="6298" width="9.5546875" bestFit="1" customWidth="1"/>
    <col min="6299" max="6301" width="12.6640625" bestFit="1" customWidth="1"/>
    <col min="6302" max="6302" width="9.5546875" bestFit="1" customWidth="1"/>
    <col min="6303" max="6305" width="12.6640625" bestFit="1" customWidth="1"/>
    <col min="6306" max="6306" width="9.5546875" bestFit="1" customWidth="1"/>
    <col min="6307" max="6309" width="12.6640625" bestFit="1" customWidth="1"/>
    <col min="6310" max="6310" width="9.5546875" bestFit="1" customWidth="1"/>
    <col min="6311" max="6313" width="12.6640625" bestFit="1" customWidth="1"/>
    <col min="6314" max="6314" width="9.5546875" bestFit="1" customWidth="1"/>
    <col min="6315" max="6317" width="12.6640625" bestFit="1" customWidth="1"/>
    <col min="6318" max="6318" width="9.5546875" bestFit="1" customWidth="1"/>
    <col min="6319" max="6321" width="12.6640625" bestFit="1" customWidth="1"/>
    <col min="6322" max="6322" width="9.5546875" bestFit="1" customWidth="1"/>
    <col min="6323" max="6325" width="12.6640625" bestFit="1" customWidth="1"/>
    <col min="6326" max="6326" width="9.5546875" bestFit="1" customWidth="1"/>
    <col min="6327" max="6329" width="12.6640625" bestFit="1" customWidth="1"/>
    <col min="6330" max="6330" width="9.5546875" bestFit="1" customWidth="1"/>
    <col min="6331" max="6333" width="12.6640625" bestFit="1" customWidth="1"/>
    <col min="6334" max="6334" width="9.5546875" bestFit="1" customWidth="1"/>
    <col min="6335" max="6337" width="12.6640625" bestFit="1" customWidth="1"/>
    <col min="6338" max="6338" width="9.5546875" bestFit="1" customWidth="1"/>
    <col min="6339" max="6341" width="12.6640625" bestFit="1" customWidth="1"/>
    <col min="6342" max="6342" width="9.5546875" bestFit="1" customWidth="1"/>
    <col min="6343" max="6345" width="12.6640625" bestFit="1" customWidth="1"/>
    <col min="6346" max="6346" width="9.5546875" bestFit="1" customWidth="1"/>
    <col min="6347" max="6349" width="12.6640625" bestFit="1" customWidth="1"/>
    <col min="6350" max="6350" width="9.5546875" bestFit="1" customWidth="1"/>
    <col min="6351" max="6353" width="12.6640625" bestFit="1" customWidth="1"/>
    <col min="6354" max="6354" width="9.5546875" bestFit="1" customWidth="1"/>
    <col min="6355" max="6357" width="12.6640625" bestFit="1" customWidth="1"/>
    <col min="6358" max="6358" width="9.5546875" bestFit="1" customWidth="1"/>
    <col min="6359" max="6361" width="12.6640625" bestFit="1" customWidth="1"/>
    <col min="6362" max="6362" width="9.5546875" bestFit="1" customWidth="1"/>
    <col min="6363" max="6365" width="12.6640625" bestFit="1" customWidth="1"/>
    <col min="6366" max="6366" width="9.5546875" bestFit="1" customWidth="1"/>
    <col min="6367" max="6369" width="12.6640625" bestFit="1" customWidth="1"/>
    <col min="6370" max="6370" width="9.5546875" bestFit="1" customWidth="1"/>
    <col min="6371" max="6373" width="12.6640625" bestFit="1" customWidth="1"/>
    <col min="6374" max="6374" width="9.5546875" bestFit="1" customWidth="1"/>
    <col min="6375" max="6377" width="12.6640625" bestFit="1" customWidth="1"/>
    <col min="6378" max="6378" width="9.5546875" bestFit="1" customWidth="1"/>
    <col min="6379" max="6381" width="12.6640625" bestFit="1" customWidth="1"/>
    <col min="6382" max="6382" width="9.5546875" bestFit="1" customWidth="1"/>
    <col min="6383" max="6385" width="12.6640625" bestFit="1" customWidth="1"/>
    <col min="6386" max="6386" width="9.5546875" bestFit="1" customWidth="1"/>
    <col min="6387" max="6389" width="12.6640625" bestFit="1" customWidth="1"/>
    <col min="6390" max="6390" width="9.5546875" bestFit="1" customWidth="1"/>
    <col min="6391" max="6393" width="12.6640625" bestFit="1" customWidth="1"/>
    <col min="6394" max="6394" width="9.5546875" bestFit="1" customWidth="1"/>
    <col min="6395" max="6397" width="12.6640625" bestFit="1" customWidth="1"/>
    <col min="6398" max="6398" width="9.5546875" bestFit="1" customWidth="1"/>
    <col min="6399" max="6401" width="12.6640625" bestFit="1" customWidth="1"/>
    <col min="6402" max="6402" width="9.5546875" bestFit="1" customWidth="1"/>
    <col min="6403" max="6405" width="12.6640625" bestFit="1" customWidth="1"/>
    <col min="6406" max="6406" width="9.5546875" bestFit="1" customWidth="1"/>
    <col min="6407" max="6409" width="12.6640625" bestFit="1" customWidth="1"/>
    <col min="6410" max="6410" width="9.5546875" bestFit="1" customWidth="1"/>
    <col min="6411" max="6413" width="12.6640625" bestFit="1" customWidth="1"/>
    <col min="6414" max="6414" width="9.5546875" bestFit="1" customWidth="1"/>
    <col min="6415" max="6417" width="12.6640625" bestFit="1" customWidth="1"/>
    <col min="6418" max="6418" width="9.5546875" bestFit="1" customWidth="1"/>
    <col min="6419" max="6421" width="12.6640625" bestFit="1" customWidth="1"/>
    <col min="6422" max="6422" width="9.5546875" bestFit="1" customWidth="1"/>
    <col min="6423" max="6425" width="12.6640625" bestFit="1" customWidth="1"/>
    <col min="6426" max="6426" width="9.5546875" bestFit="1" customWidth="1"/>
    <col min="6427" max="6429" width="12.6640625" bestFit="1" customWidth="1"/>
    <col min="6430" max="6430" width="9.5546875" bestFit="1" customWidth="1"/>
    <col min="6431" max="6433" width="12.6640625" bestFit="1" customWidth="1"/>
    <col min="6434" max="6434" width="9.5546875" bestFit="1" customWidth="1"/>
    <col min="6435" max="6437" width="12.6640625" bestFit="1" customWidth="1"/>
    <col min="6438" max="6438" width="9.5546875" bestFit="1" customWidth="1"/>
    <col min="6439" max="6441" width="12.6640625" bestFit="1" customWidth="1"/>
    <col min="6442" max="6442" width="9.5546875" bestFit="1" customWidth="1"/>
    <col min="6443" max="6445" width="12.6640625" bestFit="1" customWidth="1"/>
    <col min="6446" max="6446" width="9.5546875" bestFit="1" customWidth="1"/>
    <col min="6447" max="6449" width="12.6640625" bestFit="1" customWidth="1"/>
    <col min="6450" max="6450" width="9.5546875" bestFit="1" customWidth="1"/>
    <col min="6451" max="6453" width="12.6640625" bestFit="1" customWidth="1"/>
    <col min="6454" max="6454" width="9.5546875" bestFit="1" customWidth="1"/>
    <col min="6455" max="6457" width="12.6640625" bestFit="1" customWidth="1"/>
    <col min="6458" max="6458" width="9.5546875" bestFit="1" customWidth="1"/>
    <col min="6459" max="6461" width="12.6640625" bestFit="1" customWidth="1"/>
    <col min="6462" max="6462" width="9.5546875" bestFit="1" customWidth="1"/>
    <col min="6463" max="6465" width="12.6640625" bestFit="1" customWidth="1"/>
    <col min="6466" max="6466" width="9.5546875" bestFit="1" customWidth="1"/>
    <col min="6467" max="6469" width="12.6640625" bestFit="1" customWidth="1"/>
    <col min="6470" max="6470" width="9.5546875" bestFit="1" customWidth="1"/>
    <col min="6471" max="6473" width="12.6640625" bestFit="1" customWidth="1"/>
    <col min="6474" max="6474" width="9.5546875" bestFit="1" customWidth="1"/>
    <col min="6475" max="6477" width="12.6640625" bestFit="1" customWidth="1"/>
    <col min="6478" max="6478" width="9.5546875" bestFit="1" customWidth="1"/>
    <col min="6479" max="6481" width="12.6640625" bestFit="1" customWidth="1"/>
    <col min="6482" max="6482" width="9.5546875" bestFit="1" customWidth="1"/>
    <col min="6483" max="6485" width="12.6640625" bestFit="1" customWidth="1"/>
    <col min="6486" max="6486" width="9.5546875" bestFit="1" customWidth="1"/>
    <col min="6487" max="6489" width="12.6640625" bestFit="1" customWidth="1"/>
    <col min="6490" max="6490" width="9.5546875" bestFit="1" customWidth="1"/>
    <col min="6491" max="6493" width="12.6640625" bestFit="1" customWidth="1"/>
    <col min="6494" max="6494" width="9.5546875" bestFit="1" customWidth="1"/>
    <col min="6495" max="6497" width="12.6640625" bestFit="1" customWidth="1"/>
    <col min="6498" max="6498" width="9.5546875" bestFit="1" customWidth="1"/>
    <col min="6499" max="6501" width="12.6640625" bestFit="1" customWidth="1"/>
    <col min="6502" max="6502" width="9.5546875" bestFit="1" customWidth="1"/>
    <col min="6503" max="6505" width="12.6640625" bestFit="1" customWidth="1"/>
    <col min="6506" max="6506" width="9.5546875" bestFit="1" customWidth="1"/>
    <col min="6507" max="6509" width="12.6640625" bestFit="1" customWidth="1"/>
    <col min="6510" max="6510" width="9.5546875" bestFit="1" customWidth="1"/>
    <col min="6511" max="6513" width="12.6640625" bestFit="1" customWidth="1"/>
    <col min="6514" max="6514" width="9.5546875" bestFit="1" customWidth="1"/>
    <col min="6515" max="6517" width="12.6640625" bestFit="1" customWidth="1"/>
    <col min="6518" max="6518" width="9.5546875" bestFit="1" customWidth="1"/>
    <col min="6519" max="6521" width="12.6640625" bestFit="1" customWidth="1"/>
    <col min="6522" max="6522" width="9.5546875" bestFit="1" customWidth="1"/>
    <col min="6523" max="6525" width="12.6640625" bestFit="1" customWidth="1"/>
    <col min="6526" max="6526" width="9.5546875" bestFit="1" customWidth="1"/>
    <col min="6527" max="6529" width="12.6640625" bestFit="1" customWidth="1"/>
    <col min="6530" max="6530" width="9.5546875" bestFit="1" customWidth="1"/>
    <col min="6531" max="6533" width="12.6640625" bestFit="1" customWidth="1"/>
    <col min="6534" max="6534" width="9.5546875" bestFit="1" customWidth="1"/>
    <col min="6535" max="6537" width="12.6640625" bestFit="1" customWidth="1"/>
    <col min="6538" max="6538" width="9.5546875" bestFit="1" customWidth="1"/>
    <col min="6539" max="6541" width="12.6640625" bestFit="1" customWidth="1"/>
    <col min="6542" max="6542" width="9.5546875" bestFit="1" customWidth="1"/>
    <col min="6543" max="6545" width="12.6640625" bestFit="1" customWidth="1"/>
    <col min="6546" max="6546" width="9.5546875" bestFit="1" customWidth="1"/>
    <col min="6547" max="6549" width="12.6640625" bestFit="1" customWidth="1"/>
    <col min="6550" max="6550" width="9.5546875" bestFit="1" customWidth="1"/>
    <col min="6551" max="6553" width="12.6640625" bestFit="1" customWidth="1"/>
    <col min="6554" max="6554" width="9.5546875" bestFit="1" customWidth="1"/>
    <col min="6555" max="6557" width="12.6640625" bestFit="1" customWidth="1"/>
    <col min="6558" max="6558" width="9.5546875" bestFit="1" customWidth="1"/>
    <col min="6559" max="6561" width="12.6640625" bestFit="1" customWidth="1"/>
    <col min="6562" max="6562" width="9.5546875" bestFit="1" customWidth="1"/>
    <col min="6563" max="6565" width="12.6640625" bestFit="1" customWidth="1"/>
    <col min="6566" max="6566" width="9.5546875" bestFit="1" customWidth="1"/>
    <col min="6567" max="6569" width="12.6640625" bestFit="1" customWidth="1"/>
    <col min="6570" max="6570" width="9.5546875" bestFit="1" customWidth="1"/>
    <col min="6571" max="6573" width="12.6640625" bestFit="1" customWidth="1"/>
    <col min="6574" max="6574" width="9.5546875" bestFit="1" customWidth="1"/>
    <col min="6575" max="6577" width="12.6640625" bestFit="1" customWidth="1"/>
    <col min="6578" max="6578" width="9.5546875" bestFit="1" customWidth="1"/>
    <col min="6579" max="6581" width="12.6640625" bestFit="1" customWidth="1"/>
    <col min="6582" max="6582" width="9.5546875" bestFit="1" customWidth="1"/>
    <col min="6583" max="6585" width="12.6640625" bestFit="1" customWidth="1"/>
    <col min="6586" max="6586" width="9.5546875" bestFit="1" customWidth="1"/>
    <col min="6587" max="6589" width="12.6640625" bestFit="1" customWidth="1"/>
    <col min="6590" max="6590" width="9.5546875" bestFit="1" customWidth="1"/>
    <col min="6591" max="6593" width="12.6640625" bestFit="1" customWidth="1"/>
    <col min="6594" max="6594" width="9.5546875" bestFit="1" customWidth="1"/>
    <col min="6595" max="6597" width="12.6640625" bestFit="1" customWidth="1"/>
    <col min="6598" max="6598" width="9.5546875" bestFit="1" customWidth="1"/>
    <col min="6599" max="6601" width="12.6640625" bestFit="1" customWidth="1"/>
    <col min="6602" max="6602" width="9.5546875" bestFit="1" customWidth="1"/>
    <col min="6603" max="6605" width="12.6640625" bestFit="1" customWidth="1"/>
    <col min="6606" max="6606" width="9.5546875" bestFit="1" customWidth="1"/>
    <col min="6607" max="6609" width="12.6640625" bestFit="1" customWidth="1"/>
    <col min="6610" max="6610" width="9.5546875" bestFit="1" customWidth="1"/>
    <col min="6611" max="6613" width="12.6640625" bestFit="1" customWidth="1"/>
    <col min="6614" max="6614" width="9.5546875" bestFit="1" customWidth="1"/>
    <col min="6615" max="6617" width="12.6640625" bestFit="1" customWidth="1"/>
    <col min="6618" max="6618" width="9.5546875" bestFit="1" customWidth="1"/>
    <col min="6619" max="6621" width="12.6640625" bestFit="1" customWidth="1"/>
    <col min="6622" max="6622" width="9.5546875" bestFit="1" customWidth="1"/>
    <col min="6623" max="6625" width="12.6640625" bestFit="1" customWidth="1"/>
    <col min="6626" max="6626" width="9.5546875" bestFit="1" customWidth="1"/>
    <col min="6627" max="6629" width="12.6640625" bestFit="1" customWidth="1"/>
    <col min="6630" max="6630" width="9.5546875" bestFit="1" customWidth="1"/>
    <col min="6631" max="6633" width="12.6640625" bestFit="1" customWidth="1"/>
    <col min="6634" max="6634" width="9.5546875" bestFit="1" customWidth="1"/>
    <col min="6635" max="6637" width="12.6640625" bestFit="1" customWidth="1"/>
    <col min="6638" max="6638" width="9.5546875" bestFit="1" customWidth="1"/>
    <col min="6639" max="6641" width="12.6640625" bestFit="1" customWidth="1"/>
    <col min="6642" max="6642" width="9.5546875" bestFit="1" customWidth="1"/>
    <col min="6643" max="6645" width="12.6640625" bestFit="1" customWidth="1"/>
    <col min="6646" max="6646" width="9.5546875" bestFit="1" customWidth="1"/>
    <col min="6647" max="6649" width="12.6640625" bestFit="1" customWidth="1"/>
    <col min="6650" max="6650" width="9.5546875" bestFit="1" customWidth="1"/>
    <col min="6651" max="6653" width="12.6640625" bestFit="1" customWidth="1"/>
    <col min="6654" max="6654" width="9.5546875" bestFit="1" customWidth="1"/>
    <col min="6655" max="6657" width="12.6640625" bestFit="1" customWidth="1"/>
    <col min="6658" max="6658" width="9.5546875" bestFit="1" customWidth="1"/>
    <col min="6659" max="6661" width="12.6640625" bestFit="1" customWidth="1"/>
    <col min="6662" max="6662" width="9.5546875" bestFit="1" customWidth="1"/>
    <col min="6663" max="6665" width="12.6640625" bestFit="1" customWidth="1"/>
    <col min="6666" max="6666" width="9.5546875" bestFit="1" customWidth="1"/>
    <col min="6667" max="6669" width="12.6640625" bestFit="1" customWidth="1"/>
    <col min="6670" max="6670" width="9.5546875" bestFit="1" customWidth="1"/>
    <col min="6671" max="6673" width="12.6640625" bestFit="1" customWidth="1"/>
    <col min="6674" max="6674" width="9.5546875" bestFit="1" customWidth="1"/>
    <col min="6675" max="6677" width="12.6640625" bestFit="1" customWidth="1"/>
    <col min="6678" max="6678" width="9.5546875" bestFit="1" customWidth="1"/>
    <col min="6679" max="6681" width="12.6640625" bestFit="1" customWidth="1"/>
    <col min="6682" max="6682" width="9.5546875" bestFit="1" customWidth="1"/>
    <col min="6683" max="6685" width="12.6640625" bestFit="1" customWidth="1"/>
    <col min="6686" max="6686" width="9.5546875" bestFit="1" customWidth="1"/>
    <col min="6687" max="6689" width="12.6640625" bestFit="1" customWidth="1"/>
    <col min="6690" max="6690" width="9.5546875" bestFit="1" customWidth="1"/>
    <col min="6691" max="6693" width="12.6640625" bestFit="1" customWidth="1"/>
    <col min="6694" max="6694" width="9.5546875" bestFit="1" customWidth="1"/>
    <col min="6695" max="6697" width="12.6640625" bestFit="1" customWidth="1"/>
    <col min="6698" max="6698" width="9.5546875" bestFit="1" customWidth="1"/>
    <col min="6699" max="6701" width="12.6640625" bestFit="1" customWidth="1"/>
    <col min="6702" max="6702" width="9.5546875" bestFit="1" customWidth="1"/>
    <col min="6703" max="6705" width="12.6640625" bestFit="1" customWidth="1"/>
    <col min="6706" max="6706" width="9.5546875" bestFit="1" customWidth="1"/>
    <col min="6707" max="6709" width="12.6640625" bestFit="1" customWidth="1"/>
    <col min="6710" max="6710" width="9.5546875" bestFit="1" customWidth="1"/>
    <col min="6711" max="6713" width="12.6640625" bestFit="1" customWidth="1"/>
    <col min="6714" max="6714" width="9.5546875" bestFit="1" customWidth="1"/>
    <col min="6715" max="6717" width="12.6640625" bestFit="1" customWidth="1"/>
    <col min="6718" max="6718" width="9.5546875" bestFit="1" customWidth="1"/>
    <col min="6719" max="6721" width="12.6640625" bestFit="1" customWidth="1"/>
    <col min="6722" max="6722" width="9.5546875" bestFit="1" customWidth="1"/>
    <col min="6723" max="6725" width="12.6640625" bestFit="1" customWidth="1"/>
    <col min="6726" max="6726" width="9.5546875" bestFit="1" customWidth="1"/>
    <col min="6727" max="6729" width="12.6640625" bestFit="1" customWidth="1"/>
    <col min="6730" max="6730" width="9.5546875" bestFit="1" customWidth="1"/>
    <col min="6731" max="6733" width="12.6640625" bestFit="1" customWidth="1"/>
    <col min="6734" max="6734" width="9.5546875" bestFit="1" customWidth="1"/>
    <col min="6735" max="6737" width="12.6640625" bestFit="1" customWidth="1"/>
    <col min="6738" max="6738" width="9.5546875" bestFit="1" customWidth="1"/>
    <col min="6739" max="6741" width="12.6640625" bestFit="1" customWidth="1"/>
    <col min="6742" max="6742" width="9.5546875" bestFit="1" customWidth="1"/>
    <col min="6743" max="6745" width="12.6640625" bestFit="1" customWidth="1"/>
    <col min="6746" max="6746" width="9.5546875" bestFit="1" customWidth="1"/>
    <col min="6747" max="6749" width="12.6640625" bestFit="1" customWidth="1"/>
    <col min="6750" max="6750" width="9.5546875" bestFit="1" customWidth="1"/>
    <col min="6751" max="6753" width="12.6640625" bestFit="1" customWidth="1"/>
    <col min="6754" max="6754" width="9.5546875" bestFit="1" customWidth="1"/>
    <col min="6755" max="6757" width="12.6640625" bestFit="1" customWidth="1"/>
    <col min="6758" max="6758" width="9.5546875" bestFit="1" customWidth="1"/>
    <col min="6759" max="6761" width="12.6640625" bestFit="1" customWidth="1"/>
    <col min="6762" max="6762" width="9.5546875" bestFit="1" customWidth="1"/>
    <col min="6763" max="6765" width="12.6640625" bestFit="1" customWidth="1"/>
    <col min="6766" max="6766" width="9.5546875" bestFit="1" customWidth="1"/>
    <col min="6767" max="6769" width="12.6640625" bestFit="1" customWidth="1"/>
    <col min="6770" max="6770" width="9.5546875" bestFit="1" customWidth="1"/>
    <col min="6771" max="6773" width="12.6640625" bestFit="1" customWidth="1"/>
    <col min="6774" max="6774" width="9.5546875" bestFit="1" customWidth="1"/>
    <col min="6775" max="6777" width="12.6640625" bestFit="1" customWidth="1"/>
    <col min="6778" max="6778" width="9.5546875" bestFit="1" customWidth="1"/>
    <col min="6779" max="6781" width="12.6640625" bestFit="1" customWidth="1"/>
    <col min="6782" max="6782" width="9.5546875" bestFit="1" customWidth="1"/>
    <col min="6783" max="6785" width="12.6640625" bestFit="1" customWidth="1"/>
    <col min="6786" max="6786" width="9.5546875" bestFit="1" customWidth="1"/>
    <col min="6787" max="6789" width="12.6640625" bestFit="1" customWidth="1"/>
    <col min="6790" max="6790" width="9.5546875" bestFit="1" customWidth="1"/>
    <col min="6791" max="6793" width="12.6640625" bestFit="1" customWidth="1"/>
    <col min="6794" max="6794" width="9.5546875" bestFit="1" customWidth="1"/>
    <col min="6795" max="6797" width="12.6640625" bestFit="1" customWidth="1"/>
    <col min="6798" max="6798" width="9.5546875" bestFit="1" customWidth="1"/>
    <col min="6799" max="6801" width="12.6640625" bestFit="1" customWidth="1"/>
    <col min="6802" max="6802" width="9.5546875" bestFit="1" customWidth="1"/>
    <col min="6803" max="6805" width="12.6640625" bestFit="1" customWidth="1"/>
    <col min="6806" max="6806" width="9.5546875" bestFit="1" customWidth="1"/>
    <col min="6807" max="6809" width="12.6640625" bestFit="1" customWidth="1"/>
    <col min="6810" max="6810" width="9.5546875" bestFit="1" customWidth="1"/>
    <col min="6811" max="6813" width="12.6640625" bestFit="1" customWidth="1"/>
    <col min="6814" max="6814" width="9.5546875" bestFit="1" customWidth="1"/>
    <col min="6815" max="6817" width="12.6640625" bestFit="1" customWidth="1"/>
    <col min="6818" max="6818" width="9.5546875" bestFit="1" customWidth="1"/>
    <col min="6819" max="6821" width="12.6640625" bestFit="1" customWidth="1"/>
    <col min="6822" max="6822" width="9.5546875" bestFit="1" customWidth="1"/>
    <col min="6823" max="6825" width="12.6640625" bestFit="1" customWidth="1"/>
    <col min="6826" max="6826" width="9.5546875" bestFit="1" customWidth="1"/>
    <col min="6827" max="6829" width="12.6640625" bestFit="1" customWidth="1"/>
    <col min="6830" max="6830" width="9.5546875" bestFit="1" customWidth="1"/>
    <col min="6831" max="6833" width="12.6640625" bestFit="1" customWidth="1"/>
    <col min="6834" max="6834" width="9.5546875" bestFit="1" customWidth="1"/>
    <col min="6835" max="6837" width="12.6640625" bestFit="1" customWidth="1"/>
    <col min="6838" max="6838" width="9.5546875" bestFit="1" customWidth="1"/>
    <col min="6839" max="6841" width="12.6640625" bestFit="1" customWidth="1"/>
    <col min="6842" max="6842" width="9.5546875" bestFit="1" customWidth="1"/>
    <col min="6843" max="6845" width="12.6640625" bestFit="1" customWidth="1"/>
    <col min="6846" max="6846" width="9.5546875" bestFit="1" customWidth="1"/>
    <col min="6847" max="6849" width="12.6640625" bestFit="1" customWidth="1"/>
    <col min="6850" max="6850" width="9.5546875" bestFit="1" customWidth="1"/>
    <col min="6851" max="6853" width="12.6640625" bestFit="1" customWidth="1"/>
    <col min="6854" max="6854" width="9.5546875" bestFit="1" customWidth="1"/>
    <col min="6855" max="6857" width="12.6640625" bestFit="1" customWidth="1"/>
    <col min="6858" max="6858" width="9.5546875" bestFit="1" customWidth="1"/>
    <col min="6859" max="6861" width="12.6640625" bestFit="1" customWidth="1"/>
    <col min="6862" max="6862" width="9.5546875" bestFit="1" customWidth="1"/>
    <col min="6863" max="6865" width="12.6640625" bestFit="1" customWidth="1"/>
    <col min="6866" max="6866" width="9.5546875" bestFit="1" customWidth="1"/>
    <col min="6867" max="6869" width="12.6640625" bestFit="1" customWidth="1"/>
    <col min="6870" max="6870" width="9.5546875" bestFit="1" customWidth="1"/>
    <col min="6871" max="6873" width="12.6640625" bestFit="1" customWidth="1"/>
    <col min="6874" max="6874" width="9.5546875" bestFit="1" customWidth="1"/>
    <col min="6875" max="6877" width="12.6640625" bestFit="1" customWidth="1"/>
    <col min="6878" max="6878" width="9.5546875" bestFit="1" customWidth="1"/>
    <col min="6879" max="6881" width="12.6640625" bestFit="1" customWidth="1"/>
    <col min="6882" max="6882" width="9.5546875" bestFit="1" customWidth="1"/>
    <col min="6883" max="6885" width="12.6640625" bestFit="1" customWidth="1"/>
    <col min="6886" max="6886" width="9.5546875" bestFit="1" customWidth="1"/>
    <col min="6887" max="6889" width="12.6640625" bestFit="1" customWidth="1"/>
    <col min="6890" max="6890" width="9.5546875" bestFit="1" customWidth="1"/>
    <col min="6891" max="6893" width="12.6640625" bestFit="1" customWidth="1"/>
    <col min="6894" max="6894" width="9.5546875" bestFit="1" customWidth="1"/>
    <col min="6895" max="6897" width="12.6640625" bestFit="1" customWidth="1"/>
    <col min="6898" max="6898" width="9.5546875" bestFit="1" customWidth="1"/>
    <col min="6899" max="6901" width="12.6640625" bestFit="1" customWidth="1"/>
    <col min="6902" max="6902" width="9.5546875" bestFit="1" customWidth="1"/>
    <col min="6903" max="6905" width="12.6640625" bestFit="1" customWidth="1"/>
    <col min="6906" max="6906" width="9.5546875" bestFit="1" customWidth="1"/>
    <col min="6907" max="6909" width="12.6640625" bestFit="1" customWidth="1"/>
    <col min="6910" max="6910" width="9.5546875" bestFit="1" customWidth="1"/>
    <col min="6911" max="6913" width="12.6640625" bestFit="1" customWidth="1"/>
    <col min="6914" max="6914" width="9.5546875" bestFit="1" customWidth="1"/>
    <col min="6915" max="6917" width="12.6640625" bestFit="1" customWidth="1"/>
    <col min="6918" max="6918" width="9.5546875" bestFit="1" customWidth="1"/>
    <col min="6919" max="6921" width="12.6640625" bestFit="1" customWidth="1"/>
    <col min="6922" max="6922" width="9.5546875" bestFit="1" customWidth="1"/>
    <col min="6923" max="6925" width="12.6640625" bestFit="1" customWidth="1"/>
    <col min="6926" max="6926" width="9.5546875" bestFit="1" customWidth="1"/>
    <col min="6927" max="6929" width="12.6640625" bestFit="1" customWidth="1"/>
    <col min="6930" max="6930" width="9.5546875" bestFit="1" customWidth="1"/>
    <col min="6931" max="6933" width="12.6640625" bestFit="1" customWidth="1"/>
    <col min="6934" max="6934" width="9.5546875" bestFit="1" customWidth="1"/>
    <col min="6935" max="6937" width="12.6640625" bestFit="1" customWidth="1"/>
    <col min="6938" max="6938" width="9.5546875" bestFit="1" customWidth="1"/>
    <col min="6939" max="6941" width="12.6640625" bestFit="1" customWidth="1"/>
    <col min="6942" max="6942" width="9.5546875" bestFit="1" customWidth="1"/>
    <col min="6943" max="6945" width="12.6640625" bestFit="1" customWidth="1"/>
    <col min="6946" max="6946" width="9.5546875" bestFit="1" customWidth="1"/>
    <col min="6947" max="6949" width="12.6640625" bestFit="1" customWidth="1"/>
    <col min="6950" max="6950" width="9.5546875" bestFit="1" customWidth="1"/>
    <col min="6951" max="6953" width="12.6640625" bestFit="1" customWidth="1"/>
    <col min="6954" max="6954" width="9.5546875" bestFit="1" customWidth="1"/>
    <col min="6955" max="6957" width="12.6640625" bestFit="1" customWidth="1"/>
    <col min="6958" max="6958" width="9.5546875" bestFit="1" customWidth="1"/>
    <col min="6959" max="6961" width="12.6640625" bestFit="1" customWidth="1"/>
    <col min="6962" max="6962" width="9.5546875" bestFit="1" customWidth="1"/>
    <col min="6963" max="6965" width="12.6640625" bestFit="1" customWidth="1"/>
    <col min="6966" max="6966" width="9.5546875" bestFit="1" customWidth="1"/>
    <col min="6967" max="6969" width="12.6640625" bestFit="1" customWidth="1"/>
    <col min="6970" max="6970" width="9.5546875" bestFit="1" customWidth="1"/>
    <col min="6971" max="6973" width="12.6640625" bestFit="1" customWidth="1"/>
    <col min="6974" max="6974" width="9.5546875" bestFit="1" customWidth="1"/>
    <col min="6975" max="6977" width="12.6640625" bestFit="1" customWidth="1"/>
    <col min="6978" max="6978" width="9.5546875" bestFit="1" customWidth="1"/>
    <col min="6979" max="6981" width="12.6640625" bestFit="1" customWidth="1"/>
    <col min="6982" max="6982" width="9.5546875" bestFit="1" customWidth="1"/>
    <col min="6983" max="6985" width="12.6640625" bestFit="1" customWidth="1"/>
    <col min="6986" max="6986" width="9.5546875" bestFit="1" customWidth="1"/>
    <col min="6987" max="6989" width="12.6640625" bestFit="1" customWidth="1"/>
    <col min="6990" max="6990" width="9.5546875" bestFit="1" customWidth="1"/>
    <col min="6991" max="6993" width="12.6640625" bestFit="1" customWidth="1"/>
    <col min="6994" max="6994" width="9.5546875" bestFit="1" customWidth="1"/>
    <col min="6995" max="6997" width="12.6640625" bestFit="1" customWidth="1"/>
    <col min="6998" max="6998" width="9.5546875" bestFit="1" customWidth="1"/>
    <col min="6999" max="7001" width="12.6640625" bestFit="1" customWidth="1"/>
    <col min="7002" max="7002" width="9.5546875" bestFit="1" customWidth="1"/>
    <col min="7003" max="7005" width="12.6640625" bestFit="1" customWidth="1"/>
    <col min="7006" max="7006" width="9.5546875" bestFit="1" customWidth="1"/>
    <col min="7007" max="7009" width="12.6640625" bestFit="1" customWidth="1"/>
    <col min="7010" max="7010" width="9.5546875" bestFit="1" customWidth="1"/>
    <col min="7011" max="7013" width="12.6640625" bestFit="1" customWidth="1"/>
    <col min="7014" max="7014" width="9.5546875" bestFit="1" customWidth="1"/>
    <col min="7015" max="7017" width="12.6640625" bestFit="1" customWidth="1"/>
    <col min="7018" max="7018" width="9.5546875" bestFit="1" customWidth="1"/>
    <col min="7019" max="7021" width="12.6640625" bestFit="1" customWidth="1"/>
    <col min="7022" max="7022" width="9.5546875" bestFit="1" customWidth="1"/>
    <col min="7023" max="7025" width="12.6640625" bestFit="1" customWidth="1"/>
    <col min="7026" max="7026" width="9.5546875" bestFit="1" customWidth="1"/>
    <col min="7027" max="7029" width="12.6640625" bestFit="1" customWidth="1"/>
    <col min="7030" max="7030" width="9.5546875" bestFit="1" customWidth="1"/>
    <col min="7031" max="7033" width="12.6640625" bestFit="1" customWidth="1"/>
    <col min="7034" max="7034" width="9.5546875" bestFit="1" customWidth="1"/>
    <col min="7035" max="7037" width="12.6640625" bestFit="1" customWidth="1"/>
    <col min="7038" max="7038" width="9.5546875" bestFit="1" customWidth="1"/>
    <col min="7039" max="7041" width="12.6640625" bestFit="1" customWidth="1"/>
    <col min="7042" max="7042" width="9.5546875" bestFit="1" customWidth="1"/>
    <col min="7043" max="7045" width="12.6640625" bestFit="1" customWidth="1"/>
    <col min="7046" max="7046" width="9.5546875" bestFit="1" customWidth="1"/>
    <col min="7047" max="7048" width="12.6640625" bestFit="1" customWidth="1"/>
    <col min="7049" max="7049" width="9.5546875" bestFit="1" customWidth="1"/>
    <col min="7050" max="7051" width="12.6640625" bestFit="1" customWidth="1"/>
    <col min="7052" max="7052" width="9.5546875" bestFit="1" customWidth="1"/>
    <col min="7053" max="7054" width="12.6640625" bestFit="1" customWidth="1"/>
    <col min="7055" max="7055" width="9.5546875" bestFit="1" customWidth="1"/>
    <col min="7056" max="7057" width="12.6640625" bestFit="1" customWidth="1"/>
    <col min="7058" max="7058" width="9.5546875" bestFit="1" customWidth="1"/>
    <col min="7059" max="7061" width="12.6640625" bestFit="1" customWidth="1"/>
    <col min="7062" max="7062" width="9.5546875" bestFit="1" customWidth="1"/>
    <col min="7063" max="7065" width="12.6640625" bestFit="1" customWidth="1"/>
    <col min="7066" max="7066" width="9.5546875" bestFit="1" customWidth="1"/>
    <col min="7067" max="7069" width="12.6640625" bestFit="1" customWidth="1"/>
    <col min="7070" max="7070" width="9.5546875" bestFit="1" customWidth="1"/>
    <col min="7071" max="7073" width="12.6640625" bestFit="1" customWidth="1"/>
    <col min="7074" max="7074" width="9.5546875" bestFit="1" customWidth="1"/>
    <col min="7075" max="7077" width="12.6640625" bestFit="1" customWidth="1"/>
    <col min="7078" max="7078" width="9.5546875" bestFit="1" customWidth="1"/>
    <col min="7079" max="7081" width="12.6640625" bestFit="1" customWidth="1"/>
    <col min="7082" max="7082" width="9.5546875" bestFit="1" customWidth="1"/>
    <col min="7083" max="7084" width="12.6640625" bestFit="1" customWidth="1"/>
    <col min="7085" max="7085" width="9.5546875" bestFit="1" customWidth="1"/>
    <col min="7086" max="7087" width="12.6640625" bestFit="1" customWidth="1"/>
    <col min="7088" max="7088" width="9.5546875" bestFit="1" customWidth="1"/>
    <col min="7089" max="7090" width="12.6640625" bestFit="1" customWidth="1"/>
    <col min="7091" max="7091" width="9.5546875" bestFit="1" customWidth="1"/>
    <col min="7092" max="7094" width="12.6640625" bestFit="1" customWidth="1"/>
    <col min="7095" max="7095" width="9.5546875" bestFit="1" customWidth="1"/>
    <col min="7096" max="7098" width="12.6640625" bestFit="1" customWidth="1"/>
    <col min="7099" max="7099" width="9.5546875" bestFit="1" customWidth="1"/>
    <col min="7100" max="7102" width="12.6640625" bestFit="1" customWidth="1"/>
    <col min="7103" max="7103" width="9.5546875" bestFit="1" customWidth="1"/>
    <col min="7104" max="7106" width="12.6640625" bestFit="1" customWidth="1"/>
    <col min="7107" max="7107" width="9.5546875" bestFit="1" customWidth="1"/>
    <col min="7108" max="7110" width="12.6640625" bestFit="1" customWidth="1"/>
    <col min="7111" max="7111" width="9.5546875" bestFit="1" customWidth="1"/>
    <col min="7112" max="7114" width="12.6640625" bestFit="1" customWidth="1"/>
    <col min="7115" max="7115" width="9.5546875" bestFit="1" customWidth="1"/>
    <col min="7116" max="7118" width="12.6640625" bestFit="1" customWidth="1"/>
    <col min="7119" max="7119" width="9.5546875" bestFit="1" customWidth="1"/>
    <col min="7120" max="7122" width="12.6640625" bestFit="1" customWidth="1"/>
    <col min="7123" max="7123" width="9.5546875" bestFit="1" customWidth="1"/>
    <col min="7124" max="7126" width="12.6640625" bestFit="1" customWidth="1"/>
    <col min="7127" max="7127" width="9.5546875" bestFit="1" customWidth="1"/>
    <col min="7128" max="7129" width="12.6640625" bestFit="1" customWidth="1"/>
    <col min="7130" max="7130" width="9.5546875" bestFit="1" customWidth="1"/>
    <col min="7131" max="7132" width="12.6640625" bestFit="1" customWidth="1"/>
    <col min="7133" max="7133" width="9.5546875" bestFit="1" customWidth="1"/>
    <col min="7134" max="7135" width="12.6640625" bestFit="1" customWidth="1"/>
    <col min="7136" max="7136" width="9.5546875" bestFit="1" customWidth="1"/>
    <col min="7137" max="7139" width="12.6640625" bestFit="1" customWidth="1"/>
    <col min="7140" max="7140" width="9.5546875" bestFit="1" customWidth="1"/>
    <col min="7141" max="7143" width="12.6640625" bestFit="1" customWidth="1"/>
    <col min="7144" max="7144" width="9.5546875" bestFit="1" customWidth="1"/>
    <col min="7145" max="7147" width="12.6640625" bestFit="1" customWidth="1"/>
    <col min="7148" max="7148" width="9.5546875" bestFit="1" customWidth="1"/>
    <col min="7149" max="7151" width="12.6640625" bestFit="1" customWidth="1"/>
    <col min="7152" max="7152" width="9.5546875" bestFit="1" customWidth="1"/>
    <col min="7153" max="7155" width="12.6640625" bestFit="1" customWidth="1"/>
    <col min="7156" max="7156" width="9.5546875" bestFit="1" customWidth="1"/>
    <col min="7157" max="7159" width="12.6640625" bestFit="1" customWidth="1"/>
    <col min="7160" max="7160" width="9.5546875" bestFit="1" customWidth="1"/>
    <col min="7161" max="7163" width="12.6640625" bestFit="1" customWidth="1"/>
    <col min="7164" max="7164" width="9.5546875" bestFit="1" customWidth="1"/>
    <col min="7165" max="7167" width="12.6640625" bestFit="1" customWidth="1"/>
    <col min="7168" max="7168" width="9.5546875" bestFit="1" customWidth="1"/>
    <col min="7169" max="7171" width="12.6640625" bestFit="1" customWidth="1"/>
    <col min="7172" max="7172" width="9.5546875" bestFit="1" customWidth="1"/>
    <col min="7173" max="7175" width="12.6640625" bestFit="1" customWidth="1"/>
    <col min="7176" max="7176" width="9.5546875" bestFit="1" customWidth="1"/>
    <col min="7177" max="7179" width="12.6640625" bestFit="1" customWidth="1"/>
    <col min="7180" max="7180" width="9.5546875" bestFit="1" customWidth="1"/>
    <col min="7181" max="7183" width="12.6640625" bestFit="1" customWidth="1"/>
    <col min="7184" max="7184" width="9.5546875" bestFit="1" customWidth="1"/>
    <col min="7185" max="7187" width="12.6640625" bestFit="1" customWidth="1"/>
    <col min="7188" max="7188" width="9.5546875" bestFit="1" customWidth="1"/>
    <col min="7189" max="7191" width="12.6640625" bestFit="1" customWidth="1"/>
    <col min="7192" max="7192" width="9.5546875" bestFit="1" customWidth="1"/>
    <col min="7193" max="7195" width="12.6640625" bestFit="1" customWidth="1"/>
    <col min="7196" max="7196" width="9.5546875" bestFit="1" customWidth="1"/>
    <col min="7197" max="7199" width="12.6640625" bestFit="1" customWidth="1"/>
    <col min="7200" max="7200" width="9.5546875" bestFit="1" customWidth="1"/>
    <col min="7201" max="7203" width="12.6640625" bestFit="1" customWidth="1"/>
    <col min="7204" max="7204" width="9.5546875" bestFit="1" customWidth="1"/>
    <col min="7205" max="7207" width="12.6640625" bestFit="1" customWidth="1"/>
    <col min="7208" max="7208" width="9.5546875" bestFit="1" customWidth="1"/>
    <col min="7209" max="7211" width="12.6640625" bestFit="1" customWidth="1"/>
    <col min="7212" max="7212" width="9.5546875" bestFit="1" customWidth="1"/>
    <col min="7213" max="7215" width="12.6640625" bestFit="1" customWidth="1"/>
    <col min="7216" max="7216" width="9.5546875" bestFit="1" customWidth="1"/>
    <col min="7217" max="7218" width="12.6640625" bestFit="1" customWidth="1"/>
    <col min="7219" max="7219" width="9.5546875" bestFit="1" customWidth="1"/>
    <col min="7220" max="7221" width="12.6640625" bestFit="1" customWidth="1"/>
    <col min="7222" max="7222" width="9.5546875" bestFit="1" customWidth="1"/>
    <col min="7223" max="7225" width="12.6640625" bestFit="1" customWidth="1"/>
    <col min="7226" max="7226" width="9.5546875" bestFit="1" customWidth="1"/>
    <col min="7227" max="7229" width="12.6640625" bestFit="1" customWidth="1"/>
    <col min="7230" max="7230" width="9.5546875" bestFit="1" customWidth="1"/>
    <col min="7231" max="7233" width="12.6640625" bestFit="1" customWidth="1"/>
    <col min="7234" max="7234" width="9.5546875" bestFit="1" customWidth="1"/>
    <col min="7235" max="7237" width="12.6640625" bestFit="1" customWidth="1"/>
    <col min="7238" max="7238" width="9.5546875" bestFit="1" customWidth="1"/>
    <col min="7239" max="7241" width="12.6640625" bestFit="1" customWidth="1"/>
    <col min="7242" max="7242" width="9.5546875" bestFit="1" customWidth="1"/>
    <col min="7243" max="7245" width="12.6640625" bestFit="1" customWidth="1"/>
    <col min="7246" max="7246" width="9.5546875" bestFit="1" customWidth="1"/>
    <col min="7247" max="7249" width="12.6640625" bestFit="1" customWidth="1"/>
    <col min="7250" max="7250" width="9.5546875" bestFit="1" customWidth="1"/>
    <col min="7251" max="7253" width="12.6640625" bestFit="1" customWidth="1"/>
    <col min="7254" max="7254" width="9.5546875" bestFit="1" customWidth="1"/>
    <col min="7255" max="7257" width="12.6640625" bestFit="1" customWidth="1"/>
    <col min="7258" max="7258" width="9.5546875" bestFit="1" customWidth="1"/>
    <col min="7259" max="7261" width="12.6640625" bestFit="1" customWidth="1"/>
    <col min="7262" max="7262" width="9.5546875" bestFit="1" customWidth="1"/>
    <col min="7263" max="7264" width="12.6640625" bestFit="1" customWidth="1"/>
    <col min="7265" max="7265" width="9.5546875" bestFit="1" customWidth="1"/>
    <col min="7266" max="7268" width="12.6640625" bestFit="1" customWidth="1"/>
    <col min="7269" max="7269" width="9.5546875" bestFit="1" customWidth="1"/>
    <col min="7270" max="7272" width="12.6640625" bestFit="1" customWidth="1"/>
    <col min="7273" max="7273" width="9.5546875" bestFit="1" customWidth="1"/>
    <col min="7274" max="7276" width="12.6640625" bestFit="1" customWidth="1"/>
    <col min="7277" max="7277" width="9.5546875" bestFit="1" customWidth="1"/>
    <col min="7278" max="7280" width="12.6640625" bestFit="1" customWidth="1"/>
    <col min="7281" max="7281" width="9.5546875" bestFit="1" customWidth="1"/>
    <col min="7282" max="7284" width="12.6640625" bestFit="1" customWidth="1"/>
    <col min="7285" max="7285" width="9.5546875" bestFit="1" customWidth="1"/>
    <col min="7286" max="7288" width="12.6640625" bestFit="1" customWidth="1"/>
    <col min="7289" max="7289" width="9.5546875" bestFit="1" customWidth="1"/>
    <col min="7290" max="7292" width="12.6640625" bestFit="1" customWidth="1"/>
    <col min="7293" max="7293" width="9.5546875" bestFit="1" customWidth="1"/>
    <col min="7294" max="7296" width="12.6640625" bestFit="1" customWidth="1"/>
    <col min="7297" max="7297" width="9.5546875" bestFit="1" customWidth="1"/>
    <col min="7298" max="7299" width="12.6640625" bestFit="1" customWidth="1"/>
    <col min="7300" max="7300" width="9.5546875" bestFit="1" customWidth="1"/>
    <col min="7301" max="7302" width="12.6640625" bestFit="1" customWidth="1"/>
    <col min="7303" max="7303" width="9.5546875" bestFit="1" customWidth="1"/>
    <col min="7304" max="7306" width="12.6640625" bestFit="1" customWidth="1"/>
    <col min="7307" max="7307" width="9.5546875" bestFit="1" customWidth="1"/>
    <col min="7308" max="7310" width="12.6640625" bestFit="1" customWidth="1"/>
    <col min="7311" max="7311" width="9.5546875" bestFit="1" customWidth="1"/>
    <col min="7312" max="7314" width="12.6640625" bestFit="1" customWidth="1"/>
    <col min="7315" max="7315" width="9.5546875" bestFit="1" customWidth="1"/>
    <col min="7316" max="7318" width="12.6640625" bestFit="1" customWidth="1"/>
    <col min="7319" max="7319" width="9.5546875" bestFit="1" customWidth="1"/>
    <col min="7320" max="7322" width="12.6640625" bestFit="1" customWidth="1"/>
    <col min="7323" max="7323" width="9.5546875" bestFit="1" customWidth="1"/>
    <col min="7324" max="7326" width="12.6640625" bestFit="1" customWidth="1"/>
    <col min="7327" max="7327" width="9.5546875" bestFit="1" customWidth="1"/>
    <col min="7328" max="7329" width="12.6640625" bestFit="1" customWidth="1"/>
    <col min="7330" max="7330" width="9.5546875" bestFit="1" customWidth="1"/>
    <col min="7331" max="7332" width="12.6640625" bestFit="1" customWidth="1"/>
    <col min="7333" max="7333" width="9.5546875" bestFit="1" customWidth="1"/>
    <col min="7334" max="7335" width="12.6640625" bestFit="1" customWidth="1"/>
    <col min="7336" max="7336" width="9.5546875" bestFit="1" customWidth="1"/>
    <col min="7337" max="7338" width="12.6640625" bestFit="1" customWidth="1"/>
    <col min="7339" max="7339" width="9.5546875" bestFit="1" customWidth="1"/>
    <col min="7340" max="7341" width="12.6640625" bestFit="1" customWidth="1"/>
    <col min="7342" max="7342" width="9.5546875" bestFit="1" customWidth="1"/>
    <col min="7343" max="7345" width="12.6640625" bestFit="1" customWidth="1"/>
    <col min="7346" max="7346" width="9.5546875" bestFit="1" customWidth="1"/>
    <col min="7347" max="7349" width="12.6640625" bestFit="1" customWidth="1"/>
    <col min="7350" max="7350" width="9.5546875" bestFit="1" customWidth="1"/>
    <col min="7351" max="7353" width="12.6640625" bestFit="1" customWidth="1"/>
    <col min="7354" max="7354" width="9.5546875" bestFit="1" customWidth="1"/>
    <col min="7355" max="7357" width="12.6640625" bestFit="1" customWidth="1"/>
    <col min="7358" max="7358" width="9.5546875" bestFit="1" customWidth="1"/>
    <col min="7359" max="7361" width="12.6640625" bestFit="1" customWidth="1"/>
    <col min="7362" max="7362" width="9.5546875" bestFit="1" customWidth="1"/>
    <col min="7363" max="7365" width="12.6640625" bestFit="1" customWidth="1"/>
    <col min="7366" max="7366" width="9.5546875" bestFit="1" customWidth="1"/>
    <col min="7367" max="7368" width="12.6640625" bestFit="1" customWidth="1"/>
    <col min="7369" max="7369" width="9.5546875" bestFit="1" customWidth="1"/>
    <col min="7370" max="7371" width="12.6640625" bestFit="1" customWidth="1"/>
    <col min="7372" max="7372" width="9.5546875" bestFit="1" customWidth="1"/>
    <col min="7373" max="7374" width="12.6640625" bestFit="1" customWidth="1"/>
    <col min="7375" max="7375" width="9.5546875" bestFit="1" customWidth="1"/>
    <col min="7376" max="7378" width="12.6640625" bestFit="1" customWidth="1"/>
    <col min="7379" max="7379" width="9.5546875" bestFit="1" customWidth="1"/>
    <col min="7380" max="7382" width="12.6640625" bestFit="1" customWidth="1"/>
    <col min="7383" max="7383" width="9.5546875" bestFit="1" customWidth="1"/>
    <col min="7384" max="7386" width="12.6640625" bestFit="1" customWidth="1"/>
    <col min="7387" max="7387" width="9.5546875" bestFit="1" customWidth="1"/>
    <col min="7388" max="7389" width="12.6640625" bestFit="1" customWidth="1"/>
    <col min="7390" max="7390" width="9.5546875" bestFit="1" customWidth="1"/>
    <col min="7391" max="7392" width="12.6640625" bestFit="1" customWidth="1"/>
    <col min="7393" max="7393" width="9.5546875" bestFit="1" customWidth="1"/>
    <col min="7394" max="7395" width="12.6640625" bestFit="1" customWidth="1"/>
    <col min="7396" max="7396" width="9.5546875" bestFit="1" customWidth="1"/>
    <col min="7397" max="7399" width="12.6640625" bestFit="1" customWidth="1"/>
    <col min="7400" max="7400" width="9.5546875" bestFit="1" customWidth="1"/>
    <col min="7401" max="7403" width="12.6640625" bestFit="1" customWidth="1"/>
    <col min="7404" max="7404" width="9.5546875" bestFit="1" customWidth="1"/>
    <col min="7405" max="7407" width="12.6640625" bestFit="1" customWidth="1"/>
    <col min="7408" max="7408" width="9.5546875" bestFit="1" customWidth="1"/>
    <col min="7409" max="7410" width="12.6640625" bestFit="1" customWidth="1"/>
    <col min="7411" max="7411" width="9.5546875" bestFit="1" customWidth="1"/>
    <col min="7412" max="7414" width="12.6640625" bestFit="1" customWidth="1"/>
    <col min="7415" max="7415" width="9.5546875" bestFit="1" customWidth="1"/>
    <col min="7416" max="7418" width="12.6640625" bestFit="1" customWidth="1"/>
    <col min="7419" max="7419" width="9.5546875" bestFit="1" customWidth="1"/>
    <col min="7420" max="7422" width="12.6640625" bestFit="1" customWidth="1"/>
    <col min="7423" max="7423" width="9.5546875" bestFit="1" customWidth="1"/>
    <col min="7424" max="7426" width="12.6640625" bestFit="1" customWidth="1"/>
    <col min="7427" max="7427" width="9.5546875" bestFit="1" customWidth="1"/>
    <col min="7428" max="7429" width="12.6640625" bestFit="1" customWidth="1"/>
    <col min="7430" max="7430" width="9.5546875" bestFit="1" customWidth="1"/>
    <col min="7431" max="7432" width="12.6640625" bestFit="1" customWidth="1"/>
    <col min="7433" max="7433" width="9.5546875" bestFit="1" customWidth="1"/>
    <col min="7434" max="7436" width="12.6640625" bestFit="1" customWidth="1"/>
    <col min="7437" max="7437" width="9.5546875" bestFit="1" customWidth="1"/>
    <col min="7438" max="7440" width="12.6640625" bestFit="1" customWidth="1"/>
    <col min="7441" max="7441" width="9.5546875" bestFit="1" customWidth="1"/>
    <col min="7442" max="7444" width="12.6640625" bestFit="1" customWidth="1"/>
    <col min="7445" max="7445" width="9.5546875" bestFit="1" customWidth="1"/>
    <col min="7446" max="7447" width="12.6640625" bestFit="1" customWidth="1"/>
    <col min="7448" max="7448" width="9.5546875" bestFit="1" customWidth="1"/>
    <col min="7449" max="7450" width="12.6640625" bestFit="1" customWidth="1"/>
    <col min="7451" max="7451" width="9.5546875" bestFit="1" customWidth="1"/>
    <col min="7452" max="7453" width="12.6640625" bestFit="1" customWidth="1"/>
    <col min="7454" max="7454" width="9.5546875" bestFit="1" customWidth="1"/>
    <col min="7455" max="7457" width="12.6640625" bestFit="1" customWidth="1"/>
    <col min="7458" max="7458" width="9.5546875" bestFit="1" customWidth="1"/>
    <col min="7459" max="7461" width="12.6640625" bestFit="1" customWidth="1"/>
    <col min="7462" max="7462" width="9.5546875" bestFit="1" customWidth="1"/>
    <col min="7463" max="7465" width="12.6640625" bestFit="1" customWidth="1"/>
    <col min="7466" max="7466" width="9.5546875" bestFit="1" customWidth="1"/>
    <col min="7467" max="7469" width="12.6640625" bestFit="1" customWidth="1"/>
    <col min="7470" max="7470" width="9.5546875" bestFit="1" customWidth="1"/>
    <col min="7471" max="7473" width="12.6640625" bestFit="1" customWidth="1"/>
    <col min="7474" max="7474" width="9.5546875" bestFit="1" customWidth="1"/>
    <col min="7475" max="7477" width="12.6640625" bestFit="1" customWidth="1"/>
    <col min="7478" max="7478" width="9.5546875" bestFit="1" customWidth="1"/>
    <col min="7479" max="7480" width="12.6640625" bestFit="1" customWidth="1"/>
    <col min="7481" max="7481" width="9.5546875" bestFit="1" customWidth="1"/>
    <col min="7482" max="7484" width="12.6640625" bestFit="1" customWidth="1"/>
    <col min="7485" max="7485" width="9.5546875" bestFit="1" customWidth="1"/>
    <col min="7486" max="7488" width="12.6640625" bestFit="1" customWidth="1"/>
    <col min="7489" max="7489" width="9.5546875" bestFit="1" customWidth="1"/>
    <col min="7490" max="7491" width="12.6640625" bestFit="1" customWidth="1"/>
    <col min="7492" max="7492" width="9.5546875" bestFit="1" customWidth="1"/>
    <col min="7493" max="7495" width="12.6640625" bestFit="1" customWidth="1"/>
    <col min="7496" max="7496" width="9.5546875" bestFit="1" customWidth="1"/>
    <col min="7497" max="7499" width="12.6640625" bestFit="1" customWidth="1"/>
    <col min="7500" max="7500" width="9.5546875" bestFit="1" customWidth="1"/>
    <col min="7501" max="7502" width="12.6640625" bestFit="1" customWidth="1"/>
    <col min="7503" max="7503" width="9.5546875" bestFit="1" customWidth="1"/>
    <col min="7504" max="7505" width="12.6640625" bestFit="1" customWidth="1"/>
    <col min="7506" max="7506" width="9.5546875" bestFit="1" customWidth="1"/>
    <col min="7507" max="7509" width="12.6640625" bestFit="1" customWidth="1"/>
    <col min="7510" max="7510" width="9.5546875" bestFit="1" customWidth="1"/>
    <col min="7511" max="7512" width="12.6640625" bestFit="1" customWidth="1"/>
    <col min="7513" max="7513" width="9.5546875" bestFit="1" customWidth="1"/>
    <col min="7514" max="7515" width="12.6640625" bestFit="1" customWidth="1"/>
    <col min="7516" max="7516" width="9.5546875" bestFit="1" customWidth="1"/>
    <col min="7517" max="7518" width="12.6640625" bestFit="1" customWidth="1"/>
    <col min="7519" max="7519" width="9.5546875" bestFit="1" customWidth="1"/>
    <col min="7520" max="7522" width="12.6640625" bestFit="1" customWidth="1"/>
    <col min="7523" max="7523" width="9.5546875" bestFit="1" customWidth="1"/>
    <col min="7524" max="7526" width="12.6640625" bestFit="1" customWidth="1"/>
    <col min="7527" max="7527" width="9.5546875" bestFit="1" customWidth="1"/>
    <col min="7528" max="7530" width="12.6640625" bestFit="1" customWidth="1"/>
    <col min="7531" max="7531" width="9.5546875" bestFit="1" customWidth="1"/>
    <col min="7532" max="7533" width="12.6640625" bestFit="1" customWidth="1"/>
    <col min="7534" max="7534" width="9.5546875" bestFit="1" customWidth="1"/>
    <col min="7535" max="7536" width="12.6640625" bestFit="1" customWidth="1"/>
    <col min="7537" max="7537" width="9.5546875" bestFit="1" customWidth="1"/>
    <col min="7538" max="7539" width="12.6640625" bestFit="1" customWidth="1"/>
    <col min="7540" max="7540" width="9.5546875" bestFit="1" customWidth="1"/>
    <col min="7541" max="7542" width="12.6640625" bestFit="1" customWidth="1"/>
    <col min="7543" max="7543" width="9.5546875" bestFit="1" customWidth="1"/>
    <col min="7544" max="7546" width="12.6640625" bestFit="1" customWidth="1"/>
    <col min="7547" max="7547" width="9.5546875" bestFit="1" customWidth="1"/>
    <col min="7548" max="7550" width="12.6640625" bestFit="1" customWidth="1"/>
    <col min="7551" max="7551" width="9.5546875" bestFit="1" customWidth="1"/>
    <col min="7552" max="7553" width="12.6640625" bestFit="1" customWidth="1"/>
    <col min="7554" max="7554" width="9.5546875" bestFit="1" customWidth="1"/>
    <col min="7555" max="7557" width="12.6640625" bestFit="1" customWidth="1"/>
    <col min="7558" max="7558" width="9.5546875" bestFit="1" customWidth="1"/>
    <col min="7559" max="7561" width="12.6640625" bestFit="1" customWidth="1"/>
    <col min="7562" max="7562" width="9.5546875" bestFit="1" customWidth="1"/>
    <col min="7563" max="7565" width="12.6640625" bestFit="1" customWidth="1"/>
    <col min="7566" max="7566" width="9.5546875" bestFit="1" customWidth="1"/>
    <col min="7567" max="7569" width="12.6640625" bestFit="1" customWidth="1"/>
    <col min="7570" max="7570" width="9.5546875" bestFit="1" customWidth="1"/>
    <col min="7571" max="7572" width="12.6640625" bestFit="1" customWidth="1"/>
    <col min="7573" max="7573" width="9.5546875" bestFit="1" customWidth="1"/>
    <col min="7574" max="7575" width="12.6640625" bestFit="1" customWidth="1"/>
    <col min="7576" max="7576" width="9.5546875" bestFit="1" customWidth="1"/>
    <col min="7577" max="7578" width="12.6640625" bestFit="1" customWidth="1"/>
    <col min="7579" max="7579" width="9.5546875" bestFit="1" customWidth="1"/>
    <col min="7580" max="7581" width="12.6640625" bestFit="1" customWidth="1"/>
    <col min="7582" max="7582" width="9.5546875" bestFit="1" customWidth="1"/>
    <col min="7583" max="7585" width="12.6640625" bestFit="1" customWidth="1"/>
    <col min="7586" max="7586" width="9.5546875" bestFit="1" customWidth="1"/>
    <col min="7587" max="7588" width="12.6640625" bestFit="1" customWidth="1"/>
    <col min="7589" max="7589" width="9.5546875" bestFit="1" customWidth="1"/>
    <col min="7590" max="7591" width="12.6640625" bestFit="1" customWidth="1"/>
    <col min="7592" max="7592" width="9.5546875" bestFit="1" customWidth="1"/>
    <col min="7593" max="7594" width="12.6640625" bestFit="1" customWidth="1"/>
    <col min="7595" max="7595" width="9.5546875" bestFit="1" customWidth="1"/>
    <col min="7596" max="7598" width="12.6640625" bestFit="1" customWidth="1"/>
    <col min="7599" max="7599" width="9.5546875" bestFit="1" customWidth="1"/>
    <col min="7600" max="7601" width="12.6640625" bestFit="1" customWidth="1"/>
    <col min="7602" max="7602" width="9.5546875" bestFit="1" customWidth="1"/>
    <col min="7603" max="7604" width="12.6640625" bestFit="1" customWidth="1"/>
    <col min="7605" max="7605" width="9.5546875" bestFit="1" customWidth="1"/>
    <col min="7606" max="7608" width="12.6640625" bestFit="1" customWidth="1"/>
    <col min="7609" max="7609" width="9.5546875" bestFit="1" customWidth="1"/>
    <col min="7610" max="7612" width="12.6640625" bestFit="1" customWidth="1"/>
    <col min="7613" max="7613" width="9.5546875" bestFit="1" customWidth="1"/>
    <col min="7614" max="7615" width="12.6640625" bestFit="1" customWidth="1"/>
    <col min="7616" max="7616" width="9.5546875" bestFit="1" customWidth="1"/>
    <col min="7617" max="7618" width="12.6640625" bestFit="1" customWidth="1"/>
    <col min="7619" max="7619" width="9.5546875" bestFit="1" customWidth="1"/>
    <col min="7620" max="7621" width="12.6640625" bestFit="1" customWidth="1"/>
    <col min="7622" max="7622" width="9.5546875" bestFit="1" customWidth="1"/>
    <col min="7623" max="7624" width="12.6640625" bestFit="1" customWidth="1"/>
    <col min="7625" max="7625" width="9.5546875" bestFit="1" customWidth="1"/>
    <col min="7626" max="7628" width="12.6640625" bestFit="1" customWidth="1"/>
    <col min="7629" max="7629" width="9.5546875" bestFit="1" customWidth="1"/>
    <col min="7630" max="7631" width="12.6640625" bestFit="1" customWidth="1"/>
    <col min="7632" max="7632" width="9.5546875" bestFit="1" customWidth="1"/>
    <col min="7633" max="7634" width="12.6640625" bestFit="1" customWidth="1"/>
    <col min="7635" max="7635" width="9.5546875" bestFit="1" customWidth="1"/>
    <col min="7636" max="7637" width="12.6640625" bestFit="1" customWidth="1"/>
    <col min="7638" max="7638" width="9.5546875" bestFit="1" customWidth="1"/>
    <col min="7639" max="7641" width="12.6640625" bestFit="1" customWidth="1"/>
    <col min="7642" max="7642" width="9.5546875" bestFit="1" customWidth="1"/>
    <col min="7643" max="7645" width="12.6640625" bestFit="1" customWidth="1"/>
    <col min="7646" max="7646" width="9.5546875" bestFit="1" customWidth="1"/>
    <col min="7647" max="7648" width="12.6640625" bestFit="1" customWidth="1"/>
    <col min="7649" max="7649" width="9.5546875" bestFit="1" customWidth="1"/>
    <col min="7650" max="7651" width="12.6640625" bestFit="1" customWidth="1"/>
    <col min="7652" max="7652" width="9.5546875" bestFit="1" customWidth="1"/>
    <col min="7653" max="7655" width="12.6640625" bestFit="1" customWidth="1"/>
    <col min="7656" max="7656" width="9.5546875" bestFit="1" customWidth="1"/>
    <col min="7657" max="7658" width="12.6640625" bestFit="1" customWidth="1"/>
    <col min="7659" max="7659" width="9.5546875" bestFit="1" customWidth="1"/>
    <col min="7660" max="7662" width="12.6640625" bestFit="1" customWidth="1"/>
    <col min="7663" max="7663" width="9.5546875" bestFit="1" customWidth="1"/>
    <col min="7664" max="7665" width="12.6640625" bestFit="1" customWidth="1"/>
    <col min="7666" max="7666" width="9.5546875" bestFit="1" customWidth="1"/>
    <col min="7667" max="7669" width="12.6640625" bestFit="1" customWidth="1"/>
    <col min="7670" max="7670" width="9.5546875" bestFit="1" customWidth="1"/>
    <col min="7671" max="7673" width="12.6640625" bestFit="1" customWidth="1"/>
    <col min="7674" max="7674" width="9.5546875" bestFit="1" customWidth="1"/>
    <col min="7675" max="7677" width="12.6640625" bestFit="1" customWidth="1"/>
    <col min="7678" max="7678" width="11.33203125" bestFit="1" customWidth="1"/>
    <col min="7679" max="7679" width="9.5546875" bestFit="1" customWidth="1"/>
    <col min="7680" max="7683" width="12.6640625" bestFit="1" customWidth="1"/>
    <col min="7684" max="7684" width="9.5546875" bestFit="1" customWidth="1"/>
    <col min="7685" max="7688" width="12.6640625" bestFit="1" customWidth="1"/>
    <col min="7689" max="7689" width="9.5546875" bestFit="1" customWidth="1"/>
    <col min="7690" max="7693" width="12.6640625" bestFit="1" customWidth="1"/>
    <col min="7694" max="7694" width="9.5546875" bestFit="1" customWidth="1"/>
    <col min="7695" max="7698" width="12.6640625" bestFit="1" customWidth="1"/>
    <col min="7699" max="7699" width="9.5546875" bestFit="1" customWidth="1"/>
    <col min="7700" max="7703" width="12.6640625" bestFit="1" customWidth="1"/>
    <col min="7704" max="7704" width="9.5546875" bestFit="1" customWidth="1"/>
    <col min="7705" max="7708" width="12.6640625" bestFit="1" customWidth="1"/>
    <col min="7709" max="7709" width="9.5546875" bestFit="1" customWidth="1"/>
    <col min="7710" max="7713" width="12.6640625" bestFit="1" customWidth="1"/>
    <col min="7714" max="7714" width="9.5546875" bestFit="1" customWidth="1"/>
    <col min="7715" max="7718" width="12.6640625" bestFit="1" customWidth="1"/>
    <col min="7719" max="7719" width="9.5546875" bestFit="1" customWidth="1"/>
    <col min="7720" max="7723" width="12.6640625" bestFit="1" customWidth="1"/>
    <col min="7724" max="7724" width="9.5546875" bestFit="1" customWidth="1"/>
    <col min="7725" max="7728" width="12.6640625" bestFit="1" customWidth="1"/>
    <col min="7729" max="7729" width="9.5546875" bestFit="1" customWidth="1"/>
    <col min="7730" max="7733" width="12.6640625" bestFit="1" customWidth="1"/>
    <col min="7734" max="7734" width="9.5546875" bestFit="1" customWidth="1"/>
    <col min="7735" max="7738" width="12.6640625" bestFit="1" customWidth="1"/>
    <col min="7739" max="7739" width="9.5546875" bestFit="1" customWidth="1"/>
    <col min="7740" max="7743" width="12.6640625" bestFit="1" customWidth="1"/>
    <col min="7744" max="7744" width="9.5546875" bestFit="1" customWidth="1"/>
    <col min="7745" max="7748" width="12.6640625" bestFit="1" customWidth="1"/>
    <col min="7749" max="7749" width="9.5546875" bestFit="1" customWidth="1"/>
    <col min="7750" max="7753" width="12.6640625" bestFit="1" customWidth="1"/>
    <col min="7754" max="7754" width="9.5546875" bestFit="1" customWidth="1"/>
    <col min="7755" max="7758" width="12.6640625" bestFit="1" customWidth="1"/>
    <col min="7759" max="7759" width="9.5546875" bestFit="1" customWidth="1"/>
    <col min="7760" max="7763" width="12.6640625" bestFit="1" customWidth="1"/>
    <col min="7764" max="7764" width="9.5546875" bestFit="1" customWidth="1"/>
    <col min="7765" max="7768" width="12.6640625" bestFit="1" customWidth="1"/>
    <col min="7769" max="7769" width="9.5546875" bestFit="1" customWidth="1"/>
    <col min="7770" max="7773" width="12.6640625" bestFit="1" customWidth="1"/>
    <col min="7774" max="7774" width="9.5546875" bestFit="1" customWidth="1"/>
    <col min="7775" max="7778" width="12.6640625" bestFit="1" customWidth="1"/>
    <col min="7779" max="7779" width="9.5546875" bestFit="1" customWidth="1"/>
    <col min="7780" max="7783" width="12.6640625" bestFit="1" customWidth="1"/>
    <col min="7784" max="7784" width="9.5546875" bestFit="1" customWidth="1"/>
    <col min="7785" max="7788" width="12.6640625" bestFit="1" customWidth="1"/>
    <col min="7789" max="7789" width="9.5546875" bestFit="1" customWidth="1"/>
    <col min="7790" max="7793" width="12.6640625" bestFit="1" customWidth="1"/>
    <col min="7794" max="7794" width="9.5546875" bestFit="1" customWidth="1"/>
    <col min="7795" max="7798" width="12.6640625" bestFit="1" customWidth="1"/>
    <col min="7799" max="7799" width="9.5546875" bestFit="1" customWidth="1"/>
    <col min="7800" max="7803" width="12.6640625" bestFit="1" customWidth="1"/>
    <col min="7804" max="7804" width="9.5546875" bestFit="1" customWidth="1"/>
    <col min="7805" max="7808" width="12.6640625" bestFit="1" customWidth="1"/>
    <col min="7809" max="7809" width="9.5546875" bestFit="1" customWidth="1"/>
    <col min="7810" max="7813" width="12.6640625" bestFit="1" customWidth="1"/>
    <col min="7814" max="7814" width="9.5546875" bestFit="1" customWidth="1"/>
    <col min="7815" max="7818" width="12.6640625" bestFit="1" customWidth="1"/>
    <col min="7819" max="7819" width="9.5546875" bestFit="1" customWidth="1"/>
    <col min="7820" max="7823" width="12.6640625" bestFit="1" customWidth="1"/>
    <col min="7824" max="7824" width="9.5546875" bestFit="1" customWidth="1"/>
    <col min="7825" max="7828" width="12.6640625" bestFit="1" customWidth="1"/>
    <col min="7829" max="7829" width="9.5546875" bestFit="1" customWidth="1"/>
    <col min="7830" max="7833" width="12.6640625" bestFit="1" customWidth="1"/>
    <col min="7834" max="7834" width="9.5546875" bestFit="1" customWidth="1"/>
    <col min="7835" max="7838" width="12.6640625" bestFit="1" customWidth="1"/>
    <col min="7839" max="7839" width="9.5546875" bestFit="1" customWidth="1"/>
    <col min="7840" max="7843" width="12.6640625" bestFit="1" customWidth="1"/>
    <col min="7844" max="7844" width="9.5546875" bestFit="1" customWidth="1"/>
    <col min="7845" max="7848" width="12.6640625" bestFit="1" customWidth="1"/>
    <col min="7849" max="7849" width="9.5546875" bestFit="1" customWidth="1"/>
    <col min="7850" max="7853" width="12.6640625" bestFit="1" customWidth="1"/>
    <col min="7854" max="7854" width="9.5546875" bestFit="1" customWidth="1"/>
    <col min="7855" max="7858" width="12.6640625" bestFit="1" customWidth="1"/>
    <col min="7859" max="7859" width="9.5546875" bestFit="1" customWidth="1"/>
    <col min="7860" max="7863" width="12.6640625" bestFit="1" customWidth="1"/>
    <col min="7864" max="7864" width="9.5546875" bestFit="1" customWidth="1"/>
    <col min="7865" max="7868" width="12.6640625" bestFit="1" customWidth="1"/>
    <col min="7869" max="7869" width="9.5546875" bestFit="1" customWidth="1"/>
    <col min="7870" max="7873" width="12.6640625" bestFit="1" customWidth="1"/>
    <col min="7874" max="7874" width="9.5546875" bestFit="1" customWidth="1"/>
    <col min="7875" max="7878" width="12.6640625" bestFit="1" customWidth="1"/>
    <col min="7879" max="7879" width="9.5546875" bestFit="1" customWidth="1"/>
    <col min="7880" max="7883" width="12.6640625" bestFit="1" customWidth="1"/>
    <col min="7884" max="7884" width="9.5546875" bestFit="1" customWidth="1"/>
    <col min="7885" max="7888" width="12.6640625" bestFit="1" customWidth="1"/>
    <col min="7889" max="7889" width="9.5546875" bestFit="1" customWidth="1"/>
    <col min="7890" max="7893" width="12.6640625" bestFit="1" customWidth="1"/>
    <col min="7894" max="7894" width="9.5546875" bestFit="1" customWidth="1"/>
    <col min="7895" max="7898" width="12.6640625" bestFit="1" customWidth="1"/>
    <col min="7899" max="7899" width="9.5546875" bestFit="1" customWidth="1"/>
    <col min="7900" max="7903" width="12.6640625" bestFit="1" customWidth="1"/>
    <col min="7904" max="7904" width="9.5546875" bestFit="1" customWidth="1"/>
    <col min="7905" max="7908" width="12.6640625" bestFit="1" customWidth="1"/>
    <col min="7909" max="7909" width="9.5546875" bestFit="1" customWidth="1"/>
    <col min="7910" max="7913" width="12.6640625" bestFit="1" customWidth="1"/>
    <col min="7914" max="7914" width="9.5546875" bestFit="1" customWidth="1"/>
    <col min="7915" max="7918" width="12.6640625" bestFit="1" customWidth="1"/>
    <col min="7919" max="7919" width="9.5546875" bestFit="1" customWidth="1"/>
    <col min="7920" max="7923" width="12.6640625" bestFit="1" customWidth="1"/>
    <col min="7924" max="7924" width="9.5546875" bestFit="1" customWidth="1"/>
    <col min="7925" max="7928" width="12.6640625" bestFit="1" customWidth="1"/>
    <col min="7929" max="7929" width="9.5546875" bestFit="1" customWidth="1"/>
    <col min="7930" max="7933" width="12.6640625" bestFit="1" customWidth="1"/>
    <col min="7934" max="7934" width="9.5546875" bestFit="1" customWidth="1"/>
    <col min="7935" max="7938" width="12.6640625" bestFit="1" customWidth="1"/>
    <col min="7939" max="7939" width="9.5546875" bestFit="1" customWidth="1"/>
    <col min="7940" max="7943" width="12.6640625" bestFit="1" customWidth="1"/>
    <col min="7944" max="7944" width="9.5546875" bestFit="1" customWidth="1"/>
    <col min="7945" max="7948" width="12.6640625" bestFit="1" customWidth="1"/>
    <col min="7949" max="7949" width="9.5546875" bestFit="1" customWidth="1"/>
    <col min="7950" max="7953" width="12.6640625" bestFit="1" customWidth="1"/>
    <col min="7954" max="7954" width="9.5546875" bestFit="1" customWidth="1"/>
    <col min="7955" max="7958" width="12.6640625" bestFit="1" customWidth="1"/>
    <col min="7959" max="7959" width="9.5546875" bestFit="1" customWidth="1"/>
    <col min="7960" max="7963" width="12.6640625" bestFit="1" customWidth="1"/>
    <col min="7964" max="7964" width="9.5546875" bestFit="1" customWidth="1"/>
    <col min="7965" max="7968" width="12.6640625" bestFit="1" customWidth="1"/>
    <col min="7969" max="7969" width="9.5546875" bestFit="1" customWidth="1"/>
    <col min="7970" max="7973" width="12.6640625" bestFit="1" customWidth="1"/>
    <col min="7974" max="7974" width="9.5546875" bestFit="1" customWidth="1"/>
    <col min="7975" max="7978" width="12.6640625" bestFit="1" customWidth="1"/>
    <col min="7979" max="7979" width="9.5546875" bestFit="1" customWidth="1"/>
    <col min="7980" max="7983" width="12.6640625" bestFit="1" customWidth="1"/>
    <col min="7984" max="7984" width="9.5546875" bestFit="1" customWidth="1"/>
    <col min="7985" max="7988" width="12.6640625" bestFit="1" customWidth="1"/>
    <col min="7989" max="7989" width="9.5546875" bestFit="1" customWidth="1"/>
    <col min="7990" max="7993" width="12.6640625" bestFit="1" customWidth="1"/>
    <col min="7994" max="7994" width="9.5546875" bestFit="1" customWidth="1"/>
    <col min="7995" max="7998" width="12.6640625" bestFit="1" customWidth="1"/>
    <col min="7999" max="7999" width="9.5546875" bestFit="1" customWidth="1"/>
    <col min="8000" max="8003" width="12.6640625" bestFit="1" customWidth="1"/>
    <col min="8004" max="8004" width="9.5546875" bestFit="1" customWidth="1"/>
    <col min="8005" max="8008" width="12.6640625" bestFit="1" customWidth="1"/>
    <col min="8009" max="8009" width="9.5546875" bestFit="1" customWidth="1"/>
    <col min="8010" max="8013" width="12.6640625" bestFit="1" customWidth="1"/>
    <col min="8014" max="8014" width="9.5546875" bestFit="1" customWidth="1"/>
    <col min="8015" max="8018" width="12.6640625" bestFit="1" customWidth="1"/>
    <col min="8019" max="8019" width="9.5546875" bestFit="1" customWidth="1"/>
    <col min="8020" max="8023" width="12.6640625" bestFit="1" customWidth="1"/>
    <col min="8024" max="8024" width="9.5546875" bestFit="1" customWidth="1"/>
    <col min="8025" max="8028" width="12.6640625" bestFit="1" customWidth="1"/>
    <col min="8029" max="8029" width="9.5546875" bestFit="1" customWidth="1"/>
    <col min="8030" max="8033" width="12.6640625" bestFit="1" customWidth="1"/>
    <col min="8034" max="8034" width="9.5546875" bestFit="1" customWidth="1"/>
    <col min="8035" max="8038" width="12.6640625" bestFit="1" customWidth="1"/>
    <col min="8039" max="8039" width="9.5546875" bestFit="1" customWidth="1"/>
    <col min="8040" max="8043" width="12.6640625" bestFit="1" customWidth="1"/>
    <col min="8044" max="8044" width="9.5546875" bestFit="1" customWidth="1"/>
    <col min="8045" max="8048" width="12.6640625" bestFit="1" customWidth="1"/>
    <col min="8049" max="8049" width="9.5546875" bestFit="1" customWidth="1"/>
    <col min="8050" max="8053" width="12.6640625" bestFit="1" customWidth="1"/>
    <col min="8054" max="8054" width="9.5546875" bestFit="1" customWidth="1"/>
    <col min="8055" max="8058" width="12.6640625" bestFit="1" customWidth="1"/>
    <col min="8059" max="8059" width="9.5546875" bestFit="1" customWidth="1"/>
    <col min="8060" max="8063" width="12.6640625" bestFit="1" customWidth="1"/>
    <col min="8064" max="8064" width="9.5546875" bestFit="1" customWidth="1"/>
    <col min="8065" max="8068" width="12.6640625" bestFit="1" customWidth="1"/>
    <col min="8069" max="8069" width="9.5546875" bestFit="1" customWidth="1"/>
    <col min="8070" max="8073" width="12.6640625" bestFit="1" customWidth="1"/>
    <col min="8074" max="8074" width="9.5546875" bestFit="1" customWidth="1"/>
    <col min="8075" max="8078" width="12.6640625" bestFit="1" customWidth="1"/>
    <col min="8079" max="8079" width="9.5546875" bestFit="1" customWidth="1"/>
    <col min="8080" max="8083" width="12.6640625" bestFit="1" customWidth="1"/>
    <col min="8084" max="8084" width="9.5546875" bestFit="1" customWidth="1"/>
    <col min="8085" max="8088" width="12.6640625" bestFit="1" customWidth="1"/>
    <col min="8089" max="8089" width="9.5546875" bestFit="1" customWidth="1"/>
    <col min="8090" max="8093" width="12.6640625" bestFit="1" customWidth="1"/>
    <col min="8094" max="8094" width="9.5546875" bestFit="1" customWidth="1"/>
    <col min="8095" max="8098" width="12.6640625" bestFit="1" customWidth="1"/>
    <col min="8099" max="8099" width="9.5546875" bestFit="1" customWidth="1"/>
    <col min="8100" max="8103" width="12.6640625" bestFit="1" customWidth="1"/>
    <col min="8104" max="8104" width="9.5546875" bestFit="1" customWidth="1"/>
    <col min="8105" max="8108" width="12.6640625" bestFit="1" customWidth="1"/>
    <col min="8109" max="8109" width="9.5546875" bestFit="1" customWidth="1"/>
    <col min="8110" max="8113" width="12.6640625" bestFit="1" customWidth="1"/>
    <col min="8114" max="8114" width="9.5546875" bestFit="1" customWidth="1"/>
    <col min="8115" max="8118" width="12.6640625" bestFit="1" customWidth="1"/>
    <col min="8119" max="8119" width="9.5546875" bestFit="1" customWidth="1"/>
    <col min="8120" max="8123" width="12.6640625" bestFit="1" customWidth="1"/>
    <col min="8124" max="8124" width="9.5546875" bestFit="1" customWidth="1"/>
    <col min="8125" max="8128" width="12.6640625" bestFit="1" customWidth="1"/>
    <col min="8129" max="8129" width="9.5546875" bestFit="1" customWidth="1"/>
    <col min="8130" max="8133" width="12.6640625" bestFit="1" customWidth="1"/>
    <col min="8134" max="8134" width="9.5546875" bestFit="1" customWidth="1"/>
    <col min="8135" max="8138" width="12.6640625" bestFit="1" customWidth="1"/>
    <col min="8139" max="8139" width="9.5546875" bestFit="1" customWidth="1"/>
    <col min="8140" max="8143" width="12.6640625" bestFit="1" customWidth="1"/>
    <col min="8144" max="8144" width="9.5546875" bestFit="1" customWidth="1"/>
    <col min="8145" max="8148" width="12.6640625" bestFit="1" customWidth="1"/>
    <col min="8149" max="8149" width="9.5546875" bestFit="1" customWidth="1"/>
    <col min="8150" max="8153" width="12.6640625" bestFit="1" customWidth="1"/>
    <col min="8154" max="8154" width="9.5546875" bestFit="1" customWidth="1"/>
    <col min="8155" max="8158" width="12.6640625" bestFit="1" customWidth="1"/>
    <col min="8159" max="8159" width="9.5546875" bestFit="1" customWidth="1"/>
    <col min="8160" max="8163" width="12.6640625" bestFit="1" customWidth="1"/>
    <col min="8164" max="8164" width="9.5546875" bestFit="1" customWidth="1"/>
    <col min="8165" max="8168" width="12.6640625" bestFit="1" customWidth="1"/>
    <col min="8169" max="8169" width="9.5546875" bestFit="1" customWidth="1"/>
    <col min="8170" max="8173" width="12.6640625" bestFit="1" customWidth="1"/>
    <col min="8174" max="8174" width="9.5546875" bestFit="1" customWidth="1"/>
    <col min="8175" max="8178" width="12.6640625" bestFit="1" customWidth="1"/>
    <col min="8179" max="8179" width="9.5546875" bestFit="1" customWidth="1"/>
    <col min="8180" max="8183" width="12.6640625" bestFit="1" customWidth="1"/>
    <col min="8184" max="8184" width="9.5546875" bestFit="1" customWidth="1"/>
    <col min="8185" max="8188" width="12.6640625" bestFit="1" customWidth="1"/>
    <col min="8189" max="8189" width="9.5546875" bestFit="1" customWidth="1"/>
    <col min="8190" max="8193" width="12.6640625" bestFit="1" customWidth="1"/>
    <col min="8194" max="8194" width="9.5546875" bestFit="1" customWidth="1"/>
    <col min="8195" max="8198" width="12.6640625" bestFit="1" customWidth="1"/>
    <col min="8199" max="8199" width="9.5546875" bestFit="1" customWidth="1"/>
    <col min="8200" max="8203" width="12.6640625" bestFit="1" customWidth="1"/>
    <col min="8204" max="8204" width="9.5546875" bestFit="1" customWidth="1"/>
    <col min="8205" max="8208" width="12.6640625" bestFit="1" customWidth="1"/>
    <col min="8209" max="8209" width="9.5546875" bestFit="1" customWidth="1"/>
    <col min="8210" max="8213" width="12.6640625" bestFit="1" customWidth="1"/>
    <col min="8214" max="8214" width="9.5546875" bestFit="1" customWidth="1"/>
    <col min="8215" max="8218" width="12.6640625" bestFit="1" customWidth="1"/>
    <col min="8219" max="8219" width="9.5546875" bestFit="1" customWidth="1"/>
    <col min="8220" max="8223" width="12.6640625" bestFit="1" customWidth="1"/>
    <col min="8224" max="8224" width="9.5546875" bestFit="1" customWidth="1"/>
    <col min="8225" max="8228" width="12.6640625" bestFit="1" customWidth="1"/>
    <col min="8229" max="8229" width="9.5546875" bestFit="1" customWidth="1"/>
    <col min="8230" max="8233" width="12.6640625" bestFit="1" customWidth="1"/>
    <col min="8234" max="8234" width="9.5546875" bestFit="1" customWidth="1"/>
    <col min="8235" max="8238" width="12.6640625" bestFit="1" customWidth="1"/>
    <col min="8239" max="8239" width="9.5546875" bestFit="1" customWidth="1"/>
    <col min="8240" max="8243" width="12.6640625" bestFit="1" customWidth="1"/>
    <col min="8244" max="8244" width="9.5546875" bestFit="1" customWidth="1"/>
    <col min="8245" max="8248" width="12.6640625" bestFit="1" customWidth="1"/>
    <col min="8249" max="8249" width="9.5546875" bestFit="1" customWidth="1"/>
    <col min="8250" max="8253" width="12.6640625" bestFit="1" customWidth="1"/>
    <col min="8254" max="8254" width="9.5546875" bestFit="1" customWidth="1"/>
    <col min="8255" max="8258" width="12.6640625" bestFit="1" customWidth="1"/>
    <col min="8259" max="8259" width="9.5546875" bestFit="1" customWidth="1"/>
    <col min="8260" max="8263" width="12.6640625" bestFit="1" customWidth="1"/>
    <col min="8264" max="8264" width="9.5546875" bestFit="1" customWidth="1"/>
    <col min="8265" max="8268" width="12.6640625" bestFit="1" customWidth="1"/>
    <col min="8269" max="8269" width="9.5546875" bestFit="1" customWidth="1"/>
    <col min="8270" max="8273" width="12.6640625" bestFit="1" customWidth="1"/>
    <col min="8274" max="8274" width="9.5546875" bestFit="1" customWidth="1"/>
    <col min="8275" max="8278" width="12.6640625" bestFit="1" customWidth="1"/>
    <col min="8279" max="8279" width="9.5546875" bestFit="1" customWidth="1"/>
    <col min="8280" max="8283" width="12.6640625" bestFit="1" customWidth="1"/>
    <col min="8284" max="8284" width="9.5546875" bestFit="1" customWidth="1"/>
    <col min="8285" max="8288" width="12.6640625" bestFit="1" customWidth="1"/>
    <col min="8289" max="8289" width="9.5546875" bestFit="1" customWidth="1"/>
    <col min="8290" max="8293" width="12.6640625" bestFit="1" customWidth="1"/>
    <col min="8294" max="8294" width="9.5546875" bestFit="1" customWidth="1"/>
    <col min="8295" max="8298" width="12.6640625" bestFit="1" customWidth="1"/>
    <col min="8299" max="8299" width="9.5546875" bestFit="1" customWidth="1"/>
    <col min="8300" max="8303" width="12.6640625" bestFit="1" customWidth="1"/>
    <col min="8304" max="8304" width="9.5546875" bestFit="1" customWidth="1"/>
    <col min="8305" max="8308" width="12.6640625" bestFit="1" customWidth="1"/>
    <col min="8309" max="8309" width="9.5546875" bestFit="1" customWidth="1"/>
    <col min="8310" max="8313" width="12.6640625" bestFit="1" customWidth="1"/>
    <col min="8314" max="8314" width="9.5546875" bestFit="1" customWidth="1"/>
    <col min="8315" max="8318" width="12.6640625" bestFit="1" customWidth="1"/>
    <col min="8319" max="8319" width="9.5546875" bestFit="1" customWidth="1"/>
    <col min="8320" max="8323" width="12.6640625" bestFit="1" customWidth="1"/>
    <col min="8324" max="8324" width="9.5546875" bestFit="1" customWidth="1"/>
    <col min="8325" max="8328" width="12.6640625" bestFit="1" customWidth="1"/>
    <col min="8329" max="8329" width="9.5546875" bestFit="1" customWidth="1"/>
    <col min="8330" max="8333" width="12.6640625" bestFit="1" customWidth="1"/>
    <col min="8334" max="8334" width="9.5546875" bestFit="1" customWidth="1"/>
    <col min="8335" max="8338" width="12.6640625" bestFit="1" customWidth="1"/>
    <col min="8339" max="8339" width="9.5546875" bestFit="1" customWidth="1"/>
    <col min="8340" max="8343" width="12.6640625" bestFit="1" customWidth="1"/>
    <col min="8344" max="8344" width="9.5546875" bestFit="1" customWidth="1"/>
    <col min="8345" max="8348" width="12.6640625" bestFit="1" customWidth="1"/>
    <col min="8349" max="8349" width="9.5546875" bestFit="1" customWidth="1"/>
    <col min="8350" max="8353" width="12.6640625" bestFit="1" customWidth="1"/>
    <col min="8354" max="8354" width="9.5546875" bestFit="1" customWidth="1"/>
    <col min="8355" max="8358" width="12.6640625" bestFit="1" customWidth="1"/>
    <col min="8359" max="8359" width="9.5546875" bestFit="1" customWidth="1"/>
    <col min="8360" max="8363" width="12.6640625" bestFit="1" customWidth="1"/>
    <col min="8364" max="8364" width="9.5546875" bestFit="1" customWidth="1"/>
    <col min="8365" max="8368" width="12.6640625" bestFit="1" customWidth="1"/>
    <col min="8369" max="8369" width="9.5546875" bestFit="1" customWidth="1"/>
    <col min="8370" max="8373" width="12.6640625" bestFit="1" customWidth="1"/>
    <col min="8374" max="8374" width="9.5546875" bestFit="1" customWidth="1"/>
    <col min="8375" max="8378" width="12.6640625" bestFit="1" customWidth="1"/>
    <col min="8379" max="8379" width="9.5546875" bestFit="1" customWidth="1"/>
    <col min="8380" max="8383" width="12.6640625" bestFit="1" customWidth="1"/>
    <col min="8384" max="8384" width="9.5546875" bestFit="1" customWidth="1"/>
    <col min="8385" max="8388" width="12.6640625" bestFit="1" customWidth="1"/>
    <col min="8389" max="8389" width="9.5546875" bestFit="1" customWidth="1"/>
    <col min="8390" max="8393" width="12.6640625" bestFit="1" customWidth="1"/>
    <col min="8394" max="8394" width="9.5546875" bestFit="1" customWidth="1"/>
    <col min="8395" max="8398" width="12.6640625" bestFit="1" customWidth="1"/>
    <col min="8399" max="8399" width="9.5546875" bestFit="1" customWidth="1"/>
    <col min="8400" max="8403" width="12.6640625" bestFit="1" customWidth="1"/>
    <col min="8404" max="8404" width="9.5546875" bestFit="1" customWidth="1"/>
    <col min="8405" max="8408" width="12.6640625" bestFit="1" customWidth="1"/>
    <col min="8409" max="8409" width="9.5546875" bestFit="1" customWidth="1"/>
    <col min="8410" max="8413" width="12.6640625" bestFit="1" customWidth="1"/>
    <col min="8414" max="8414" width="9.5546875" bestFit="1" customWidth="1"/>
    <col min="8415" max="8418" width="12.6640625" bestFit="1" customWidth="1"/>
    <col min="8419" max="8419" width="9.5546875" bestFit="1" customWidth="1"/>
    <col min="8420" max="8423" width="12.6640625" bestFit="1" customWidth="1"/>
    <col min="8424" max="8424" width="9.5546875" bestFit="1" customWidth="1"/>
    <col min="8425" max="8428" width="12.6640625" bestFit="1" customWidth="1"/>
    <col min="8429" max="8429" width="9.5546875" bestFit="1" customWidth="1"/>
    <col min="8430" max="8433" width="12.6640625" bestFit="1" customWidth="1"/>
    <col min="8434" max="8434" width="9.5546875" bestFit="1" customWidth="1"/>
    <col min="8435" max="8438" width="12.6640625" bestFit="1" customWidth="1"/>
    <col min="8439" max="8439" width="9.5546875" bestFit="1" customWidth="1"/>
    <col min="8440" max="8443" width="12.6640625" bestFit="1" customWidth="1"/>
    <col min="8444" max="8444" width="9.5546875" bestFit="1" customWidth="1"/>
    <col min="8445" max="8448" width="12.6640625" bestFit="1" customWidth="1"/>
    <col min="8449" max="8449" width="9.5546875" bestFit="1" customWidth="1"/>
    <col min="8450" max="8453" width="12.6640625" bestFit="1" customWidth="1"/>
    <col min="8454" max="8454" width="9.5546875" bestFit="1" customWidth="1"/>
    <col min="8455" max="8458" width="12.6640625" bestFit="1" customWidth="1"/>
    <col min="8459" max="8459" width="9.5546875" bestFit="1" customWidth="1"/>
    <col min="8460" max="8463" width="12.6640625" bestFit="1" customWidth="1"/>
    <col min="8464" max="8464" width="9.5546875" bestFit="1" customWidth="1"/>
    <col min="8465" max="8468" width="12.6640625" bestFit="1" customWidth="1"/>
    <col min="8469" max="8469" width="9.5546875" bestFit="1" customWidth="1"/>
    <col min="8470" max="8473" width="12.6640625" bestFit="1" customWidth="1"/>
    <col min="8474" max="8474" width="9.5546875" bestFit="1" customWidth="1"/>
    <col min="8475" max="8478" width="12.6640625" bestFit="1" customWidth="1"/>
    <col min="8479" max="8479" width="9.5546875" bestFit="1" customWidth="1"/>
    <col min="8480" max="8483" width="12.6640625" bestFit="1" customWidth="1"/>
    <col min="8484" max="8484" width="9.5546875" bestFit="1" customWidth="1"/>
    <col min="8485" max="8488" width="12.6640625" bestFit="1" customWidth="1"/>
    <col min="8489" max="8489" width="9.5546875" bestFit="1" customWidth="1"/>
    <col min="8490" max="8493" width="12.6640625" bestFit="1" customWidth="1"/>
    <col min="8494" max="8494" width="9.5546875" bestFit="1" customWidth="1"/>
    <col min="8495" max="8498" width="12.6640625" bestFit="1" customWidth="1"/>
    <col min="8499" max="8499" width="9.5546875" bestFit="1" customWidth="1"/>
    <col min="8500" max="8503" width="12.6640625" bestFit="1" customWidth="1"/>
    <col min="8504" max="8504" width="9.5546875" bestFit="1" customWidth="1"/>
    <col min="8505" max="8508" width="12.6640625" bestFit="1" customWidth="1"/>
    <col min="8509" max="8509" width="9.5546875" bestFit="1" customWidth="1"/>
    <col min="8510" max="8513" width="12.6640625" bestFit="1" customWidth="1"/>
    <col min="8514" max="8514" width="9.5546875" bestFit="1" customWidth="1"/>
    <col min="8515" max="8518" width="12.6640625" bestFit="1" customWidth="1"/>
    <col min="8519" max="8519" width="9.5546875" bestFit="1" customWidth="1"/>
    <col min="8520" max="8523" width="12.6640625" bestFit="1" customWidth="1"/>
    <col min="8524" max="8524" width="9.5546875" bestFit="1" customWidth="1"/>
    <col min="8525" max="8528" width="12.6640625" bestFit="1" customWidth="1"/>
    <col min="8529" max="8529" width="9.5546875" bestFit="1" customWidth="1"/>
    <col min="8530" max="8533" width="12.6640625" bestFit="1" customWidth="1"/>
    <col min="8534" max="8534" width="9.5546875" bestFit="1" customWidth="1"/>
    <col min="8535" max="8538" width="12.6640625" bestFit="1" customWidth="1"/>
    <col min="8539" max="8539" width="9.5546875" bestFit="1" customWidth="1"/>
    <col min="8540" max="8543" width="12.6640625" bestFit="1" customWidth="1"/>
    <col min="8544" max="8544" width="9.5546875" bestFit="1" customWidth="1"/>
    <col min="8545" max="8548" width="12.6640625" bestFit="1" customWidth="1"/>
    <col min="8549" max="8549" width="9.5546875" bestFit="1" customWidth="1"/>
    <col min="8550" max="8553" width="12.6640625" bestFit="1" customWidth="1"/>
    <col min="8554" max="8554" width="9.5546875" bestFit="1" customWidth="1"/>
    <col min="8555" max="8558" width="12.6640625" bestFit="1" customWidth="1"/>
    <col min="8559" max="8559" width="9.5546875" bestFit="1" customWidth="1"/>
    <col min="8560" max="8563" width="12.6640625" bestFit="1" customWidth="1"/>
    <col min="8564" max="8564" width="9.5546875" bestFit="1" customWidth="1"/>
    <col min="8565" max="8568" width="12.6640625" bestFit="1" customWidth="1"/>
    <col min="8569" max="8569" width="9.5546875" bestFit="1" customWidth="1"/>
    <col min="8570" max="8573" width="12.6640625" bestFit="1" customWidth="1"/>
    <col min="8574" max="8574" width="9.5546875" bestFit="1" customWidth="1"/>
    <col min="8575" max="8578" width="12.6640625" bestFit="1" customWidth="1"/>
    <col min="8579" max="8579" width="9.5546875" bestFit="1" customWidth="1"/>
    <col min="8580" max="8583" width="12.6640625" bestFit="1" customWidth="1"/>
    <col min="8584" max="8584" width="9.5546875" bestFit="1" customWidth="1"/>
    <col min="8585" max="8588" width="12.6640625" bestFit="1" customWidth="1"/>
    <col min="8589" max="8589" width="9.5546875" bestFit="1" customWidth="1"/>
    <col min="8590" max="8593" width="12.6640625" bestFit="1" customWidth="1"/>
    <col min="8594" max="8594" width="9.5546875" bestFit="1" customWidth="1"/>
    <col min="8595" max="8598" width="12.6640625" bestFit="1" customWidth="1"/>
    <col min="8599" max="8599" width="9.5546875" bestFit="1" customWidth="1"/>
    <col min="8600" max="8603" width="12.6640625" bestFit="1" customWidth="1"/>
    <col min="8604" max="8604" width="9.5546875" bestFit="1" customWidth="1"/>
    <col min="8605" max="8608" width="12.6640625" bestFit="1" customWidth="1"/>
    <col min="8609" max="8609" width="9.5546875" bestFit="1" customWidth="1"/>
    <col min="8610" max="8613" width="12.6640625" bestFit="1" customWidth="1"/>
    <col min="8614" max="8614" width="9.5546875" bestFit="1" customWidth="1"/>
    <col min="8615" max="8618" width="12.6640625" bestFit="1" customWidth="1"/>
    <col min="8619" max="8619" width="9.5546875" bestFit="1" customWidth="1"/>
    <col min="8620" max="8623" width="12.6640625" bestFit="1" customWidth="1"/>
    <col min="8624" max="8624" width="9.5546875" bestFit="1" customWidth="1"/>
    <col min="8625" max="8628" width="12.6640625" bestFit="1" customWidth="1"/>
    <col min="8629" max="8629" width="9.5546875" bestFit="1" customWidth="1"/>
    <col min="8630" max="8633" width="12.6640625" bestFit="1" customWidth="1"/>
    <col min="8634" max="8634" width="9.5546875" bestFit="1" customWidth="1"/>
    <col min="8635" max="8638" width="12.6640625" bestFit="1" customWidth="1"/>
    <col min="8639" max="8639" width="9.5546875" bestFit="1" customWidth="1"/>
    <col min="8640" max="8643" width="12.6640625" bestFit="1" customWidth="1"/>
    <col min="8644" max="8644" width="9.5546875" bestFit="1" customWidth="1"/>
    <col min="8645" max="8648" width="12.6640625" bestFit="1" customWidth="1"/>
    <col min="8649" max="8649" width="9.5546875" bestFit="1" customWidth="1"/>
    <col min="8650" max="8653" width="12.6640625" bestFit="1" customWidth="1"/>
    <col min="8654" max="8654" width="9.5546875" bestFit="1" customWidth="1"/>
    <col min="8655" max="8658" width="12.6640625" bestFit="1" customWidth="1"/>
    <col min="8659" max="8659" width="9.5546875" bestFit="1" customWidth="1"/>
    <col min="8660" max="8663" width="12.6640625" bestFit="1" customWidth="1"/>
    <col min="8664" max="8664" width="9.5546875" bestFit="1" customWidth="1"/>
    <col min="8665" max="8668" width="12.6640625" bestFit="1" customWidth="1"/>
    <col min="8669" max="8669" width="9.5546875" bestFit="1" customWidth="1"/>
    <col min="8670" max="8673" width="12.6640625" bestFit="1" customWidth="1"/>
    <col min="8674" max="8674" width="9.5546875" bestFit="1" customWidth="1"/>
    <col min="8675" max="8678" width="12.6640625" bestFit="1" customWidth="1"/>
    <col min="8679" max="8679" width="9.5546875" bestFit="1" customWidth="1"/>
    <col min="8680" max="8683" width="12.6640625" bestFit="1" customWidth="1"/>
    <col min="8684" max="8684" width="9.5546875" bestFit="1" customWidth="1"/>
    <col min="8685" max="8688" width="12.6640625" bestFit="1" customWidth="1"/>
    <col min="8689" max="8689" width="9.5546875" bestFit="1" customWidth="1"/>
    <col min="8690" max="8693" width="12.6640625" bestFit="1" customWidth="1"/>
    <col min="8694" max="8694" width="9.5546875" bestFit="1" customWidth="1"/>
    <col min="8695" max="8698" width="12.6640625" bestFit="1" customWidth="1"/>
    <col min="8699" max="8699" width="9.5546875" bestFit="1" customWidth="1"/>
    <col min="8700" max="8703" width="12.6640625" bestFit="1" customWidth="1"/>
    <col min="8704" max="8704" width="9.5546875" bestFit="1" customWidth="1"/>
    <col min="8705" max="8708" width="12.6640625" bestFit="1" customWidth="1"/>
    <col min="8709" max="8709" width="9.5546875" bestFit="1" customWidth="1"/>
    <col min="8710" max="8713" width="12.6640625" bestFit="1" customWidth="1"/>
    <col min="8714" max="8714" width="9.5546875" bestFit="1" customWidth="1"/>
    <col min="8715" max="8718" width="12.6640625" bestFit="1" customWidth="1"/>
    <col min="8719" max="8719" width="9.5546875" bestFit="1" customWidth="1"/>
    <col min="8720" max="8723" width="12.6640625" bestFit="1" customWidth="1"/>
    <col min="8724" max="8724" width="9.5546875" bestFit="1" customWidth="1"/>
    <col min="8725" max="8728" width="12.6640625" bestFit="1" customWidth="1"/>
    <col min="8729" max="8729" width="9.5546875" bestFit="1" customWidth="1"/>
    <col min="8730" max="8733" width="12.6640625" bestFit="1" customWidth="1"/>
    <col min="8734" max="8734" width="9.5546875" bestFit="1" customWidth="1"/>
    <col min="8735" max="8738" width="12.6640625" bestFit="1" customWidth="1"/>
    <col min="8739" max="8739" width="9.5546875" bestFit="1" customWidth="1"/>
    <col min="8740" max="8743" width="12.6640625" bestFit="1" customWidth="1"/>
    <col min="8744" max="8744" width="9.5546875" bestFit="1" customWidth="1"/>
    <col min="8745" max="8748" width="12.6640625" bestFit="1" customWidth="1"/>
    <col min="8749" max="8749" width="9.5546875" bestFit="1" customWidth="1"/>
    <col min="8750" max="8753" width="12.6640625" bestFit="1" customWidth="1"/>
    <col min="8754" max="8754" width="9.5546875" bestFit="1" customWidth="1"/>
    <col min="8755" max="8758" width="12.6640625" bestFit="1" customWidth="1"/>
    <col min="8759" max="8759" width="9.5546875" bestFit="1" customWidth="1"/>
    <col min="8760" max="8763" width="12.6640625" bestFit="1" customWidth="1"/>
    <col min="8764" max="8764" width="9.5546875" bestFit="1" customWidth="1"/>
    <col min="8765" max="8768" width="12.6640625" bestFit="1" customWidth="1"/>
    <col min="8769" max="8769" width="9.5546875" bestFit="1" customWidth="1"/>
    <col min="8770" max="8773" width="12.6640625" bestFit="1" customWidth="1"/>
    <col min="8774" max="8774" width="9.5546875" bestFit="1" customWidth="1"/>
    <col min="8775" max="8778" width="12.6640625" bestFit="1" customWidth="1"/>
    <col min="8779" max="8779" width="9.5546875" bestFit="1" customWidth="1"/>
    <col min="8780" max="8783" width="12.6640625" bestFit="1" customWidth="1"/>
    <col min="8784" max="8784" width="9.5546875" bestFit="1" customWidth="1"/>
    <col min="8785" max="8788" width="12.6640625" bestFit="1" customWidth="1"/>
    <col min="8789" max="8789" width="9.5546875" bestFit="1" customWidth="1"/>
    <col min="8790" max="8793" width="12.6640625" bestFit="1" customWidth="1"/>
    <col min="8794" max="8794" width="9.5546875" bestFit="1" customWidth="1"/>
    <col min="8795" max="8798" width="12.6640625" bestFit="1" customWidth="1"/>
    <col min="8799" max="8799" width="9.5546875" bestFit="1" customWidth="1"/>
    <col min="8800" max="8803" width="12.6640625" bestFit="1" customWidth="1"/>
    <col min="8804" max="8804" width="9.5546875" bestFit="1" customWidth="1"/>
    <col min="8805" max="8808" width="12.6640625" bestFit="1" customWidth="1"/>
    <col min="8809" max="8809" width="9.5546875" bestFit="1" customWidth="1"/>
    <col min="8810" max="8812" width="12.6640625" bestFit="1" customWidth="1"/>
    <col min="8813" max="8813" width="9.5546875" bestFit="1" customWidth="1"/>
    <col min="8814" max="8816" width="12.6640625" bestFit="1" customWidth="1"/>
    <col min="8817" max="8817" width="9.5546875" bestFit="1" customWidth="1"/>
    <col min="8818" max="8820" width="12.6640625" bestFit="1" customWidth="1"/>
    <col min="8821" max="8821" width="9.5546875" bestFit="1" customWidth="1"/>
    <col min="8822" max="8824" width="12.6640625" bestFit="1" customWidth="1"/>
    <col min="8825" max="8825" width="9.5546875" bestFit="1" customWidth="1"/>
    <col min="8826" max="8829" width="12.6640625" bestFit="1" customWidth="1"/>
    <col min="8830" max="8830" width="9.5546875" bestFit="1" customWidth="1"/>
    <col min="8831" max="8834" width="12.6640625" bestFit="1" customWidth="1"/>
    <col min="8835" max="8835" width="9.5546875" bestFit="1" customWidth="1"/>
    <col min="8836" max="8839" width="12.6640625" bestFit="1" customWidth="1"/>
    <col min="8840" max="8840" width="9.5546875" bestFit="1" customWidth="1"/>
    <col min="8841" max="8844" width="12.6640625" bestFit="1" customWidth="1"/>
    <col min="8845" max="8845" width="9.5546875" bestFit="1" customWidth="1"/>
    <col min="8846" max="8849" width="12.6640625" bestFit="1" customWidth="1"/>
    <col min="8850" max="8850" width="9.5546875" bestFit="1" customWidth="1"/>
    <col min="8851" max="8854" width="12.6640625" bestFit="1" customWidth="1"/>
    <col min="8855" max="8855" width="9.5546875" bestFit="1" customWidth="1"/>
    <col min="8856" max="8858" width="12.6640625" bestFit="1" customWidth="1"/>
    <col min="8859" max="8859" width="9.5546875" bestFit="1" customWidth="1"/>
    <col min="8860" max="8862" width="12.6640625" bestFit="1" customWidth="1"/>
    <col min="8863" max="8863" width="9.5546875" bestFit="1" customWidth="1"/>
    <col min="8864" max="8866" width="12.6640625" bestFit="1" customWidth="1"/>
    <col min="8867" max="8867" width="9.5546875" bestFit="1" customWidth="1"/>
    <col min="8868" max="8871" width="12.6640625" bestFit="1" customWidth="1"/>
    <col min="8872" max="8872" width="9.5546875" bestFit="1" customWidth="1"/>
    <col min="8873" max="8876" width="12.6640625" bestFit="1" customWidth="1"/>
    <col min="8877" max="8877" width="9.5546875" bestFit="1" customWidth="1"/>
    <col min="8878" max="8881" width="12.6640625" bestFit="1" customWidth="1"/>
    <col min="8882" max="8882" width="9.5546875" bestFit="1" customWidth="1"/>
    <col min="8883" max="8886" width="12.6640625" bestFit="1" customWidth="1"/>
    <col min="8887" max="8887" width="9.5546875" bestFit="1" customWidth="1"/>
    <col min="8888" max="8891" width="12.6640625" bestFit="1" customWidth="1"/>
    <col min="8892" max="8892" width="9.5546875" bestFit="1" customWidth="1"/>
    <col min="8893" max="8896" width="12.6640625" bestFit="1" customWidth="1"/>
    <col min="8897" max="8897" width="9.5546875" bestFit="1" customWidth="1"/>
    <col min="8898" max="8901" width="12.6640625" bestFit="1" customWidth="1"/>
    <col min="8902" max="8902" width="9.5546875" bestFit="1" customWidth="1"/>
    <col min="8903" max="8906" width="12.6640625" bestFit="1" customWidth="1"/>
    <col min="8907" max="8907" width="9.5546875" bestFit="1" customWidth="1"/>
    <col min="8908" max="8911" width="12.6640625" bestFit="1" customWidth="1"/>
    <col min="8912" max="8912" width="9.5546875" bestFit="1" customWidth="1"/>
    <col min="8913" max="8915" width="12.6640625" bestFit="1" customWidth="1"/>
    <col min="8916" max="8916" width="9.5546875" bestFit="1" customWidth="1"/>
    <col min="8917" max="8919" width="12.6640625" bestFit="1" customWidth="1"/>
    <col min="8920" max="8920" width="9.5546875" bestFit="1" customWidth="1"/>
    <col min="8921" max="8923" width="12.6640625" bestFit="1" customWidth="1"/>
    <col min="8924" max="8924" width="9.5546875" bestFit="1" customWidth="1"/>
    <col min="8925" max="8928" width="12.6640625" bestFit="1" customWidth="1"/>
    <col min="8929" max="8929" width="9.5546875" bestFit="1" customWidth="1"/>
    <col min="8930" max="8933" width="12.6640625" bestFit="1" customWidth="1"/>
    <col min="8934" max="8934" width="9.5546875" bestFit="1" customWidth="1"/>
    <col min="8935" max="8938" width="12.6640625" bestFit="1" customWidth="1"/>
    <col min="8939" max="8939" width="9.5546875" bestFit="1" customWidth="1"/>
    <col min="8940" max="8943" width="12.6640625" bestFit="1" customWidth="1"/>
    <col min="8944" max="8944" width="9.5546875" bestFit="1" customWidth="1"/>
    <col min="8945" max="8948" width="12.6640625" bestFit="1" customWidth="1"/>
    <col min="8949" max="8949" width="9.5546875" bestFit="1" customWidth="1"/>
    <col min="8950" max="8953" width="12.6640625" bestFit="1" customWidth="1"/>
    <col min="8954" max="8954" width="9.5546875" bestFit="1" customWidth="1"/>
    <col min="8955" max="8958" width="12.6640625" bestFit="1" customWidth="1"/>
    <col min="8959" max="8959" width="9.5546875" bestFit="1" customWidth="1"/>
    <col min="8960" max="8963" width="12.6640625" bestFit="1" customWidth="1"/>
    <col min="8964" max="8964" width="9.5546875" bestFit="1" customWidth="1"/>
    <col min="8965" max="8968" width="12.6640625" bestFit="1" customWidth="1"/>
    <col min="8969" max="8969" width="9.5546875" bestFit="1" customWidth="1"/>
    <col min="8970" max="8973" width="12.6640625" bestFit="1" customWidth="1"/>
    <col min="8974" max="8974" width="9.5546875" bestFit="1" customWidth="1"/>
    <col min="8975" max="8978" width="12.6640625" bestFit="1" customWidth="1"/>
    <col min="8979" max="8979" width="9.5546875" bestFit="1" customWidth="1"/>
    <col min="8980" max="8983" width="12.6640625" bestFit="1" customWidth="1"/>
    <col min="8984" max="8984" width="9.5546875" bestFit="1" customWidth="1"/>
    <col min="8985" max="8988" width="12.6640625" bestFit="1" customWidth="1"/>
    <col min="8989" max="8989" width="9.5546875" bestFit="1" customWidth="1"/>
    <col min="8990" max="8993" width="12.6640625" bestFit="1" customWidth="1"/>
    <col min="8994" max="8994" width="9.5546875" bestFit="1" customWidth="1"/>
    <col min="8995" max="8998" width="12.6640625" bestFit="1" customWidth="1"/>
    <col min="8999" max="8999" width="9.5546875" bestFit="1" customWidth="1"/>
    <col min="9000" max="9003" width="12.6640625" bestFit="1" customWidth="1"/>
    <col min="9004" max="9004" width="9.5546875" bestFit="1" customWidth="1"/>
    <col min="9005" max="9008" width="12.6640625" bestFit="1" customWidth="1"/>
    <col min="9009" max="9009" width="9.5546875" bestFit="1" customWidth="1"/>
    <col min="9010" max="9013" width="12.6640625" bestFit="1" customWidth="1"/>
    <col min="9014" max="9014" width="9.5546875" bestFit="1" customWidth="1"/>
    <col min="9015" max="9018" width="12.6640625" bestFit="1" customWidth="1"/>
    <col min="9019" max="9019" width="9.5546875" bestFit="1" customWidth="1"/>
    <col min="9020" max="9023" width="12.6640625" bestFit="1" customWidth="1"/>
    <col min="9024" max="9024" width="9.5546875" bestFit="1" customWidth="1"/>
    <col min="9025" max="9027" width="12.6640625" bestFit="1" customWidth="1"/>
    <col min="9028" max="9028" width="9.5546875" bestFit="1" customWidth="1"/>
    <col min="9029" max="9031" width="12.6640625" bestFit="1" customWidth="1"/>
    <col min="9032" max="9032" width="9.5546875" bestFit="1" customWidth="1"/>
    <col min="9033" max="9036" width="12.6640625" bestFit="1" customWidth="1"/>
    <col min="9037" max="9037" width="9.5546875" bestFit="1" customWidth="1"/>
    <col min="9038" max="9041" width="12.6640625" bestFit="1" customWidth="1"/>
    <col min="9042" max="9042" width="9.5546875" bestFit="1" customWidth="1"/>
    <col min="9043" max="9046" width="12.6640625" bestFit="1" customWidth="1"/>
    <col min="9047" max="9047" width="9.5546875" bestFit="1" customWidth="1"/>
    <col min="9048" max="9051" width="12.6640625" bestFit="1" customWidth="1"/>
    <col min="9052" max="9052" width="9.5546875" bestFit="1" customWidth="1"/>
    <col min="9053" max="9056" width="12.6640625" bestFit="1" customWidth="1"/>
    <col min="9057" max="9057" width="9.5546875" bestFit="1" customWidth="1"/>
    <col min="9058" max="9061" width="12.6640625" bestFit="1" customWidth="1"/>
    <col min="9062" max="9062" width="9.5546875" bestFit="1" customWidth="1"/>
    <col min="9063" max="9066" width="12.6640625" bestFit="1" customWidth="1"/>
    <col min="9067" max="9067" width="9.5546875" bestFit="1" customWidth="1"/>
    <col min="9068" max="9071" width="12.6640625" bestFit="1" customWidth="1"/>
    <col min="9072" max="9072" width="9.5546875" bestFit="1" customWidth="1"/>
    <col min="9073" max="9076" width="12.6640625" bestFit="1" customWidth="1"/>
    <col min="9077" max="9077" width="9.5546875" bestFit="1" customWidth="1"/>
    <col min="9078" max="9081" width="12.6640625" bestFit="1" customWidth="1"/>
    <col min="9082" max="9082" width="9.5546875" bestFit="1" customWidth="1"/>
    <col min="9083" max="9085" width="12.6640625" bestFit="1" customWidth="1"/>
    <col min="9086" max="9086" width="9.5546875" bestFit="1" customWidth="1"/>
    <col min="9087" max="9090" width="12.6640625" bestFit="1" customWidth="1"/>
    <col min="9091" max="9091" width="9.5546875" bestFit="1" customWidth="1"/>
    <col min="9092" max="9095" width="12.6640625" bestFit="1" customWidth="1"/>
    <col min="9096" max="9096" width="9.5546875" bestFit="1" customWidth="1"/>
    <col min="9097" max="9100" width="12.6640625" bestFit="1" customWidth="1"/>
    <col min="9101" max="9101" width="9.5546875" bestFit="1" customWidth="1"/>
    <col min="9102" max="9105" width="12.6640625" bestFit="1" customWidth="1"/>
    <col min="9106" max="9106" width="9.5546875" bestFit="1" customWidth="1"/>
    <col min="9107" max="9110" width="12.6640625" bestFit="1" customWidth="1"/>
    <col min="9111" max="9111" width="9.5546875" bestFit="1" customWidth="1"/>
    <col min="9112" max="9115" width="12.6640625" bestFit="1" customWidth="1"/>
    <col min="9116" max="9116" width="9.5546875" bestFit="1" customWidth="1"/>
    <col min="9117" max="9120" width="12.6640625" bestFit="1" customWidth="1"/>
    <col min="9121" max="9121" width="9.5546875" bestFit="1" customWidth="1"/>
    <col min="9122" max="9125" width="12.6640625" bestFit="1" customWidth="1"/>
    <col min="9126" max="9126" width="9.5546875" bestFit="1" customWidth="1"/>
    <col min="9127" max="9129" width="12.6640625" bestFit="1" customWidth="1"/>
    <col min="9130" max="9130" width="9.5546875" bestFit="1" customWidth="1"/>
    <col min="9131" max="9133" width="12.6640625" bestFit="1" customWidth="1"/>
    <col min="9134" max="9134" width="9.5546875" bestFit="1" customWidth="1"/>
    <col min="9135" max="9138" width="12.6640625" bestFit="1" customWidth="1"/>
    <col min="9139" max="9139" width="9.5546875" bestFit="1" customWidth="1"/>
    <col min="9140" max="9143" width="12.6640625" bestFit="1" customWidth="1"/>
    <col min="9144" max="9144" width="9.5546875" bestFit="1" customWidth="1"/>
    <col min="9145" max="9148" width="12.6640625" bestFit="1" customWidth="1"/>
    <col min="9149" max="9149" width="9.5546875" bestFit="1" customWidth="1"/>
    <col min="9150" max="9153" width="12.6640625" bestFit="1" customWidth="1"/>
    <col min="9154" max="9154" width="9.5546875" bestFit="1" customWidth="1"/>
    <col min="9155" max="9158" width="12.6640625" bestFit="1" customWidth="1"/>
    <col min="9159" max="9159" width="9.5546875" bestFit="1" customWidth="1"/>
    <col min="9160" max="9163" width="12.6640625" bestFit="1" customWidth="1"/>
    <col min="9164" max="9164" width="9.5546875" bestFit="1" customWidth="1"/>
    <col min="9165" max="9167" width="12.6640625" bestFit="1" customWidth="1"/>
    <col min="9168" max="9168" width="9.5546875" bestFit="1" customWidth="1"/>
    <col min="9169" max="9171" width="12.6640625" bestFit="1" customWidth="1"/>
    <col min="9172" max="9172" width="9.5546875" bestFit="1" customWidth="1"/>
    <col min="9173" max="9175" width="12.6640625" bestFit="1" customWidth="1"/>
    <col min="9176" max="9176" width="9.5546875" bestFit="1" customWidth="1"/>
    <col min="9177" max="9179" width="12.6640625" bestFit="1" customWidth="1"/>
    <col min="9180" max="9180" width="9.5546875" bestFit="1" customWidth="1"/>
    <col min="9181" max="9182" width="12.6640625" bestFit="1" customWidth="1"/>
    <col min="9183" max="9183" width="9.5546875" bestFit="1" customWidth="1"/>
    <col min="9184" max="9187" width="12.6640625" bestFit="1" customWidth="1"/>
    <col min="9188" max="9188" width="9.5546875" bestFit="1" customWidth="1"/>
    <col min="9189" max="9192" width="12.6640625" bestFit="1" customWidth="1"/>
    <col min="9193" max="9193" width="9.5546875" bestFit="1" customWidth="1"/>
    <col min="9194" max="9197" width="12.6640625" bestFit="1" customWidth="1"/>
    <col min="9198" max="9198" width="9.5546875" bestFit="1" customWidth="1"/>
    <col min="9199" max="9202" width="12.6640625" bestFit="1" customWidth="1"/>
    <col min="9203" max="9203" width="9.5546875" bestFit="1" customWidth="1"/>
    <col min="9204" max="9207" width="12.6640625" bestFit="1" customWidth="1"/>
    <col min="9208" max="9208" width="9.5546875" bestFit="1" customWidth="1"/>
    <col min="9209" max="9212" width="12.6640625" bestFit="1" customWidth="1"/>
    <col min="9213" max="9213" width="9.5546875" bestFit="1" customWidth="1"/>
    <col min="9214" max="9216" width="12.6640625" bestFit="1" customWidth="1"/>
    <col min="9217" max="9217" width="9.5546875" bestFit="1" customWidth="1"/>
    <col min="9218" max="9220" width="12.6640625" bestFit="1" customWidth="1"/>
    <col min="9221" max="9221" width="9.5546875" bestFit="1" customWidth="1"/>
    <col min="9222" max="9224" width="12.6640625" bestFit="1" customWidth="1"/>
    <col min="9225" max="9225" width="9.5546875" bestFit="1" customWidth="1"/>
    <col min="9226" max="9229" width="12.6640625" bestFit="1" customWidth="1"/>
    <col min="9230" max="9230" width="9.5546875" bestFit="1" customWidth="1"/>
    <col min="9231" max="9234" width="12.6640625" bestFit="1" customWidth="1"/>
    <col min="9235" max="9235" width="9.5546875" bestFit="1" customWidth="1"/>
    <col min="9236" max="9239" width="12.6640625" bestFit="1" customWidth="1"/>
    <col min="9240" max="9240" width="9.5546875" bestFit="1" customWidth="1"/>
    <col min="9241" max="9243" width="12.6640625" bestFit="1" customWidth="1"/>
    <col min="9244" max="9244" width="9.5546875" bestFit="1" customWidth="1"/>
    <col min="9245" max="9247" width="12.6640625" bestFit="1" customWidth="1"/>
    <col min="9248" max="9248" width="9.5546875" bestFit="1" customWidth="1"/>
    <col min="9249" max="9251" width="12.6640625" bestFit="1" customWidth="1"/>
    <col min="9252" max="9252" width="9.5546875" bestFit="1" customWidth="1"/>
    <col min="9253" max="9256" width="12.6640625" bestFit="1" customWidth="1"/>
    <col min="9257" max="9257" width="9.5546875" bestFit="1" customWidth="1"/>
    <col min="9258" max="9261" width="12.6640625" bestFit="1" customWidth="1"/>
    <col min="9262" max="9262" width="9.5546875" bestFit="1" customWidth="1"/>
    <col min="9263" max="9266" width="12.6640625" bestFit="1" customWidth="1"/>
    <col min="9267" max="9267" width="9.5546875" bestFit="1" customWidth="1"/>
    <col min="9268" max="9270" width="12.6640625" bestFit="1" customWidth="1"/>
    <col min="9271" max="9271" width="9.5546875" bestFit="1" customWidth="1"/>
    <col min="9272" max="9275" width="12.6640625" bestFit="1" customWidth="1"/>
    <col min="9276" max="9276" width="9.5546875" bestFit="1" customWidth="1"/>
    <col min="9277" max="9280" width="12.6640625" bestFit="1" customWidth="1"/>
    <col min="9281" max="9281" width="9.5546875" bestFit="1" customWidth="1"/>
    <col min="9282" max="9285" width="12.6640625" bestFit="1" customWidth="1"/>
    <col min="9286" max="9286" width="9.5546875" bestFit="1" customWidth="1"/>
    <col min="9287" max="9290" width="12.6640625" bestFit="1" customWidth="1"/>
    <col min="9291" max="9291" width="9.5546875" bestFit="1" customWidth="1"/>
    <col min="9292" max="9294" width="12.6640625" bestFit="1" customWidth="1"/>
    <col min="9295" max="9295" width="9.5546875" bestFit="1" customWidth="1"/>
    <col min="9296" max="9298" width="12.6640625" bestFit="1" customWidth="1"/>
    <col min="9299" max="9299" width="9.5546875" bestFit="1" customWidth="1"/>
    <col min="9300" max="9303" width="12.6640625" bestFit="1" customWidth="1"/>
    <col min="9304" max="9304" width="9.5546875" bestFit="1" customWidth="1"/>
    <col min="9305" max="9308" width="12.6640625" bestFit="1" customWidth="1"/>
    <col min="9309" max="9309" width="9.5546875" bestFit="1" customWidth="1"/>
    <col min="9310" max="9313" width="12.6640625" bestFit="1" customWidth="1"/>
    <col min="9314" max="9314" width="9.5546875" bestFit="1" customWidth="1"/>
    <col min="9315" max="9317" width="12.6640625" bestFit="1" customWidth="1"/>
    <col min="9318" max="9318" width="9.5546875" bestFit="1" customWidth="1"/>
    <col min="9319" max="9321" width="12.6640625" bestFit="1" customWidth="1"/>
    <col min="9322" max="9322" width="9.5546875" bestFit="1" customWidth="1"/>
    <col min="9323" max="9325" width="12.6640625" bestFit="1" customWidth="1"/>
    <col min="9326" max="9326" width="9.5546875" bestFit="1" customWidth="1"/>
    <col min="9327" max="9330" width="12.6640625" bestFit="1" customWidth="1"/>
    <col min="9331" max="9331" width="9.5546875" bestFit="1" customWidth="1"/>
    <col min="9332" max="9335" width="12.6640625" bestFit="1" customWidth="1"/>
    <col min="9336" max="9336" width="9.5546875" bestFit="1" customWidth="1"/>
    <col min="9337" max="9340" width="12.6640625" bestFit="1" customWidth="1"/>
    <col min="9341" max="9341" width="9.5546875" bestFit="1" customWidth="1"/>
    <col min="9342" max="9345" width="12.6640625" bestFit="1" customWidth="1"/>
    <col min="9346" max="9346" width="9.5546875" bestFit="1" customWidth="1"/>
    <col min="9347" max="9350" width="12.6640625" bestFit="1" customWidth="1"/>
    <col min="9351" max="9351" width="9.5546875" bestFit="1" customWidth="1"/>
    <col min="9352" max="9355" width="12.6640625" bestFit="1" customWidth="1"/>
    <col min="9356" max="9356" width="9.5546875" bestFit="1" customWidth="1"/>
    <col min="9357" max="9359" width="12.6640625" bestFit="1" customWidth="1"/>
    <col min="9360" max="9360" width="9.5546875" bestFit="1" customWidth="1"/>
    <col min="9361" max="9364" width="12.6640625" bestFit="1" customWidth="1"/>
    <col min="9365" max="9365" width="9.5546875" bestFit="1" customWidth="1"/>
    <col min="9366" max="9369" width="12.6640625" bestFit="1" customWidth="1"/>
    <col min="9370" max="9370" width="9.5546875" bestFit="1" customWidth="1"/>
    <col min="9371" max="9373" width="12.6640625" bestFit="1" customWidth="1"/>
    <col min="9374" max="9374" width="9.5546875" bestFit="1" customWidth="1"/>
    <col min="9375" max="9378" width="12.6640625" bestFit="1" customWidth="1"/>
    <col min="9379" max="9379" width="9.5546875" bestFit="1" customWidth="1"/>
    <col min="9380" max="9383" width="12.6640625" bestFit="1" customWidth="1"/>
    <col min="9384" max="9384" width="9.5546875" bestFit="1" customWidth="1"/>
    <col min="9385" max="9387" width="12.6640625" bestFit="1" customWidth="1"/>
    <col min="9388" max="9388" width="9.5546875" bestFit="1" customWidth="1"/>
    <col min="9389" max="9391" width="12.6640625" bestFit="1" customWidth="1"/>
    <col min="9392" max="9392" width="9.5546875" bestFit="1" customWidth="1"/>
    <col min="9393" max="9396" width="12.6640625" bestFit="1" customWidth="1"/>
    <col min="9397" max="9397" width="9.5546875" bestFit="1" customWidth="1"/>
    <col min="9398" max="9400" width="12.6640625" bestFit="1" customWidth="1"/>
    <col min="9401" max="9401" width="9.5546875" bestFit="1" customWidth="1"/>
    <col min="9402" max="9404" width="12.6640625" bestFit="1" customWidth="1"/>
    <col min="9405" max="9405" width="9.5546875" bestFit="1" customWidth="1"/>
    <col min="9406" max="9408" width="12.6640625" bestFit="1" customWidth="1"/>
    <col min="9409" max="9409" width="9.5546875" bestFit="1" customWidth="1"/>
    <col min="9410" max="9413" width="12.6640625" bestFit="1" customWidth="1"/>
    <col min="9414" max="9414" width="9.5546875" bestFit="1" customWidth="1"/>
    <col min="9415" max="9418" width="12.6640625" bestFit="1" customWidth="1"/>
    <col min="9419" max="9419" width="9.5546875" bestFit="1" customWidth="1"/>
    <col min="9420" max="9423" width="12.6640625" bestFit="1" customWidth="1"/>
    <col min="9424" max="9424" width="9.5546875" bestFit="1" customWidth="1"/>
    <col min="9425" max="9427" width="12.6640625" bestFit="1" customWidth="1"/>
    <col min="9428" max="9428" width="9.5546875" bestFit="1" customWidth="1"/>
    <col min="9429" max="9431" width="12.6640625" bestFit="1" customWidth="1"/>
    <col min="9432" max="9432" width="9.5546875" bestFit="1" customWidth="1"/>
    <col min="9433" max="9435" width="12.6640625" bestFit="1" customWidth="1"/>
    <col min="9436" max="9436" width="9.5546875" bestFit="1" customWidth="1"/>
    <col min="9437" max="9439" width="12.6640625" bestFit="1" customWidth="1"/>
    <col min="9440" max="9440" width="9.5546875" bestFit="1" customWidth="1"/>
    <col min="9441" max="9444" width="12.6640625" bestFit="1" customWidth="1"/>
    <col min="9445" max="9445" width="9.5546875" bestFit="1" customWidth="1"/>
    <col min="9446" max="9449" width="12.6640625" bestFit="1" customWidth="1"/>
    <col min="9450" max="9450" width="9.5546875" bestFit="1" customWidth="1"/>
    <col min="9451" max="9453" width="12.6640625" bestFit="1" customWidth="1"/>
    <col min="9454" max="9454" width="9.5546875" bestFit="1" customWidth="1"/>
    <col min="9455" max="9458" width="12.6640625" bestFit="1" customWidth="1"/>
    <col min="9459" max="9459" width="9.5546875" bestFit="1" customWidth="1"/>
    <col min="9460" max="9463" width="12.6640625" bestFit="1" customWidth="1"/>
    <col min="9464" max="9464" width="9.5546875" bestFit="1" customWidth="1"/>
    <col min="9465" max="9468" width="12.6640625" bestFit="1" customWidth="1"/>
    <col min="9469" max="9469" width="9.5546875" bestFit="1" customWidth="1"/>
    <col min="9470" max="9473" width="12.6640625" bestFit="1" customWidth="1"/>
    <col min="9474" max="9474" width="9.5546875" bestFit="1" customWidth="1"/>
    <col min="9475" max="9476" width="12.6640625" bestFit="1" customWidth="1"/>
    <col min="9477" max="9477" width="9.5546875" bestFit="1" customWidth="1"/>
    <col min="9478" max="9480" width="12.6640625" bestFit="1" customWidth="1"/>
    <col min="9481" max="9481" width="9.5546875" bestFit="1" customWidth="1"/>
    <col min="9482" max="9484" width="12.6640625" bestFit="1" customWidth="1"/>
    <col min="9485" max="9485" width="9.5546875" bestFit="1" customWidth="1"/>
    <col min="9486" max="9488" width="12.6640625" bestFit="1" customWidth="1"/>
    <col min="9489" max="9489" width="9.5546875" bestFit="1" customWidth="1"/>
    <col min="9490" max="9493" width="12.6640625" bestFit="1" customWidth="1"/>
    <col min="9494" max="9494" width="9.5546875" bestFit="1" customWidth="1"/>
    <col min="9495" max="9497" width="12.6640625" bestFit="1" customWidth="1"/>
    <col min="9498" max="9498" width="9.5546875" bestFit="1" customWidth="1"/>
    <col min="9499" max="9501" width="12.6640625" bestFit="1" customWidth="1"/>
    <col min="9502" max="9502" width="9.5546875" bestFit="1" customWidth="1"/>
    <col min="9503" max="9505" width="12.6640625" bestFit="1" customWidth="1"/>
    <col min="9506" max="9506" width="9.5546875" bestFit="1" customWidth="1"/>
    <col min="9507" max="9510" width="12.6640625" bestFit="1" customWidth="1"/>
    <col min="9511" max="9511" width="9.5546875" bestFit="1" customWidth="1"/>
    <col min="9512" max="9514" width="12.6640625" bestFit="1" customWidth="1"/>
    <col min="9515" max="9515" width="9.5546875" bestFit="1" customWidth="1"/>
    <col min="9516" max="9518" width="12.6640625" bestFit="1" customWidth="1"/>
    <col min="9519" max="9519" width="9.5546875" bestFit="1" customWidth="1"/>
    <col min="9520" max="9523" width="12.6640625" bestFit="1" customWidth="1"/>
    <col min="9524" max="9524" width="9.5546875" bestFit="1" customWidth="1"/>
    <col min="9525" max="9528" width="12.6640625" bestFit="1" customWidth="1"/>
    <col min="9529" max="9529" width="9.5546875" bestFit="1" customWidth="1"/>
    <col min="9530" max="9532" width="12.6640625" bestFit="1" customWidth="1"/>
    <col min="9533" max="9533" width="9.5546875" bestFit="1" customWidth="1"/>
    <col min="9534" max="9535" width="12.6640625" bestFit="1" customWidth="1"/>
    <col min="9536" max="9536" width="9.5546875" bestFit="1" customWidth="1"/>
    <col min="9537" max="9539" width="12.6640625" bestFit="1" customWidth="1"/>
    <col min="9540" max="9540" width="9.5546875" bestFit="1" customWidth="1"/>
    <col min="9541" max="9543" width="12.6640625" bestFit="1" customWidth="1"/>
    <col min="9544" max="9544" width="9.5546875" bestFit="1" customWidth="1"/>
    <col min="9545" max="9548" width="12.6640625" bestFit="1" customWidth="1"/>
    <col min="9549" max="9549" width="9.5546875" bestFit="1" customWidth="1"/>
    <col min="9550" max="9552" width="12.6640625" bestFit="1" customWidth="1"/>
    <col min="9553" max="9553" width="9.5546875" bestFit="1" customWidth="1"/>
    <col min="9554" max="9556" width="12.6640625" bestFit="1" customWidth="1"/>
    <col min="9557" max="9557" width="9.5546875" bestFit="1" customWidth="1"/>
    <col min="9558" max="9560" width="12.6640625" bestFit="1" customWidth="1"/>
    <col min="9561" max="9561" width="9.5546875" bestFit="1" customWidth="1"/>
    <col min="9562" max="9565" width="12.6640625" bestFit="1" customWidth="1"/>
    <col min="9566" max="9566" width="9.5546875" bestFit="1" customWidth="1"/>
    <col min="9567" max="9570" width="12.6640625" bestFit="1" customWidth="1"/>
    <col min="9571" max="9571" width="9.5546875" bestFit="1" customWidth="1"/>
    <col min="9572" max="9574" width="12.6640625" bestFit="1" customWidth="1"/>
    <col min="9575" max="9575" width="9.5546875" bestFit="1" customWidth="1"/>
    <col min="9576" max="9578" width="12.6640625" bestFit="1" customWidth="1"/>
    <col min="9579" max="9579" width="9.5546875" bestFit="1" customWidth="1"/>
    <col min="9580" max="9583" width="12.6640625" bestFit="1" customWidth="1"/>
    <col min="9584" max="9584" width="9.5546875" bestFit="1" customWidth="1"/>
    <col min="9585" max="9587" width="12.6640625" bestFit="1" customWidth="1"/>
    <col min="9588" max="9588" width="9.5546875" bestFit="1" customWidth="1"/>
    <col min="9589" max="9592" width="12.6640625" bestFit="1" customWidth="1"/>
    <col min="9593" max="9593" width="9.5546875" bestFit="1" customWidth="1"/>
    <col min="9594" max="9596" width="12.6640625" bestFit="1" customWidth="1"/>
    <col min="9597" max="9597" width="9.5546875" bestFit="1" customWidth="1"/>
    <col min="9598" max="9601" width="12.6640625" bestFit="1" customWidth="1"/>
    <col min="9602" max="9602" width="9.5546875" bestFit="1" customWidth="1"/>
    <col min="9603" max="9606" width="12.6640625" bestFit="1" customWidth="1"/>
    <col min="9607" max="9607" width="9.5546875" bestFit="1" customWidth="1"/>
    <col min="9608" max="9611" width="12.6640625" bestFit="1" customWidth="1"/>
    <col min="9612" max="9612" width="11.33203125" bestFit="1" customWidth="1"/>
    <col min="9613" max="9616" width="12.6640625" bestFit="1" customWidth="1"/>
    <col min="9617" max="9617" width="10" bestFit="1" customWidth="1"/>
    <col min="9618" max="9622" width="12.6640625" bestFit="1" customWidth="1"/>
    <col min="9623" max="9623" width="10" bestFit="1" customWidth="1"/>
    <col min="9624" max="9628" width="12.6640625" bestFit="1" customWidth="1"/>
    <col min="9629" max="9629" width="10" bestFit="1" customWidth="1"/>
    <col min="9630" max="9634" width="12.6640625" bestFit="1" customWidth="1"/>
    <col min="9635" max="9635" width="10" bestFit="1" customWidth="1"/>
    <col min="9636" max="9640" width="12.6640625" bestFit="1" customWidth="1"/>
    <col min="9641" max="9641" width="10" bestFit="1" customWidth="1"/>
    <col min="9642" max="9646" width="12.6640625" bestFit="1" customWidth="1"/>
    <col min="9647" max="9647" width="10" bestFit="1" customWidth="1"/>
    <col min="9648" max="9652" width="12.6640625" bestFit="1" customWidth="1"/>
    <col min="9653" max="9653" width="10" bestFit="1" customWidth="1"/>
    <col min="9654" max="9658" width="12.6640625" bestFit="1" customWidth="1"/>
    <col min="9659" max="9659" width="10" bestFit="1" customWidth="1"/>
    <col min="9660" max="9664" width="12.6640625" bestFit="1" customWidth="1"/>
    <col min="9665" max="9665" width="10" bestFit="1" customWidth="1"/>
    <col min="9666" max="9670" width="12.6640625" bestFit="1" customWidth="1"/>
    <col min="9671" max="9671" width="10" bestFit="1" customWidth="1"/>
    <col min="9672" max="9676" width="12.6640625" bestFit="1" customWidth="1"/>
    <col min="9677" max="9677" width="9.5546875" bestFit="1" customWidth="1"/>
    <col min="9678" max="9681" width="12.6640625" bestFit="1" customWidth="1"/>
    <col min="9682" max="9683" width="10" bestFit="1" customWidth="1"/>
    <col min="9684" max="9688" width="12.6640625" bestFit="1" customWidth="1"/>
    <col min="9689" max="9689" width="10" bestFit="1" customWidth="1"/>
    <col min="9690" max="9694" width="12.6640625" bestFit="1" customWidth="1"/>
    <col min="9695" max="9695" width="10" bestFit="1" customWidth="1"/>
    <col min="9696" max="9700" width="12.6640625" bestFit="1" customWidth="1"/>
    <col min="9701" max="9701" width="9.5546875" bestFit="1" customWidth="1"/>
    <col min="9702" max="9705" width="12.6640625" bestFit="1" customWidth="1"/>
    <col min="9706" max="9706" width="11.6640625" bestFit="1" customWidth="1"/>
    <col min="9707" max="9707" width="10" bestFit="1" customWidth="1"/>
    <col min="9708" max="9712" width="12.6640625" bestFit="1" customWidth="1"/>
    <col min="9713" max="9713" width="10" bestFit="1" customWidth="1"/>
    <col min="9714" max="9718" width="12.6640625" bestFit="1" customWidth="1"/>
    <col min="9719" max="9719" width="10" bestFit="1" customWidth="1"/>
    <col min="9720" max="9724" width="12.6640625" bestFit="1" customWidth="1"/>
    <col min="9725" max="9725" width="10" bestFit="1" customWidth="1"/>
    <col min="9726" max="9730" width="12.6640625" bestFit="1" customWidth="1"/>
    <col min="9731" max="9731" width="10" bestFit="1" customWidth="1"/>
    <col min="9732" max="9736" width="12.6640625" bestFit="1" customWidth="1"/>
    <col min="9737" max="9737" width="10" bestFit="1" customWidth="1"/>
    <col min="9738" max="9742" width="12.6640625" bestFit="1" customWidth="1"/>
    <col min="9743" max="9743" width="10" bestFit="1" customWidth="1"/>
    <col min="9744" max="9748" width="12.6640625" bestFit="1" customWidth="1"/>
    <col min="9749" max="9749" width="10" bestFit="1" customWidth="1"/>
    <col min="9750" max="9754" width="12.6640625" bestFit="1" customWidth="1"/>
    <col min="9755" max="9755" width="10" bestFit="1" customWidth="1"/>
    <col min="9756" max="9760" width="12.6640625" bestFit="1" customWidth="1"/>
    <col min="9761" max="9761" width="10" bestFit="1" customWidth="1"/>
    <col min="9762" max="9766" width="12.6640625" bestFit="1" customWidth="1"/>
    <col min="9767" max="9767" width="10" bestFit="1" customWidth="1"/>
    <col min="9768" max="9772" width="12.6640625" bestFit="1" customWidth="1"/>
    <col min="9773" max="9773" width="10" bestFit="1" customWidth="1"/>
    <col min="9774" max="9778" width="12.6640625" bestFit="1" customWidth="1"/>
    <col min="9779" max="9779" width="10" bestFit="1" customWidth="1"/>
    <col min="9780" max="9784" width="12.6640625" bestFit="1" customWidth="1"/>
    <col min="9785" max="9785" width="10" bestFit="1" customWidth="1"/>
    <col min="9786" max="9790" width="12.6640625" bestFit="1" customWidth="1"/>
    <col min="9791" max="9791" width="10" bestFit="1" customWidth="1"/>
    <col min="9792" max="9796" width="12.6640625" bestFit="1" customWidth="1"/>
    <col min="9797" max="9797" width="10" bestFit="1" customWidth="1"/>
    <col min="9798" max="9802" width="12.6640625" bestFit="1" customWidth="1"/>
    <col min="9803" max="9803" width="9.5546875" bestFit="1" customWidth="1"/>
    <col min="9804" max="9807" width="12.6640625" bestFit="1" customWidth="1"/>
    <col min="9808" max="9808" width="11.6640625" bestFit="1" customWidth="1"/>
    <col min="9809" max="9809" width="10" bestFit="1" customWidth="1"/>
    <col min="9810" max="9814" width="12.6640625" bestFit="1" customWidth="1"/>
    <col min="9815" max="9815" width="10" bestFit="1" customWidth="1"/>
    <col min="9816" max="9820" width="12.6640625" bestFit="1" customWidth="1"/>
    <col min="9821" max="9821" width="9.5546875" bestFit="1" customWidth="1"/>
    <col min="9822" max="9825" width="12.6640625" bestFit="1" customWidth="1"/>
    <col min="9826" max="9826" width="11.6640625" bestFit="1" customWidth="1"/>
    <col min="9827" max="9827" width="10" bestFit="1" customWidth="1"/>
    <col min="9828" max="9832" width="12.6640625" bestFit="1" customWidth="1"/>
    <col min="9833" max="9833" width="10" bestFit="1" customWidth="1"/>
    <col min="9834" max="9838" width="12.6640625" bestFit="1" customWidth="1"/>
    <col min="9839" max="9839" width="10" bestFit="1" customWidth="1"/>
    <col min="9840" max="9844" width="12.6640625" bestFit="1" customWidth="1"/>
    <col min="9845" max="9845" width="10" bestFit="1" customWidth="1"/>
    <col min="9846" max="9850" width="12.6640625" bestFit="1" customWidth="1"/>
    <col min="9851" max="9851" width="10" bestFit="1" customWidth="1"/>
    <col min="9852" max="9856" width="12.6640625" bestFit="1" customWidth="1"/>
    <col min="9857" max="9857" width="10" bestFit="1" customWidth="1"/>
    <col min="9858" max="9862" width="12.6640625" bestFit="1" customWidth="1"/>
    <col min="9863" max="9863" width="10" bestFit="1" customWidth="1"/>
    <col min="9864" max="9868" width="12.6640625" bestFit="1" customWidth="1"/>
    <col min="9869" max="9869" width="10" bestFit="1" customWidth="1"/>
    <col min="9870" max="9874" width="12.6640625" bestFit="1" customWidth="1"/>
    <col min="9875" max="9875" width="10" bestFit="1" customWidth="1"/>
    <col min="9876" max="9880" width="12.6640625" bestFit="1" customWidth="1"/>
    <col min="9881" max="9881" width="10" bestFit="1" customWidth="1"/>
    <col min="9882" max="9886" width="12.6640625" bestFit="1" customWidth="1"/>
    <col min="9887" max="9887" width="10" bestFit="1" customWidth="1"/>
    <col min="9888" max="9892" width="12.6640625" bestFit="1" customWidth="1"/>
    <col min="9893" max="9893" width="10" bestFit="1" customWidth="1"/>
    <col min="9894" max="9898" width="12.6640625" bestFit="1" customWidth="1"/>
    <col min="9899" max="9899" width="10" bestFit="1" customWidth="1"/>
    <col min="9900" max="9904" width="12.6640625" bestFit="1" customWidth="1"/>
    <col min="9905" max="9905" width="10" bestFit="1" customWidth="1"/>
    <col min="9906" max="9910" width="12.6640625" bestFit="1" customWidth="1"/>
    <col min="9911" max="9911" width="10" bestFit="1" customWidth="1"/>
    <col min="9912" max="9916" width="12.6640625" bestFit="1" customWidth="1"/>
    <col min="9917" max="9917" width="10" bestFit="1" customWidth="1"/>
    <col min="9918" max="9922" width="12.6640625" bestFit="1" customWidth="1"/>
    <col min="9923" max="9923" width="10" bestFit="1" customWidth="1"/>
    <col min="9924" max="9928" width="12.6640625" bestFit="1" customWidth="1"/>
    <col min="9929" max="9929" width="10" bestFit="1" customWidth="1"/>
    <col min="9930" max="9934" width="12.6640625" bestFit="1" customWidth="1"/>
    <col min="9935" max="9935" width="9.5546875" bestFit="1" customWidth="1"/>
    <col min="9936" max="9939" width="12.6640625" bestFit="1" customWidth="1"/>
    <col min="9940" max="9941" width="10" bestFit="1" customWidth="1"/>
    <col min="9942" max="9946" width="12.6640625" bestFit="1" customWidth="1"/>
    <col min="9947" max="9947" width="10" bestFit="1" customWidth="1"/>
    <col min="9948" max="9952" width="12.6640625" bestFit="1" customWidth="1"/>
    <col min="9953" max="9953" width="10" bestFit="1" customWidth="1"/>
    <col min="9954" max="9958" width="12.6640625" bestFit="1" customWidth="1"/>
    <col min="9959" max="9959" width="10" bestFit="1" customWidth="1"/>
    <col min="9960" max="9964" width="12.6640625" bestFit="1" customWidth="1"/>
    <col min="9965" max="9965" width="9.5546875" bestFit="1" customWidth="1"/>
    <col min="9966" max="9969" width="12.6640625" bestFit="1" customWidth="1"/>
    <col min="9970" max="9970" width="11.6640625" bestFit="1" customWidth="1"/>
    <col min="9971" max="9971" width="10" bestFit="1" customWidth="1"/>
    <col min="9972" max="9976" width="12.6640625" bestFit="1" customWidth="1"/>
    <col min="9977" max="9977" width="10" bestFit="1" customWidth="1"/>
    <col min="9978" max="9982" width="12.6640625" bestFit="1" customWidth="1"/>
    <col min="9983" max="9983" width="10" bestFit="1" customWidth="1"/>
    <col min="9984" max="9988" width="12.6640625" bestFit="1" customWidth="1"/>
    <col min="9989" max="9989" width="10" bestFit="1" customWidth="1"/>
    <col min="9990" max="9994" width="12.6640625" bestFit="1" customWidth="1"/>
    <col min="9995" max="9995" width="10" bestFit="1" customWidth="1"/>
    <col min="9996" max="10000" width="12.6640625" bestFit="1" customWidth="1"/>
    <col min="10001" max="10001" width="9.5546875" bestFit="1" customWidth="1"/>
    <col min="10002" max="10005" width="12.6640625" bestFit="1" customWidth="1"/>
    <col min="10006" max="10006" width="11.6640625" bestFit="1" customWidth="1"/>
    <col min="10007" max="10007" width="10" bestFit="1" customWidth="1"/>
    <col min="10008" max="10012" width="12.6640625" bestFit="1" customWidth="1"/>
    <col min="10013" max="10013" width="10" bestFit="1" customWidth="1"/>
    <col min="10014" max="10018" width="12.6640625" bestFit="1" customWidth="1"/>
    <col min="10019" max="10019" width="10" bestFit="1" customWidth="1"/>
    <col min="10020" max="10024" width="12.6640625" bestFit="1" customWidth="1"/>
    <col min="10025" max="10025" width="9.5546875" bestFit="1" customWidth="1"/>
    <col min="10026" max="10029" width="12.6640625" bestFit="1" customWidth="1"/>
    <col min="10030" max="10030" width="11.6640625" bestFit="1" customWidth="1"/>
    <col min="10031" max="10031" width="10" bestFit="1" customWidth="1"/>
    <col min="10032" max="10036" width="12.6640625" bestFit="1" customWidth="1"/>
    <col min="10037" max="10037" width="9.5546875" bestFit="1" customWidth="1"/>
    <col min="10038" max="10041" width="12.6640625" bestFit="1" customWidth="1"/>
    <col min="10042" max="10042" width="11.6640625" bestFit="1" customWidth="1"/>
    <col min="10043" max="10043" width="9.5546875" bestFit="1" customWidth="1"/>
    <col min="10044" max="10047" width="12.6640625" bestFit="1" customWidth="1"/>
    <col min="10048" max="10048" width="11.6640625" bestFit="1" customWidth="1"/>
    <col min="10049" max="10049" width="10" bestFit="1" customWidth="1"/>
    <col min="10050" max="10054" width="12.6640625" bestFit="1" customWidth="1"/>
    <col min="10055" max="10055" width="10" bestFit="1" customWidth="1"/>
    <col min="10056" max="10060" width="12.6640625" bestFit="1" customWidth="1"/>
    <col min="10061" max="10061" width="10" bestFit="1" customWidth="1"/>
    <col min="10062" max="10066" width="12.6640625" bestFit="1" customWidth="1"/>
    <col min="10067" max="10067" width="10" bestFit="1" customWidth="1"/>
    <col min="10068" max="10072" width="12.6640625" bestFit="1" customWidth="1"/>
    <col min="10073" max="10073" width="10" bestFit="1" customWidth="1"/>
    <col min="10074" max="10078" width="12.6640625" bestFit="1" customWidth="1"/>
    <col min="10079" max="10079" width="10" bestFit="1" customWidth="1"/>
    <col min="10080" max="10084" width="12.6640625" bestFit="1" customWidth="1"/>
    <col min="10085" max="10085" width="10" bestFit="1" customWidth="1"/>
    <col min="10086" max="10090" width="12.6640625" bestFit="1" customWidth="1"/>
    <col min="10091" max="10091" width="10" bestFit="1" customWidth="1"/>
    <col min="10092" max="10096" width="12.6640625" bestFit="1" customWidth="1"/>
    <col min="10097" max="10097" width="10" bestFit="1" customWidth="1"/>
    <col min="10098" max="10102" width="12.6640625" bestFit="1" customWidth="1"/>
    <col min="10103" max="10103" width="10" bestFit="1" customWidth="1"/>
    <col min="10104" max="10108" width="12.6640625" bestFit="1" customWidth="1"/>
    <col min="10109" max="10109" width="10" bestFit="1" customWidth="1"/>
    <col min="10110" max="10114" width="12.6640625" bestFit="1" customWidth="1"/>
    <col min="10115" max="10115" width="10" bestFit="1" customWidth="1"/>
    <col min="10116" max="10120" width="12.6640625" bestFit="1" customWidth="1"/>
    <col min="10121" max="10121" width="9.5546875" bestFit="1" customWidth="1"/>
    <col min="10122" max="10125" width="12.6640625" bestFit="1" customWidth="1"/>
    <col min="10126" max="10126" width="11.6640625" bestFit="1" customWidth="1"/>
    <col min="10127" max="10127" width="10" bestFit="1" customWidth="1"/>
    <col min="10128" max="10132" width="12.6640625" bestFit="1" customWidth="1"/>
    <col min="10133" max="10133" width="10" bestFit="1" customWidth="1"/>
    <col min="10134" max="10138" width="12.6640625" bestFit="1" customWidth="1"/>
    <col min="10139" max="10139" width="10" bestFit="1" customWidth="1"/>
    <col min="10140" max="10144" width="12.6640625" bestFit="1" customWidth="1"/>
    <col min="10145" max="10145" width="10" bestFit="1" customWidth="1"/>
    <col min="10146" max="10150" width="12.6640625" bestFit="1" customWidth="1"/>
    <col min="10151" max="10151" width="10" bestFit="1" customWidth="1"/>
    <col min="10152" max="10156" width="12.6640625" bestFit="1" customWidth="1"/>
    <col min="10157" max="10157" width="10" bestFit="1" customWidth="1"/>
    <col min="10158" max="10162" width="12.6640625" bestFit="1" customWidth="1"/>
    <col min="10163" max="10163" width="10" bestFit="1" customWidth="1"/>
    <col min="10164" max="10168" width="12.6640625" bestFit="1" customWidth="1"/>
    <col min="10169" max="10169" width="10" bestFit="1" customWidth="1"/>
    <col min="10170" max="10174" width="12.6640625" bestFit="1" customWidth="1"/>
    <col min="10175" max="10175" width="10" bestFit="1" customWidth="1"/>
    <col min="10176" max="10180" width="12.6640625" bestFit="1" customWidth="1"/>
    <col min="10181" max="10181" width="10" bestFit="1" customWidth="1"/>
    <col min="10182" max="10186" width="12.6640625" bestFit="1" customWidth="1"/>
    <col min="10187" max="10187" width="10" bestFit="1" customWidth="1"/>
    <col min="10188" max="10192" width="12.6640625" bestFit="1" customWidth="1"/>
    <col min="10193" max="10193" width="10" bestFit="1" customWidth="1"/>
    <col min="10194" max="10198" width="12.6640625" bestFit="1" customWidth="1"/>
    <col min="10199" max="10199" width="10" bestFit="1" customWidth="1"/>
    <col min="10200" max="10204" width="12.6640625" bestFit="1" customWidth="1"/>
    <col min="10205" max="10205" width="10" bestFit="1" customWidth="1"/>
    <col min="10206" max="10210" width="12.6640625" bestFit="1" customWidth="1"/>
    <col min="10211" max="10211" width="10" bestFit="1" customWidth="1"/>
    <col min="10212" max="10216" width="12.6640625" bestFit="1" customWidth="1"/>
    <col min="10217" max="10217" width="10" bestFit="1" customWidth="1"/>
    <col min="10218" max="10222" width="12.6640625" bestFit="1" customWidth="1"/>
    <col min="10223" max="10223" width="10" bestFit="1" customWidth="1"/>
    <col min="10224" max="10228" width="12.6640625" bestFit="1" customWidth="1"/>
    <col min="10229" max="10229" width="10" bestFit="1" customWidth="1"/>
    <col min="10230" max="10234" width="12.6640625" bestFit="1" customWidth="1"/>
    <col min="10235" max="10235" width="10" bestFit="1" customWidth="1"/>
    <col min="10236" max="10240" width="12.6640625" bestFit="1" customWidth="1"/>
    <col min="10241" max="10241" width="9.5546875" bestFit="1" customWidth="1"/>
    <col min="10242" max="10245" width="12.6640625" bestFit="1" customWidth="1"/>
    <col min="10246" max="10246" width="11.6640625" bestFit="1" customWidth="1"/>
    <col min="10247" max="10247" width="10" bestFit="1" customWidth="1"/>
    <col min="10248" max="10252" width="12.6640625" bestFit="1" customWidth="1"/>
    <col min="10253" max="10253" width="10" bestFit="1" customWidth="1"/>
    <col min="10254" max="10258" width="12.6640625" bestFit="1" customWidth="1"/>
    <col min="10259" max="10259" width="10" bestFit="1" customWidth="1"/>
    <col min="10260" max="10264" width="12.6640625" bestFit="1" customWidth="1"/>
    <col min="10265" max="10265" width="9.5546875" bestFit="1" customWidth="1"/>
    <col min="10266" max="10269" width="12.6640625" bestFit="1" customWidth="1"/>
    <col min="10270" max="10270" width="11.6640625" bestFit="1" customWidth="1"/>
    <col min="10271" max="10271" width="10" bestFit="1" customWidth="1"/>
    <col min="10272" max="10276" width="12.6640625" bestFit="1" customWidth="1"/>
    <col min="10277" max="10277" width="10" bestFit="1" customWidth="1"/>
    <col min="10278" max="10282" width="12.6640625" bestFit="1" customWidth="1"/>
    <col min="10283" max="10283" width="10" bestFit="1" customWidth="1"/>
    <col min="10284" max="10288" width="12.6640625" bestFit="1" customWidth="1"/>
    <col min="10289" max="10289" width="10" bestFit="1" customWidth="1"/>
    <col min="10290" max="10294" width="12.6640625" bestFit="1" customWidth="1"/>
    <col min="10295" max="10295" width="10" bestFit="1" customWidth="1"/>
    <col min="10296" max="10300" width="12.6640625" bestFit="1" customWidth="1"/>
    <col min="10301" max="10301" width="10" bestFit="1" customWidth="1"/>
    <col min="10302" max="10306" width="12.6640625" bestFit="1" customWidth="1"/>
    <col min="10307" max="10307" width="10" bestFit="1" customWidth="1"/>
    <col min="10308" max="10312" width="12.6640625" bestFit="1" customWidth="1"/>
    <col min="10313" max="10313" width="10" bestFit="1" customWidth="1"/>
    <col min="10314" max="10318" width="12.6640625" bestFit="1" customWidth="1"/>
    <col min="10319" max="10319" width="10" bestFit="1" customWidth="1"/>
    <col min="10320" max="10324" width="12.6640625" bestFit="1" customWidth="1"/>
    <col min="10325" max="10325" width="10" bestFit="1" customWidth="1"/>
    <col min="10326" max="10330" width="12.6640625" bestFit="1" customWidth="1"/>
    <col min="10331" max="10331" width="10" bestFit="1" customWidth="1"/>
    <col min="10332" max="10336" width="12.6640625" bestFit="1" customWidth="1"/>
    <col min="10337" max="10337" width="10" bestFit="1" customWidth="1"/>
    <col min="10338" max="10342" width="12.6640625" bestFit="1" customWidth="1"/>
    <col min="10343" max="10343" width="9.5546875" bestFit="1" customWidth="1"/>
    <col min="10344" max="10347" width="12.6640625" bestFit="1" customWidth="1"/>
    <col min="10348" max="10348" width="11.6640625" bestFit="1" customWidth="1"/>
    <col min="10349" max="10349" width="10" bestFit="1" customWidth="1"/>
    <col min="10350" max="10354" width="12.6640625" bestFit="1" customWidth="1"/>
    <col min="10355" max="10355" width="10" bestFit="1" customWidth="1"/>
    <col min="10356" max="10360" width="12.6640625" bestFit="1" customWidth="1"/>
    <col min="10361" max="10361" width="10" bestFit="1" customWidth="1"/>
    <col min="10362" max="10366" width="12.6640625" bestFit="1" customWidth="1"/>
    <col min="10367" max="10367" width="10" bestFit="1" customWidth="1"/>
    <col min="10368" max="10372" width="12.6640625" bestFit="1" customWidth="1"/>
    <col min="10373" max="10373" width="10" bestFit="1" customWidth="1"/>
    <col min="10374" max="10378" width="12.6640625" bestFit="1" customWidth="1"/>
    <col min="10379" max="10379" width="10" bestFit="1" customWidth="1"/>
    <col min="10380" max="10384" width="12.6640625" bestFit="1" customWidth="1"/>
    <col min="10385" max="10385" width="10" bestFit="1" customWidth="1"/>
    <col min="10386" max="10390" width="12.6640625" bestFit="1" customWidth="1"/>
    <col min="10391" max="10391" width="10" bestFit="1" customWidth="1"/>
    <col min="10392" max="10396" width="12.6640625" bestFit="1" customWidth="1"/>
    <col min="10397" max="10397" width="10" bestFit="1" customWidth="1"/>
    <col min="10398" max="10402" width="12.6640625" bestFit="1" customWidth="1"/>
    <col min="10403" max="10403" width="10" bestFit="1" customWidth="1"/>
    <col min="10404" max="10408" width="12.6640625" bestFit="1" customWidth="1"/>
    <col min="10409" max="10409" width="10" bestFit="1" customWidth="1"/>
    <col min="10410" max="10414" width="12.6640625" bestFit="1" customWidth="1"/>
    <col min="10415" max="10415" width="10" bestFit="1" customWidth="1"/>
    <col min="10416" max="10420" width="12.6640625" bestFit="1" customWidth="1"/>
    <col min="10421" max="10421" width="10" bestFit="1" customWidth="1"/>
    <col min="10422" max="10426" width="12.6640625" bestFit="1" customWidth="1"/>
    <col min="10427" max="10427" width="10" bestFit="1" customWidth="1"/>
    <col min="10428" max="10432" width="12.6640625" bestFit="1" customWidth="1"/>
    <col min="10433" max="10433" width="9.5546875" bestFit="1" customWidth="1"/>
    <col min="10434" max="10437" width="12.6640625" bestFit="1" customWidth="1"/>
    <col min="10438" max="10438" width="11.6640625" bestFit="1" customWidth="1"/>
    <col min="10439" max="10439" width="10" bestFit="1" customWidth="1"/>
    <col min="10440" max="10444" width="12.6640625" bestFit="1" customWidth="1"/>
    <col min="10445" max="10445" width="10" bestFit="1" customWidth="1"/>
    <col min="10446" max="10450" width="12.6640625" bestFit="1" customWidth="1"/>
    <col min="10451" max="10451" width="10" bestFit="1" customWidth="1"/>
    <col min="10452" max="10456" width="12.6640625" bestFit="1" customWidth="1"/>
    <col min="10457" max="10457" width="10" bestFit="1" customWidth="1"/>
    <col min="10458" max="10462" width="12.6640625" bestFit="1" customWidth="1"/>
    <col min="10463" max="10463" width="10" bestFit="1" customWidth="1"/>
    <col min="10464" max="10468" width="12.6640625" bestFit="1" customWidth="1"/>
    <col min="10469" max="10469" width="10" bestFit="1" customWidth="1"/>
    <col min="10470" max="10474" width="12.6640625" bestFit="1" customWidth="1"/>
    <col min="10475" max="10475" width="10" bestFit="1" customWidth="1"/>
    <col min="10476" max="10480" width="12.6640625" bestFit="1" customWidth="1"/>
    <col min="10481" max="10481" width="10" bestFit="1" customWidth="1"/>
    <col min="10482" max="10486" width="12.6640625" bestFit="1" customWidth="1"/>
    <col min="10487" max="10487" width="10" bestFit="1" customWidth="1"/>
    <col min="10488" max="10492" width="12.6640625" bestFit="1" customWidth="1"/>
    <col min="10493" max="10493" width="10" bestFit="1" customWidth="1"/>
    <col min="10494" max="10498" width="12.6640625" bestFit="1" customWidth="1"/>
    <col min="10499" max="10499" width="10" bestFit="1" customWidth="1"/>
    <col min="10500" max="10504" width="12.6640625" bestFit="1" customWidth="1"/>
    <col min="10505" max="10505" width="10" bestFit="1" customWidth="1"/>
    <col min="10506" max="10510" width="12.6640625" bestFit="1" customWidth="1"/>
    <col min="10511" max="10511" width="9.5546875" bestFit="1" customWidth="1"/>
    <col min="10512" max="10515" width="12.6640625" bestFit="1" customWidth="1"/>
    <col min="10516" max="10516" width="11.6640625" bestFit="1" customWidth="1"/>
    <col min="10517" max="10517" width="10" bestFit="1" customWidth="1"/>
    <col min="10518" max="10522" width="12.6640625" bestFit="1" customWidth="1"/>
    <col min="10523" max="10523" width="10" bestFit="1" customWidth="1"/>
    <col min="10524" max="10528" width="12.6640625" bestFit="1" customWidth="1"/>
    <col min="10529" max="10529" width="9.5546875" bestFit="1" customWidth="1"/>
    <col min="10530" max="10533" width="12.6640625" bestFit="1" customWidth="1"/>
    <col min="10534" max="10534" width="11.6640625" bestFit="1" customWidth="1"/>
    <col min="10535" max="10535" width="10" bestFit="1" customWidth="1"/>
    <col min="10536" max="10540" width="12.6640625" bestFit="1" customWidth="1"/>
    <col min="10541" max="10541" width="10" bestFit="1" customWidth="1"/>
    <col min="10542" max="10546" width="12.6640625" bestFit="1" customWidth="1"/>
    <col min="10547" max="10547" width="10" bestFit="1" customWidth="1"/>
    <col min="10548" max="10552" width="12.6640625" bestFit="1" customWidth="1"/>
    <col min="10553" max="10553" width="9.5546875" bestFit="1" customWidth="1"/>
    <col min="10554" max="10557" width="12.6640625" bestFit="1" customWidth="1"/>
    <col min="10558" max="10558" width="11.6640625" bestFit="1" customWidth="1"/>
    <col min="10559" max="10559" width="10" bestFit="1" customWidth="1"/>
    <col min="10560" max="10564" width="12.6640625" bestFit="1" customWidth="1"/>
    <col min="10565" max="10565" width="10" bestFit="1" customWidth="1"/>
    <col min="10566" max="10570" width="12.6640625" bestFit="1" customWidth="1"/>
    <col min="10571" max="10571" width="10" bestFit="1" customWidth="1"/>
    <col min="10572" max="10576" width="12.6640625" bestFit="1" customWidth="1"/>
    <col min="10577" max="10577" width="10" bestFit="1" customWidth="1"/>
    <col min="10578" max="10582" width="12.6640625" bestFit="1" customWidth="1"/>
    <col min="10583" max="10583" width="10" bestFit="1" customWidth="1"/>
    <col min="10584" max="10588" width="12.6640625" bestFit="1" customWidth="1"/>
    <col min="10589" max="10589" width="9.5546875" bestFit="1" customWidth="1"/>
    <col min="10590" max="10593" width="12.6640625" bestFit="1" customWidth="1"/>
    <col min="10594" max="10594" width="11.6640625" bestFit="1" customWidth="1"/>
    <col min="10595" max="10595" width="10" bestFit="1" customWidth="1"/>
    <col min="10596" max="10600" width="12.6640625" bestFit="1" customWidth="1"/>
    <col min="10601" max="10601" width="10" bestFit="1" customWidth="1"/>
    <col min="10602" max="10606" width="12.6640625" bestFit="1" customWidth="1"/>
    <col min="10607" max="10607" width="10" bestFit="1" customWidth="1"/>
    <col min="10608" max="10612" width="12.6640625" bestFit="1" customWidth="1"/>
    <col min="10613" max="10613" width="10" bestFit="1" customWidth="1"/>
    <col min="10614" max="10618" width="12.6640625" bestFit="1" customWidth="1"/>
    <col min="10619" max="10619" width="10" bestFit="1" customWidth="1"/>
    <col min="10620" max="10624" width="12.6640625" bestFit="1" customWidth="1"/>
    <col min="10625" max="10625" width="10" bestFit="1" customWidth="1"/>
    <col min="10626" max="10630" width="12.6640625" bestFit="1" customWidth="1"/>
    <col min="10631" max="10631" width="10" bestFit="1" customWidth="1"/>
    <col min="10632" max="10636" width="12.6640625" bestFit="1" customWidth="1"/>
    <col min="10637" max="10637" width="10" bestFit="1" customWidth="1"/>
    <col min="10638" max="10642" width="12.6640625" bestFit="1" customWidth="1"/>
    <col min="10643" max="10643" width="10" bestFit="1" customWidth="1"/>
    <col min="10644" max="10648" width="12.6640625" bestFit="1" customWidth="1"/>
    <col min="10649" max="10649" width="10" bestFit="1" customWidth="1"/>
    <col min="10650" max="10654" width="12.6640625" bestFit="1" customWidth="1"/>
    <col min="10655" max="10655" width="9.5546875" bestFit="1" customWidth="1"/>
    <col min="10656" max="10659" width="12.6640625" bestFit="1" customWidth="1"/>
    <col min="10660" max="10660" width="11.6640625" bestFit="1" customWidth="1"/>
    <col min="10661" max="10661" width="10" bestFit="1" customWidth="1"/>
    <col min="10662" max="10666" width="12.6640625" bestFit="1" customWidth="1"/>
    <col min="10667" max="10667" width="10" bestFit="1" customWidth="1"/>
    <col min="10668" max="10672" width="12.6640625" bestFit="1" customWidth="1"/>
    <col min="10673" max="10673" width="10" bestFit="1" customWidth="1"/>
    <col min="10674" max="10678" width="12.6640625" bestFit="1" customWidth="1"/>
    <col min="10679" max="10679" width="10" bestFit="1" customWidth="1"/>
    <col min="10680" max="10684" width="12.6640625" bestFit="1" customWidth="1"/>
    <col min="10685" max="10685" width="9.5546875" bestFit="1" customWidth="1"/>
    <col min="10686" max="10689" width="12.6640625" bestFit="1" customWidth="1"/>
    <col min="10690" max="10690" width="11.6640625" bestFit="1" customWidth="1"/>
    <col min="10691" max="10691" width="10" bestFit="1" customWidth="1"/>
    <col min="10692" max="10696" width="12.6640625" bestFit="1" customWidth="1"/>
    <col min="10697" max="10697" width="10" bestFit="1" customWidth="1"/>
    <col min="10698" max="10702" width="12.6640625" bestFit="1" customWidth="1"/>
    <col min="10703" max="10703" width="10" bestFit="1" customWidth="1"/>
    <col min="10704" max="10708" width="12.6640625" bestFit="1" customWidth="1"/>
    <col min="10709" max="10709" width="10" bestFit="1" customWidth="1"/>
    <col min="10710" max="10714" width="12.6640625" bestFit="1" customWidth="1"/>
    <col min="10715" max="10715" width="10" bestFit="1" customWidth="1"/>
    <col min="10716" max="10720" width="12.6640625" bestFit="1" customWidth="1"/>
    <col min="10721" max="10721" width="10" bestFit="1" customWidth="1"/>
    <col min="10722" max="10726" width="12.6640625" bestFit="1" customWidth="1"/>
    <col min="10727" max="10727" width="10" bestFit="1" customWidth="1"/>
    <col min="10728" max="10732" width="12.6640625" bestFit="1" customWidth="1"/>
    <col min="10733" max="10733" width="10" bestFit="1" customWidth="1"/>
    <col min="10734" max="10738" width="12.6640625" bestFit="1" customWidth="1"/>
    <col min="10739" max="10739" width="10" bestFit="1" customWidth="1"/>
    <col min="10740" max="10744" width="12.6640625" bestFit="1" customWidth="1"/>
    <col min="10745" max="10745" width="10" bestFit="1" customWidth="1"/>
    <col min="10746" max="10750" width="12.6640625" bestFit="1" customWidth="1"/>
    <col min="10751" max="10751" width="10" bestFit="1" customWidth="1"/>
    <col min="10752" max="10756" width="12.6640625" bestFit="1" customWidth="1"/>
    <col min="10757" max="10757" width="9.5546875" bestFit="1" customWidth="1"/>
    <col min="10758" max="10761" width="12.6640625" bestFit="1" customWidth="1"/>
    <col min="10762" max="10762" width="11.6640625" bestFit="1" customWidth="1"/>
    <col min="10763" max="10763" width="10" bestFit="1" customWidth="1"/>
    <col min="10764" max="10768" width="12.6640625" bestFit="1" customWidth="1"/>
    <col min="10769" max="10769" width="10" bestFit="1" customWidth="1"/>
    <col min="10770" max="10774" width="12.6640625" bestFit="1" customWidth="1"/>
    <col min="10775" max="10775" width="10" bestFit="1" customWidth="1"/>
    <col min="10776" max="10780" width="12.6640625" bestFit="1" customWidth="1"/>
    <col min="10781" max="10781" width="10" bestFit="1" customWidth="1"/>
    <col min="10782" max="10786" width="12.6640625" bestFit="1" customWidth="1"/>
    <col min="10787" max="10787" width="10" bestFit="1" customWidth="1"/>
    <col min="10788" max="10792" width="12.6640625" bestFit="1" customWidth="1"/>
    <col min="10793" max="10793" width="10" bestFit="1" customWidth="1"/>
    <col min="10794" max="10798" width="12.6640625" bestFit="1" customWidth="1"/>
    <col min="10799" max="10799" width="10" bestFit="1" customWidth="1"/>
    <col min="10800" max="10804" width="12.6640625" bestFit="1" customWidth="1"/>
    <col min="10805" max="10805" width="10" bestFit="1" customWidth="1"/>
    <col min="10806" max="10810" width="12.6640625" bestFit="1" customWidth="1"/>
    <col min="10811" max="10811" width="10" bestFit="1" customWidth="1"/>
    <col min="10812" max="10816" width="12.6640625" bestFit="1" customWidth="1"/>
    <col min="10817" max="10817" width="10" bestFit="1" customWidth="1"/>
    <col min="10818" max="10822" width="12.6640625" bestFit="1" customWidth="1"/>
    <col min="10823" max="10823" width="10" bestFit="1" customWidth="1"/>
    <col min="10824" max="10828" width="12.6640625" bestFit="1" customWidth="1"/>
    <col min="10829" max="10829" width="10" bestFit="1" customWidth="1"/>
    <col min="10830" max="10834" width="12.6640625" bestFit="1" customWidth="1"/>
    <col min="10835" max="10835" width="10" bestFit="1" customWidth="1"/>
    <col min="10836" max="10840" width="12.6640625" bestFit="1" customWidth="1"/>
    <col min="10841" max="10841" width="9.5546875" bestFit="1" customWidth="1"/>
    <col min="10842" max="10845" width="12.6640625" bestFit="1" customWidth="1"/>
    <col min="10846" max="10846" width="11.6640625" bestFit="1" customWidth="1"/>
    <col min="10847" max="10847" width="10" bestFit="1" customWidth="1"/>
    <col min="10848" max="10852" width="12.6640625" bestFit="1" customWidth="1"/>
    <col min="10853" max="10853" width="10" bestFit="1" customWidth="1"/>
    <col min="10854" max="10858" width="12.6640625" bestFit="1" customWidth="1"/>
    <col min="10859" max="10859" width="10" bestFit="1" customWidth="1"/>
    <col min="10860" max="10864" width="12.6640625" bestFit="1" customWidth="1"/>
    <col min="10865" max="10865" width="9.5546875" bestFit="1" customWidth="1"/>
    <col min="10866" max="10869" width="12.6640625" bestFit="1" customWidth="1"/>
    <col min="10870" max="10870" width="11.6640625" bestFit="1" customWidth="1"/>
    <col min="10871" max="10871" width="10" bestFit="1" customWidth="1"/>
    <col min="10872" max="10876" width="12.6640625" bestFit="1" customWidth="1"/>
    <col min="10877" max="10877" width="10" bestFit="1" customWidth="1"/>
    <col min="10878" max="10882" width="12.6640625" bestFit="1" customWidth="1"/>
    <col min="10883" max="10883" width="10" bestFit="1" customWidth="1"/>
    <col min="10884" max="10888" width="12.6640625" bestFit="1" customWidth="1"/>
    <col min="10889" max="10889" width="10" bestFit="1" customWidth="1"/>
    <col min="10890" max="10894" width="12.6640625" bestFit="1" customWidth="1"/>
    <col min="10895" max="10895" width="10" bestFit="1" customWidth="1"/>
    <col min="10896" max="10900" width="12.6640625" bestFit="1" customWidth="1"/>
    <col min="10901" max="10901" width="10" bestFit="1" customWidth="1"/>
    <col min="10902" max="10906" width="12.6640625" bestFit="1" customWidth="1"/>
    <col min="10907" max="10907" width="10" bestFit="1" customWidth="1"/>
    <col min="10908" max="10912" width="12.6640625" bestFit="1" customWidth="1"/>
    <col min="10913" max="10913" width="10" bestFit="1" customWidth="1"/>
    <col min="10914" max="10918" width="12.6640625" bestFit="1" customWidth="1"/>
    <col min="10919" max="10919" width="10" bestFit="1" customWidth="1"/>
    <col min="10920" max="10924" width="12.6640625" bestFit="1" customWidth="1"/>
    <col min="10925" max="10925" width="10" bestFit="1" customWidth="1"/>
    <col min="10926" max="10930" width="12.6640625" bestFit="1" customWidth="1"/>
    <col min="10931" max="10931" width="10" bestFit="1" customWidth="1"/>
    <col min="10932" max="10936" width="12.6640625" bestFit="1" customWidth="1"/>
    <col min="10937" max="10937" width="10" bestFit="1" customWidth="1"/>
    <col min="10938" max="10942" width="12.6640625" bestFit="1" customWidth="1"/>
    <col min="10943" max="10943" width="10" bestFit="1" customWidth="1"/>
    <col min="10944" max="10948" width="12.6640625" bestFit="1" customWidth="1"/>
    <col min="10949" max="10949" width="10" bestFit="1" customWidth="1"/>
    <col min="10950" max="10954" width="12.6640625" bestFit="1" customWidth="1"/>
    <col min="10955" max="10955" width="10" bestFit="1" customWidth="1"/>
    <col min="10956" max="10960" width="12.6640625" bestFit="1" customWidth="1"/>
    <col min="10961" max="10961" width="10" bestFit="1" customWidth="1"/>
    <col min="10962" max="10966" width="12.6640625" bestFit="1" customWidth="1"/>
    <col min="10967" max="10967" width="10" bestFit="1" customWidth="1"/>
    <col min="10968" max="10972" width="12.6640625" bestFit="1" customWidth="1"/>
    <col min="10973" max="10973" width="10" bestFit="1" customWidth="1"/>
    <col min="10974" max="10978" width="12.6640625" bestFit="1" customWidth="1"/>
    <col min="10979" max="10979" width="10" bestFit="1" customWidth="1"/>
    <col min="10980" max="10984" width="12.6640625" bestFit="1" customWidth="1"/>
    <col min="10985" max="10985" width="9.5546875" bestFit="1" customWidth="1"/>
    <col min="10986" max="10989" width="12.6640625" bestFit="1" customWidth="1"/>
    <col min="10990" max="10990" width="11.6640625" bestFit="1" customWidth="1"/>
    <col min="10991" max="10991" width="10" bestFit="1" customWidth="1"/>
    <col min="10992" max="10996" width="12.6640625" bestFit="1" customWidth="1"/>
    <col min="10997" max="10997" width="10" bestFit="1" customWidth="1"/>
    <col min="10998" max="11002" width="12.6640625" bestFit="1" customWidth="1"/>
    <col min="11003" max="11003" width="10" bestFit="1" customWidth="1"/>
    <col min="11004" max="11008" width="12.6640625" bestFit="1" customWidth="1"/>
    <col min="11009" max="11009" width="9.5546875" bestFit="1" customWidth="1"/>
    <col min="11010" max="11013" width="12.6640625" bestFit="1" customWidth="1"/>
    <col min="11014" max="11014" width="11.6640625" bestFit="1" customWidth="1"/>
    <col min="11015" max="11015" width="10" bestFit="1" customWidth="1"/>
    <col min="11016" max="11020" width="12.6640625" bestFit="1" customWidth="1"/>
    <col min="11021" max="11021" width="10" bestFit="1" customWidth="1"/>
    <col min="11022" max="11026" width="12.6640625" bestFit="1" customWidth="1"/>
    <col min="11027" max="11027" width="10" bestFit="1" customWidth="1"/>
    <col min="11028" max="11032" width="12.6640625" bestFit="1" customWidth="1"/>
    <col min="11033" max="11033" width="10" bestFit="1" customWidth="1"/>
    <col min="11034" max="11038" width="12.6640625" bestFit="1" customWidth="1"/>
    <col min="11039" max="11039" width="10" bestFit="1" customWidth="1"/>
    <col min="11040" max="11044" width="12.6640625" bestFit="1" customWidth="1"/>
    <col min="11045" max="11045" width="9.5546875" bestFit="1" customWidth="1"/>
    <col min="11046" max="11049" width="12.6640625" bestFit="1" customWidth="1"/>
    <col min="11050" max="11050" width="11.6640625" bestFit="1" customWidth="1"/>
    <col min="11051" max="11051" width="9.5546875" bestFit="1" customWidth="1"/>
    <col min="11052" max="11055" width="12.6640625" bestFit="1" customWidth="1"/>
    <col min="11056" max="11056" width="9.5546875" bestFit="1" customWidth="1"/>
    <col min="11057" max="11059" width="12.6640625" bestFit="1" customWidth="1"/>
    <col min="11060" max="11060" width="9.5546875" bestFit="1" customWidth="1"/>
    <col min="11061" max="11063" width="12.6640625" bestFit="1" customWidth="1"/>
    <col min="11064" max="11064" width="9.5546875" bestFit="1" customWidth="1"/>
    <col min="11065" max="11067" width="12.6640625" bestFit="1" customWidth="1"/>
    <col min="11068" max="11068" width="9.5546875" bestFit="1" customWidth="1"/>
    <col min="11069" max="11071" width="12.6640625" bestFit="1" customWidth="1"/>
    <col min="11072" max="11072" width="9.5546875" bestFit="1" customWidth="1"/>
    <col min="11073" max="11076" width="12.6640625" bestFit="1" customWidth="1"/>
    <col min="11077" max="11077" width="9.5546875" bestFit="1" customWidth="1"/>
    <col min="11078" max="11080" width="12.6640625" bestFit="1" customWidth="1"/>
    <col min="11081" max="11081" width="9.5546875" bestFit="1" customWidth="1"/>
    <col min="11082" max="11084" width="12.6640625" bestFit="1" customWidth="1"/>
    <col min="11085" max="11085" width="9.5546875" bestFit="1" customWidth="1"/>
    <col min="11086" max="11088" width="12.6640625" bestFit="1" customWidth="1"/>
    <col min="11089" max="11089" width="9.5546875" bestFit="1" customWidth="1"/>
    <col min="11090" max="11093" width="12.6640625" bestFit="1" customWidth="1"/>
    <col min="11094" max="11094" width="9.5546875" bestFit="1" customWidth="1"/>
    <col min="11095" max="11097" width="12.6640625" bestFit="1" customWidth="1"/>
    <col min="11098" max="11098" width="9.5546875" bestFit="1" customWidth="1"/>
    <col min="11099" max="11101" width="12.6640625" bestFit="1" customWidth="1"/>
    <col min="11102" max="11102" width="9.5546875" bestFit="1" customWidth="1"/>
    <col min="11103" max="11105" width="12.6640625" bestFit="1" customWidth="1"/>
    <col min="11106" max="11106" width="9.5546875" bestFit="1" customWidth="1"/>
    <col min="11107" max="11110" width="12.6640625" bestFit="1" customWidth="1"/>
    <col min="11111" max="11111" width="9.5546875" bestFit="1" customWidth="1"/>
    <col min="11112" max="11115" width="12.6640625" bestFit="1" customWidth="1"/>
    <col min="11116" max="11116" width="9.5546875" bestFit="1" customWidth="1"/>
    <col min="11117" max="11119" width="12.6640625" bestFit="1" customWidth="1"/>
    <col min="11120" max="11120" width="9.5546875" bestFit="1" customWidth="1"/>
    <col min="11121" max="11123" width="12.6640625" bestFit="1" customWidth="1"/>
    <col min="11124" max="11124" width="9.5546875" bestFit="1" customWidth="1"/>
    <col min="11125" max="11128" width="12.6640625" bestFit="1" customWidth="1"/>
    <col min="11129" max="11129" width="9.5546875" bestFit="1" customWidth="1"/>
    <col min="11130" max="11132" width="12.6640625" bestFit="1" customWidth="1"/>
    <col min="11133" max="11133" width="9.5546875" bestFit="1" customWidth="1"/>
    <col min="11134" max="11137" width="12.6640625" bestFit="1" customWidth="1"/>
    <col min="11138" max="11138" width="9.5546875" bestFit="1" customWidth="1"/>
    <col min="11139" max="11141" width="12.6640625" bestFit="1" customWidth="1"/>
    <col min="11142" max="11142" width="9.5546875" bestFit="1" customWidth="1"/>
    <col min="11143" max="11145" width="12.6640625" bestFit="1" customWidth="1"/>
    <col min="11146" max="11146" width="9.5546875" bestFit="1" customWidth="1"/>
    <col min="11147" max="11150" width="12.6640625" bestFit="1" customWidth="1"/>
    <col min="11151" max="11151" width="9.5546875" bestFit="1" customWidth="1"/>
    <col min="11152" max="11154" width="12.6640625" bestFit="1" customWidth="1"/>
    <col min="11155" max="11155" width="9.5546875" bestFit="1" customWidth="1"/>
    <col min="11156" max="11158" width="12.6640625" bestFit="1" customWidth="1"/>
    <col min="11159" max="11159" width="9.5546875" bestFit="1" customWidth="1"/>
    <col min="11160" max="11162" width="12.6640625" bestFit="1" customWidth="1"/>
    <col min="11163" max="11163" width="9.5546875" bestFit="1" customWidth="1"/>
    <col min="11164" max="11166" width="12.6640625" bestFit="1" customWidth="1"/>
    <col min="11167" max="11167" width="9.5546875" bestFit="1" customWidth="1"/>
    <col min="11168" max="11169" width="12.6640625" bestFit="1" customWidth="1"/>
    <col min="11170" max="11170" width="9.5546875" bestFit="1" customWidth="1"/>
    <col min="11171" max="11174" width="12.6640625" bestFit="1" customWidth="1"/>
    <col min="11175" max="11175" width="9.5546875" bestFit="1" customWidth="1"/>
    <col min="11176" max="11178" width="12.6640625" bestFit="1" customWidth="1"/>
    <col min="11179" max="11179" width="9.5546875" bestFit="1" customWidth="1"/>
    <col min="11180" max="11182" width="12.6640625" bestFit="1" customWidth="1"/>
    <col min="11183" max="11183" width="9.5546875" bestFit="1" customWidth="1"/>
    <col min="11184" max="11186" width="12.6640625" bestFit="1" customWidth="1"/>
    <col min="11187" max="11187" width="9.5546875" bestFit="1" customWidth="1"/>
    <col min="11188" max="11191" width="12.6640625" bestFit="1" customWidth="1"/>
    <col min="11192" max="11192" width="9.5546875" bestFit="1" customWidth="1"/>
    <col min="11193" max="11195" width="12.6640625" bestFit="1" customWidth="1"/>
    <col min="11196" max="11196" width="9.5546875" bestFit="1" customWidth="1"/>
    <col min="11197" max="11199" width="12.6640625" bestFit="1" customWidth="1"/>
    <col min="11200" max="11200" width="9.5546875" bestFit="1" customWidth="1"/>
    <col min="11201" max="11203" width="12.6640625" bestFit="1" customWidth="1"/>
    <col min="11204" max="11204" width="9.5546875" bestFit="1" customWidth="1"/>
    <col min="11205" max="11208" width="12.6640625" bestFit="1" customWidth="1"/>
    <col min="11209" max="11209" width="9.5546875" bestFit="1" customWidth="1"/>
    <col min="11210" max="11212" width="12.6640625" bestFit="1" customWidth="1"/>
    <col min="11213" max="11213" width="9.5546875" bestFit="1" customWidth="1"/>
    <col min="11214" max="11217" width="12.6640625" bestFit="1" customWidth="1"/>
    <col min="11218" max="11218" width="9.5546875" bestFit="1" customWidth="1"/>
    <col min="11219" max="11222" width="12.6640625" bestFit="1" customWidth="1"/>
    <col min="11223" max="11223" width="9.5546875" bestFit="1" customWidth="1"/>
    <col min="11224" max="11226" width="12.6640625" bestFit="1" customWidth="1"/>
    <col min="11227" max="11227" width="9.5546875" bestFit="1" customWidth="1"/>
    <col min="11228" max="11230" width="12.6640625" bestFit="1" customWidth="1"/>
    <col min="11231" max="11231" width="9.5546875" bestFit="1" customWidth="1"/>
    <col min="11232" max="11235" width="12.6640625" bestFit="1" customWidth="1"/>
    <col min="11236" max="11236" width="9.5546875" bestFit="1" customWidth="1"/>
    <col min="11237" max="11239" width="12.6640625" bestFit="1" customWidth="1"/>
    <col min="11240" max="11240" width="9.5546875" bestFit="1" customWidth="1"/>
    <col min="11241" max="11243" width="12.6640625" bestFit="1" customWidth="1"/>
    <col min="11244" max="11244" width="9.5546875" bestFit="1" customWidth="1"/>
    <col min="11245" max="11247" width="12.6640625" bestFit="1" customWidth="1"/>
    <col min="11248" max="11248" width="9.5546875" bestFit="1" customWidth="1"/>
    <col min="11249" max="11252" width="12.6640625" bestFit="1" customWidth="1"/>
    <col min="11253" max="11253" width="9.5546875" bestFit="1" customWidth="1"/>
    <col min="11254" max="11256" width="12.6640625" bestFit="1" customWidth="1"/>
    <col min="11257" max="11257" width="9.5546875" bestFit="1" customWidth="1"/>
    <col min="11258" max="11261" width="12.6640625" bestFit="1" customWidth="1"/>
    <col min="11262" max="11262" width="9.5546875" bestFit="1" customWidth="1"/>
    <col min="11263" max="11266" width="12.6640625" bestFit="1" customWidth="1"/>
    <col min="11267" max="11267" width="9.5546875" bestFit="1" customWidth="1"/>
    <col min="11268" max="11270" width="12.6640625" bestFit="1" customWidth="1"/>
    <col min="11271" max="11271" width="9.5546875" bestFit="1" customWidth="1"/>
    <col min="11272" max="11275" width="12.6640625" bestFit="1" customWidth="1"/>
    <col min="11276" max="11276" width="9.5546875" bestFit="1" customWidth="1"/>
    <col min="11277" max="11279" width="12.6640625" bestFit="1" customWidth="1"/>
    <col min="11280" max="11280" width="9.5546875" bestFit="1" customWidth="1"/>
    <col min="11281" max="11283" width="12.6640625" bestFit="1" customWidth="1"/>
    <col min="11284" max="11284" width="9.5546875" bestFit="1" customWidth="1"/>
    <col min="11285" max="11288" width="12.6640625" bestFit="1" customWidth="1"/>
    <col min="11289" max="11289" width="9.5546875" bestFit="1" customWidth="1"/>
    <col min="11290" max="11292" width="12.6640625" bestFit="1" customWidth="1"/>
    <col min="11293" max="11293" width="9.5546875" bestFit="1" customWidth="1"/>
    <col min="11294" max="11296" width="12.6640625" bestFit="1" customWidth="1"/>
    <col min="11297" max="11297" width="9.5546875" bestFit="1" customWidth="1"/>
    <col min="11298" max="11300" width="12.6640625" bestFit="1" customWidth="1"/>
    <col min="11301" max="11301" width="9.5546875" bestFit="1" customWidth="1"/>
    <col min="11302" max="11305" width="12.6640625" bestFit="1" customWidth="1"/>
    <col min="11306" max="11306" width="9.5546875" bestFit="1" customWidth="1"/>
    <col min="11307" max="11309" width="12.6640625" bestFit="1" customWidth="1"/>
    <col min="11310" max="11310" width="9.5546875" bestFit="1" customWidth="1"/>
    <col min="11311" max="11313" width="12.6640625" bestFit="1" customWidth="1"/>
    <col min="11314" max="11314" width="9.5546875" bestFit="1" customWidth="1"/>
    <col min="11315" max="11317" width="12.6640625" bestFit="1" customWidth="1"/>
    <col min="11318" max="11318" width="9.5546875" bestFit="1" customWidth="1"/>
    <col min="11319" max="11321" width="12.6640625" bestFit="1" customWidth="1"/>
    <col min="11322" max="11322" width="9.5546875" bestFit="1" customWidth="1"/>
    <col min="11323" max="11326" width="12.6640625" bestFit="1" customWidth="1"/>
    <col min="11327" max="11327" width="9.5546875" bestFit="1" customWidth="1"/>
    <col min="11328" max="11330" width="12.6640625" bestFit="1" customWidth="1"/>
    <col min="11331" max="11331" width="9.5546875" bestFit="1" customWidth="1"/>
    <col min="11332" max="11335" width="12.6640625" bestFit="1" customWidth="1"/>
    <col min="11336" max="11336" width="9.5546875" bestFit="1" customWidth="1"/>
    <col min="11337" max="11338" width="12.6640625" bestFit="1" customWidth="1"/>
    <col min="11339" max="11339" width="9.5546875" bestFit="1" customWidth="1"/>
    <col min="11340" max="11342" width="12.6640625" bestFit="1" customWidth="1"/>
    <col min="11343" max="11343" width="9.5546875" bestFit="1" customWidth="1"/>
    <col min="11344" max="11346" width="12.6640625" bestFit="1" customWidth="1"/>
    <col min="11347" max="11347" width="9.5546875" bestFit="1" customWidth="1"/>
    <col min="11348" max="11350" width="12.6640625" bestFit="1" customWidth="1"/>
    <col min="11351" max="11351" width="9.5546875" bestFit="1" customWidth="1"/>
    <col min="11352" max="11355" width="12.6640625" bestFit="1" customWidth="1"/>
    <col min="11356" max="11356" width="9.5546875" bestFit="1" customWidth="1"/>
    <col min="11357" max="11359" width="12.6640625" bestFit="1" customWidth="1"/>
    <col min="11360" max="11360" width="9.5546875" bestFit="1" customWidth="1"/>
    <col min="11361" max="11363" width="12.6640625" bestFit="1" customWidth="1"/>
    <col min="11364" max="11364" width="9.5546875" bestFit="1" customWidth="1"/>
    <col min="11365" max="11367" width="12.6640625" bestFit="1" customWidth="1"/>
    <col min="11368" max="11368" width="9.5546875" bestFit="1" customWidth="1"/>
    <col min="11369" max="11372" width="12.6640625" bestFit="1" customWidth="1"/>
    <col min="11373" max="11373" width="9.5546875" bestFit="1" customWidth="1"/>
    <col min="11374" max="11376" width="12.6640625" bestFit="1" customWidth="1"/>
    <col min="11377" max="11377" width="9.5546875" bestFit="1" customWidth="1"/>
    <col min="11378" max="11380" width="12.6640625" bestFit="1" customWidth="1"/>
    <col min="11381" max="11381" width="9.5546875" bestFit="1" customWidth="1"/>
    <col min="11382" max="11385" width="12.6640625" bestFit="1" customWidth="1"/>
    <col min="11386" max="11386" width="9.5546875" bestFit="1" customWidth="1"/>
    <col min="11387" max="11389" width="12.6640625" bestFit="1" customWidth="1"/>
    <col min="11390" max="11390" width="9.5546875" bestFit="1" customWidth="1"/>
    <col min="11391" max="11392" width="12.6640625" bestFit="1" customWidth="1"/>
    <col min="11393" max="11393" width="9.5546875" bestFit="1" customWidth="1"/>
    <col min="11394" max="11396" width="12.6640625" bestFit="1" customWidth="1"/>
    <col min="11397" max="11397" width="9.5546875" bestFit="1" customWidth="1"/>
    <col min="11398" max="11400" width="12.6640625" bestFit="1" customWidth="1"/>
    <col min="11401" max="11401" width="9.5546875" bestFit="1" customWidth="1"/>
    <col min="11402" max="11405" width="12.6640625" bestFit="1" customWidth="1"/>
    <col min="11406" max="11406" width="9.5546875" bestFit="1" customWidth="1"/>
    <col min="11407" max="11409" width="12.6640625" bestFit="1" customWidth="1"/>
    <col min="11410" max="11410" width="9.5546875" bestFit="1" customWidth="1"/>
    <col min="11411" max="11413" width="12.6640625" bestFit="1" customWidth="1"/>
    <col min="11414" max="11414" width="9.5546875" bestFit="1" customWidth="1"/>
    <col min="11415" max="11417" width="12.6640625" bestFit="1" customWidth="1"/>
    <col min="11418" max="11418" width="9.5546875" bestFit="1" customWidth="1"/>
    <col min="11419" max="11422" width="12.6640625" bestFit="1" customWidth="1"/>
    <col min="11423" max="11423" width="9.5546875" bestFit="1" customWidth="1"/>
    <col min="11424" max="11426" width="12.6640625" bestFit="1" customWidth="1"/>
    <col min="11427" max="11427" width="9.5546875" bestFit="1" customWidth="1"/>
    <col min="11428" max="11430" width="12.6640625" bestFit="1" customWidth="1"/>
    <col min="11431" max="11431" width="9.5546875" bestFit="1" customWidth="1"/>
    <col min="11432" max="11435" width="12.6640625" bestFit="1" customWidth="1"/>
    <col min="11436" max="11436" width="9.5546875" bestFit="1" customWidth="1"/>
    <col min="11437" max="11439" width="12.6640625" bestFit="1" customWidth="1"/>
    <col min="11440" max="11440" width="9.5546875" bestFit="1" customWidth="1"/>
    <col min="11441" max="11444" width="12.6640625" bestFit="1" customWidth="1"/>
    <col min="11445" max="11445" width="9.5546875" bestFit="1" customWidth="1"/>
    <col min="11446" max="11448" width="12.6640625" bestFit="1" customWidth="1"/>
    <col min="11449" max="11449" width="9.5546875" bestFit="1" customWidth="1"/>
    <col min="11450" max="11453" width="12.6640625" bestFit="1" customWidth="1"/>
    <col min="11454" max="11454" width="9.5546875" bestFit="1" customWidth="1"/>
    <col min="11455" max="11458" width="12.6640625" bestFit="1" customWidth="1"/>
    <col min="11459" max="11459" width="10" bestFit="1" customWidth="1"/>
    <col min="11460" max="11460" width="11.33203125" bestFit="1" customWidth="1"/>
  </cols>
  <sheetData>
    <row r="6" spans="3:8" ht="15" thickBot="1" x14ac:dyDescent="0.35"/>
    <row r="7" spans="3:8" ht="15" thickBot="1" x14ac:dyDescent="0.35">
      <c r="C7" s="88" t="s">
        <v>82</v>
      </c>
      <c r="D7" s="142" t="s">
        <v>83</v>
      </c>
      <c r="E7" s="143"/>
      <c r="F7" s="144" t="s">
        <v>91</v>
      </c>
      <c r="G7" s="146" t="s">
        <v>92</v>
      </c>
      <c r="H7" s="148" t="s">
        <v>93</v>
      </c>
    </row>
    <row r="8" spans="3:8" ht="15" thickBot="1" x14ac:dyDescent="0.35">
      <c r="C8" s="89"/>
      <c r="D8" s="90" t="s">
        <v>84</v>
      </c>
      <c r="E8" s="93" t="s">
        <v>85</v>
      </c>
      <c r="F8" s="145"/>
      <c r="G8" s="147"/>
      <c r="H8" s="149"/>
    </row>
    <row r="9" spans="3:8" x14ac:dyDescent="0.3">
      <c r="C9" s="88" t="s">
        <v>86</v>
      </c>
      <c r="D9" s="75">
        <f t="shared" ref="D9:D19" si="0">SUMIFS(Total_Expenditure,Region,C9,Home,$D$8)</f>
        <v>2170251.399999999</v>
      </c>
      <c r="E9" s="75">
        <f t="shared" ref="E9:E19" si="1">SUMIFS(Total_Expenditure,Region,C9,Home,$E$8)</f>
        <v>610685.05000000005</v>
      </c>
      <c r="F9" s="76">
        <f>D9+E9</f>
        <v>2780936.4499999993</v>
      </c>
      <c r="G9" s="83">
        <f>D9/F9</f>
        <v>0.78040309047695056</v>
      </c>
      <c r="H9" s="80">
        <f>1-G9</f>
        <v>0.21959690952304944</v>
      </c>
    </row>
    <row r="10" spans="3:8" x14ac:dyDescent="0.3">
      <c r="C10" s="91" t="s">
        <v>87</v>
      </c>
      <c r="D10" s="12">
        <f t="shared" si="0"/>
        <v>1690858.1000000006</v>
      </c>
      <c r="E10" s="12">
        <f t="shared" si="1"/>
        <v>1116468.56</v>
      </c>
      <c r="F10" s="60">
        <f t="shared" ref="F10:F19" si="2">D10+E10</f>
        <v>2807326.6600000006</v>
      </c>
      <c r="G10" s="84">
        <f t="shared" ref="G10:G19" si="3">D10/F10</f>
        <v>0.60230187106191635</v>
      </c>
      <c r="H10" s="81">
        <f t="shared" ref="H10:H19" si="4">1-G10</f>
        <v>0.39769812893808365</v>
      </c>
    </row>
    <row r="11" spans="3:8" x14ac:dyDescent="0.3">
      <c r="C11" s="91" t="s">
        <v>88</v>
      </c>
      <c r="D11" s="12">
        <f t="shared" si="0"/>
        <v>3392472.2400000012</v>
      </c>
      <c r="E11" s="12">
        <f t="shared" si="1"/>
        <v>1072374.33</v>
      </c>
      <c r="F11" s="60">
        <f t="shared" si="2"/>
        <v>4464846.5700000012</v>
      </c>
      <c r="G11" s="84">
        <f t="shared" si="3"/>
        <v>0.75981832450739739</v>
      </c>
      <c r="H11" s="81">
        <f t="shared" si="4"/>
        <v>0.24018167549260261</v>
      </c>
    </row>
    <row r="12" spans="3:8" x14ac:dyDescent="0.3">
      <c r="C12" s="91" t="s">
        <v>89</v>
      </c>
      <c r="D12" s="12">
        <f t="shared" si="0"/>
        <v>974292.19000000018</v>
      </c>
      <c r="E12" s="12">
        <f>SUMIFS(Total_Expenditure,Region,C12,Home,$E$8)</f>
        <v>403554.30000000005</v>
      </c>
      <c r="F12" s="60">
        <f t="shared" si="2"/>
        <v>1377846.4900000002</v>
      </c>
      <c r="G12" s="84">
        <f t="shared" si="3"/>
        <v>0.70711229231349282</v>
      </c>
      <c r="H12" s="81">
        <f t="shared" si="4"/>
        <v>0.29288770768650718</v>
      </c>
    </row>
    <row r="13" spans="3:8" x14ac:dyDescent="0.3">
      <c r="C13" s="91" t="s">
        <v>90</v>
      </c>
      <c r="D13" s="12">
        <f t="shared" si="0"/>
        <v>2238226.5100000002</v>
      </c>
      <c r="E13" s="12">
        <f t="shared" si="1"/>
        <v>819935.12999999989</v>
      </c>
      <c r="F13" s="60">
        <f t="shared" si="2"/>
        <v>3058161.64</v>
      </c>
      <c r="G13" s="84">
        <f>D13/F13</f>
        <v>0.73188626811760027</v>
      </c>
      <c r="H13" s="81">
        <f t="shared" si="4"/>
        <v>0.26811373188239973</v>
      </c>
    </row>
    <row r="14" spans="3:8" x14ac:dyDescent="0.3">
      <c r="C14" s="91" t="s">
        <v>22</v>
      </c>
      <c r="D14" s="12">
        <f t="shared" si="0"/>
        <v>656835.21</v>
      </c>
      <c r="E14" s="12">
        <f t="shared" si="1"/>
        <v>144523</v>
      </c>
      <c r="F14" s="60">
        <f t="shared" si="2"/>
        <v>801358.21</v>
      </c>
      <c r="G14" s="84">
        <f t="shared" si="3"/>
        <v>0.81965243732886939</v>
      </c>
      <c r="H14" s="81">
        <f t="shared" si="4"/>
        <v>0.18034756267113061</v>
      </c>
    </row>
    <row r="15" spans="3:8" x14ac:dyDescent="0.3">
      <c r="C15" s="91" t="s">
        <v>21</v>
      </c>
      <c r="D15" s="12">
        <f t="shared" si="0"/>
        <v>1706027.12</v>
      </c>
      <c r="E15" s="12">
        <f t="shared" si="1"/>
        <v>521393.87000000005</v>
      </c>
      <c r="F15" s="60">
        <f t="shared" si="2"/>
        <v>2227420.9900000002</v>
      </c>
      <c r="G15" s="84">
        <f t="shared" si="3"/>
        <v>0.76592037502528876</v>
      </c>
      <c r="H15" s="81">
        <f t="shared" si="4"/>
        <v>0.23407962497471124</v>
      </c>
    </row>
    <row r="16" spans="3:8" x14ac:dyDescent="0.3">
      <c r="C16" s="91" t="s">
        <v>18</v>
      </c>
      <c r="D16" s="12">
        <f t="shared" si="0"/>
        <v>3122593.2899999982</v>
      </c>
      <c r="E16" s="12">
        <f t="shared" si="1"/>
        <v>928327.32000000018</v>
      </c>
      <c r="F16" s="60">
        <f t="shared" si="2"/>
        <v>4050920.6099999985</v>
      </c>
      <c r="G16" s="84">
        <f t="shared" si="3"/>
        <v>0.77083546942185055</v>
      </c>
      <c r="H16" s="81">
        <f t="shared" si="4"/>
        <v>0.22916453057814945</v>
      </c>
    </row>
    <row r="17" spans="3:8" x14ac:dyDescent="0.3">
      <c r="C17" s="91" t="s">
        <v>19</v>
      </c>
      <c r="D17" s="12">
        <f t="shared" si="0"/>
        <v>1824567.1700000004</v>
      </c>
      <c r="E17" s="12">
        <f t="shared" si="1"/>
        <v>473620.92</v>
      </c>
      <c r="F17" s="60">
        <f t="shared" si="2"/>
        <v>2298188.0900000003</v>
      </c>
      <c r="G17" s="84">
        <f t="shared" si="3"/>
        <v>0.79391551019655671</v>
      </c>
      <c r="H17" s="81">
        <f t="shared" si="4"/>
        <v>0.20608448980344329</v>
      </c>
    </row>
    <row r="18" spans="3:8" x14ac:dyDescent="0.3">
      <c r="C18" s="91" t="s">
        <v>20</v>
      </c>
      <c r="D18" s="12">
        <f t="shared" si="0"/>
        <v>994903.2699999999</v>
      </c>
      <c r="E18" s="12">
        <f t="shared" si="1"/>
        <v>281817.94</v>
      </c>
      <c r="F18" s="60">
        <f t="shared" si="2"/>
        <v>1276721.21</v>
      </c>
      <c r="G18" s="84">
        <f t="shared" si="3"/>
        <v>0.77926430782801825</v>
      </c>
      <c r="H18" s="81">
        <f t="shared" si="4"/>
        <v>0.22073569217198175</v>
      </c>
    </row>
    <row r="19" spans="3:8" ht="15" thickBot="1" x14ac:dyDescent="0.35">
      <c r="C19" s="89" t="s">
        <v>15</v>
      </c>
      <c r="D19" s="14">
        <f t="shared" si="0"/>
        <v>1742165.4800000002</v>
      </c>
      <c r="E19" s="14">
        <f t="shared" si="1"/>
        <v>428302.31000000006</v>
      </c>
      <c r="F19" s="61">
        <f t="shared" si="2"/>
        <v>2170467.79</v>
      </c>
      <c r="G19" s="85">
        <f t="shared" si="3"/>
        <v>0.80266820269191841</v>
      </c>
      <c r="H19" s="82">
        <f t="shared" si="4"/>
        <v>0.19733179730808159</v>
      </c>
    </row>
    <row r="25" spans="3:8" ht="18" customHeight="1" thickBot="1" x14ac:dyDescent="0.35"/>
    <row r="26" spans="3:8" ht="18.600000000000001" customHeight="1" thickBot="1" x14ac:dyDescent="0.35">
      <c r="C26" s="88" t="s">
        <v>82</v>
      </c>
      <c r="D26" s="142" t="s">
        <v>83</v>
      </c>
      <c r="E26" s="150"/>
      <c r="F26" s="144" t="s">
        <v>91</v>
      </c>
      <c r="G26" s="146" t="s">
        <v>94</v>
      </c>
      <c r="H26" s="151" t="s">
        <v>95</v>
      </c>
    </row>
    <row r="27" spans="3:8" ht="15" thickBot="1" x14ac:dyDescent="0.35">
      <c r="C27" s="89"/>
      <c r="D27" s="90" t="s">
        <v>84</v>
      </c>
      <c r="E27" s="92" t="s">
        <v>85</v>
      </c>
      <c r="F27" s="145"/>
      <c r="G27" s="147"/>
      <c r="H27" s="152"/>
    </row>
    <row r="28" spans="3:8" x14ac:dyDescent="0.3">
      <c r="C28" s="88" t="s">
        <v>86</v>
      </c>
      <c r="D28" s="76">
        <f t="shared" ref="D28:D38" si="5">COUNTIFS(Home,$D$27,Region,C28)</f>
        <v>129</v>
      </c>
      <c r="E28" s="76">
        <f t="shared" ref="E28:E38" si="6">COUNTIFS(Region,C28,Home,$E$27)</f>
        <v>52</v>
      </c>
      <c r="F28" s="75">
        <f>SUM(D28:E28)</f>
        <v>181</v>
      </c>
      <c r="G28" s="76">
        <f>D9/D28</f>
        <v>16823.654263565884</v>
      </c>
      <c r="H28" s="72">
        <f>E9/E28</f>
        <v>11743.943269230771</v>
      </c>
    </row>
    <row r="29" spans="3:8" x14ac:dyDescent="0.3">
      <c r="C29" s="91" t="s">
        <v>87</v>
      </c>
      <c r="D29" s="60">
        <f t="shared" si="5"/>
        <v>102</v>
      </c>
      <c r="E29" s="60">
        <f t="shared" si="6"/>
        <v>83</v>
      </c>
      <c r="F29" s="12">
        <f t="shared" ref="F29:F38" si="7">SUM(D29:E29)</f>
        <v>185</v>
      </c>
      <c r="G29" s="60">
        <f t="shared" ref="G29:G38" si="8">D10/D29</f>
        <v>16577.040196078437</v>
      </c>
      <c r="H29" s="45">
        <f t="shared" ref="H29:H38" si="9">E10/E29</f>
        <v>13451.42843373494</v>
      </c>
    </row>
    <row r="30" spans="3:8" x14ac:dyDescent="0.3">
      <c r="C30" s="91" t="s">
        <v>88</v>
      </c>
      <c r="D30" s="60">
        <f t="shared" si="5"/>
        <v>231</v>
      </c>
      <c r="E30" s="60">
        <f t="shared" si="6"/>
        <v>103</v>
      </c>
      <c r="F30" s="12">
        <f t="shared" si="7"/>
        <v>334</v>
      </c>
      <c r="G30" s="60">
        <f t="shared" si="8"/>
        <v>14686.027012987019</v>
      </c>
      <c r="H30" s="45">
        <f t="shared" si="9"/>
        <v>10411.401262135923</v>
      </c>
    </row>
    <row r="31" spans="3:8" x14ac:dyDescent="0.3">
      <c r="C31" s="91" t="s">
        <v>89</v>
      </c>
      <c r="D31" s="60">
        <f t="shared" si="5"/>
        <v>62</v>
      </c>
      <c r="E31" s="60">
        <f t="shared" si="6"/>
        <v>44</v>
      </c>
      <c r="F31" s="12">
        <f t="shared" si="7"/>
        <v>106</v>
      </c>
      <c r="G31" s="60">
        <f t="shared" si="8"/>
        <v>15714.390161290325</v>
      </c>
      <c r="H31" s="45">
        <f t="shared" si="9"/>
        <v>9171.6886363636368</v>
      </c>
    </row>
    <row r="32" spans="3:8" x14ac:dyDescent="0.3">
      <c r="C32" s="91" t="s">
        <v>90</v>
      </c>
      <c r="D32" s="60">
        <f t="shared" si="5"/>
        <v>158</v>
      </c>
      <c r="E32" s="60">
        <f t="shared" si="6"/>
        <v>83</v>
      </c>
      <c r="F32" s="12">
        <f t="shared" si="7"/>
        <v>241</v>
      </c>
      <c r="G32" s="60">
        <f t="shared" si="8"/>
        <v>14165.990569620255</v>
      </c>
      <c r="H32" s="45">
        <f t="shared" si="9"/>
        <v>9878.7365060240954</v>
      </c>
    </row>
    <row r="33" spans="3:8" x14ac:dyDescent="0.3">
      <c r="C33" s="91" t="s">
        <v>22</v>
      </c>
      <c r="D33" s="60">
        <f t="shared" si="5"/>
        <v>44</v>
      </c>
      <c r="E33" s="60">
        <f t="shared" si="6"/>
        <v>13</v>
      </c>
      <c r="F33" s="12">
        <f t="shared" si="7"/>
        <v>57</v>
      </c>
      <c r="G33" s="60">
        <f t="shared" si="8"/>
        <v>14928.072954545454</v>
      </c>
      <c r="H33" s="45">
        <f t="shared" si="9"/>
        <v>11117.153846153846</v>
      </c>
    </row>
    <row r="34" spans="3:8" x14ac:dyDescent="0.3">
      <c r="C34" s="91" t="s">
        <v>21</v>
      </c>
      <c r="D34" s="60">
        <f t="shared" si="5"/>
        <v>100</v>
      </c>
      <c r="E34" s="60">
        <f t="shared" si="6"/>
        <v>57</v>
      </c>
      <c r="F34" s="12">
        <f t="shared" si="7"/>
        <v>157</v>
      </c>
      <c r="G34" s="60">
        <f t="shared" si="8"/>
        <v>17060.271200000003</v>
      </c>
      <c r="H34" s="45">
        <f t="shared" si="9"/>
        <v>9147.2608771929827</v>
      </c>
    </row>
    <row r="35" spans="3:8" x14ac:dyDescent="0.3">
      <c r="C35" s="91" t="s">
        <v>18</v>
      </c>
      <c r="D35" s="60">
        <f t="shared" si="5"/>
        <v>184</v>
      </c>
      <c r="E35" s="60">
        <f t="shared" si="6"/>
        <v>78</v>
      </c>
      <c r="F35" s="12">
        <f t="shared" si="7"/>
        <v>262</v>
      </c>
      <c r="G35" s="60">
        <f t="shared" si="8"/>
        <v>16970.61570652173</v>
      </c>
      <c r="H35" s="45">
        <f t="shared" si="9"/>
        <v>11901.632307692311</v>
      </c>
    </row>
    <row r="36" spans="3:8" x14ac:dyDescent="0.3">
      <c r="C36" s="91" t="s">
        <v>19</v>
      </c>
      <c r="D36" s="60">
        <f t="shared" si="5"/>
        <v>112</v>
      </c>
      <c r="E36" s="60">
        <f t="shared" si="6"/>
        <v>44</v>
      </c>
      <c r="F36" s="12">
        <f t="shared" si="7"/>
        <v>156</v>
      </c>
      <c r="G36" s="60">
        <f t="shared" si="8"/>
        <v>16290.778303571433</v>
      </c>
      <c r="H36" s="45">
        <f t="shared" si="9"/>
        <v>10764.111818181818</v>
      </c>
    </row>
    <row r="37" spans="3:8" x14ac:dyDescent="0.3">
      <c r="C37" s="91" t="s">
        <v>20</v>
      </c>
      <c r="D37" s="60">
        <f t="shared" si="5"/>
        <v>68</v>
      </c>
      <c r="E37" s="60">
        <f t="shared" si="6"/>
        <v>24</v>
      </c>
      <c r="F37" s="12">
        <f t="shared" si="7"/>
        <v>92</v>
      </c>
      <c r="G37" s="60">
        <f t="shared" si="8"/>
        <v>14630.93044117647</v>
      </c>
      <c r="H37" s="45">
        <f t="shared" si="9"/>
        <v>11742.414166666667</v>
      </c>
    </row>
    <row r="38" spans="3:8" ht="15" thickBot="1" x14ac:dyDescent="0.35">
      <c r="C38" s="89" t="s">
        <v>15</v>
      </c>
      <c r="D38" s="61">
        <f t="shared" si="5"/>
        <v>124</v>
      </c>
      <c r="E38" s="61">
        <f t="shared" si="6"/>
        <v>44</v>
      </c>
      <c r="F38" s="14">
        <f t="shared" si="7"/>
        <v>168</v>
      </c>
      <c r="G38" s="61">
        <f t="shared" si="8"/>
        <v>14049.721612903228</v>
      </c>
      <c r="H38" s="46">
        <f t="shared" si="9"/>
        <v>9734.1434090909097</v>
      </c>
    </row>
  </sheetData>
  <mergeCells count="8">
    <mergeCell ref="D7:E7"/>
    <mergeCell ref="F7:F8"/>
    <mergeCell ref="G7:G8"/>
    <mergeCell ref="H7:H8"/>
    <mergeCell ref="D26:E26"/>
    <mergeCell ref="F26:F27"/>
    <mergeCell ref="G26:G27"/>
    <mergeCell ref="H26:H27"/>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C0981-7159-4FF4-8D50-6C79A3604D54}">
  <sheetPr>
    <tabColor rgb="FF7030A0"/>
  </sheetPr>
  <dimension ref="B5:L60"/>
  <sheetViews>
    <sheetView showGridLines="0" zoomScale="85" zoomScaleNormal="70" workbookViewId="0"/>
  </sheetViews>
  <sheetFormatPr defaultRowHeight="14.4" x14ac:dyDescent="0.3"/>
  <cols>
    <col min="1" max="1" width="19.21875" customWidth="1"/>
    <col min="2" max="2" width="25" bestFit="1" customWidth="1"/>
    <col min="3" max="3" width="16.44140625" bestFit="1" customWidth="1"/>
    <col min="4" max="5" width="12.44140625" bestFit="1" customWidth="1"/>
    <col min="6" max="6" width="7.44140625" customWidth="1"/>
    <col min="7" max="7" width="25.6640625" bestFit="1" customWidth="1"/>
    <col min="8" max="8" width="16.5546875" bestFit="1" customWidth="1"/>
    <col min="9" max="10" width="12" bestFit="1" customWidth="1"/>
    <col min="11" max="11" width="8.6640625" customWidth="1"/>
    <col min="12" max="12" width="25.6640625" bestFit="1" customWidth="1"/>
    <col min="13" max="13" width="16.5546875" bestFit="1" customWidth="1"/>
    <col min="14" max="15" width="12" bestFit="1" customWidth="1"/>
  </cols>
  <sheetData>
    <row r="5" spans="2:12" ht="5.4" customHeight="1" x14ac:dyDescent="0.3"/>
    <row r="6" spans="2:12" ht="15" thickBot="1" x14ac:dyDescent="0.35"/>
    <row r="7" spans="2:12" ht="15" thickBot="1" x14ac:dyDescent="0.35">
      <c r="B7" s="90" t="s">
        <v>67</v>
      </c>
      <c r="C7" s="139" t="s">
        <v>66</v>
      </c>
      <c r="D7" s="139"/>
      <c r="E7" s="92"/>
    </row>
    <row r="8" spans="2:12" ht="15" thickBot="1" x14ac:dyDescent="0.35">
      <c r="B8" s="89" t="s">
        <v>60</v>
      </c>
      <c r="C8" s="93" t="s">
        <v>24</v>
      </c>
      <c r="D8" s="93" t="s">
        <v>23</v>
      </c>
      <c r="E8" s="102" t="s">
        <v>61</v>
      </c>
    </row>
    <row r="9" spans="2:12" x14ac:dyDescent="0.3">
      <c r="B9" s="140" t="s">
        <v>16</v>
      </c>
      <c r="C9" s="50">
        <v>1019381.7700000001</v>
      </c>
      <c r="D9" s="50">
        <v>1761554.679999999</v>
      </c>
      <c r="E9" s="51">
        <v>2780936.4499999993</v>
      </c>
    </row>
    <row r="10" spans="2:12" x14ac:dyDescent="0.3">
      <c r="B10" s="53" t="s">
        <v>17</v>
      </c>
      <c r="C10" s="50">
        <v>901023.6800000004</v>
      </c>
      <c r="D10" s="50">
        <v>1906302.9799999997</v>
      </c>
      <c r="E10" s="51">
        <v>2807326.66</v>
      </c>
    </row>
    <row r="11" spans="2:12" x14ac:dyDescent="0.3">
      <c r="B11" s="53" t="s">
        <v>56</v>
      </c>
      <c r="C11" s="50">
        <v>1567424.77</v>
      </c>
      <c r="D11" s="50">
        <v>2897421.7999999993</v>
      </c>
      <c r="E11" s="51">
        <v>4464846.5699999994</v>
      </c>
    </row>
    <row r="12" spans="2:12" x14ac:dyDescent="0.3">
      <c r="B12" s="53" t="s">
        <v>13</v>
      </c>
      <c r="C12" s="50">
        <v>550796.26</v>
      </c>
      <c r="D12" s="50">
        <v>827050.2300000001</v>
      </c>
      <c r="E12" s="51">
        <v>1377846.4900000002</v>
      </c>
    </row>
    <row r="13" spans="2:12" x14ac:dyDescent="0.3">
      <c r="B13" s="53" t="s">
        <v>14</v>
      </c>
      <c r="C13" s="50">
        <v>1022896.72</v>
      </c>
      <c r="D13" s="50">
        <v>2035264.9200000004</v>
      </c>
      <c r="E13" s="51">
        <v>3058161.6400000006</v>
      </c>
    </row>
    <row r="14" spans="2:12" x14ac:dyDescent="0.3">
      <c r="B14" s="53" t="s">
        <v>22</v>
      </c>
      <c r="C14" s="50">
        <v>259286.06999999998</v>
      </c>
      <c r="D14" s="50">
        <v>542072.14</v>
      </c>
      <c r="E14" s="51">
        <v>801358.21</v>
      </c>
    </row>
    <row r="15" spans="2:12" x14ac:dyDescent="0.3">
      <c r="B15" s="53" t="s">
        <v>21</v>
      </c>
      <c r="C15" s="50">
        <v>698335.43</v>
      </c>
      <c r="D15" s="50">
        <v>1529085.56</v>
      </c>
      <c r="E15" s="51">
        <v>2227420.9900000002</v>
      </c>
    </row>
    <row r="16" spans="2:12" x14ac:dyDescent="0.3">
      <c r="B16" s="53" t="s">
        <v>18</v>
      </c>
      <c r="C16" s="50">
        <v>1142082.3600000003</v>
      </c>
      <c r="D16" s="50">
        <v>2908838.2499999981</v>
      </c>
      <c r="E16" s="51">
        <v>4050920.6099999985</v>
      </c>
    </row>
    <row r="17" spans="2:5" x14ac:dyDescent="0.3">
      <c r="B17" s="53" t="s">
        <v>19</v>
      </c>
      <c r="C17" s="50">
        <v>744117.91999999993</v>
      </c>
      <c r="D17" s="50">
        <v>1554070.1700000002</v>
      </c>
      <c r="E17" s="51">
        <v>2298188.09</v>
      </c>
    </row>
    <row r="18" spans="2:5" x14ac:dyDescent="0.3">
      <c r="B18" s="53" t="s">
        <v>20</v>
      </c>
      <c r="C18" s="50">
        <v>345044.5500000001</v>
      </c>
      <c r="D18" s="50">
        <v>931676.66</v>
      </c>
      <c r="E18" s="51">
        <v>1276721.2100000002</v>
      </c>
    </row>
    <row r="19" spans="2:5" ht="15" thickBot="1" x14ac:dyDescent="0.35">
      <c r="B19" s="141" t="s">
        <v>15</v>
      </c>
      <c r="C19" s="50">
        <v>755962.55999999959</v>
      </c>
      <c r="D19" s="50">
        <v>1414505.2299999997</v>
      </c>
      <c r="E19" s="51">
        <v>2170467.7899999991</v>
      </c>
    </row>
    <row r="20" spans="2:5" ht="15" thickBot="1" x14ac:dyDescent="0.35">
      <c r="B20" s="103" t="s">
        <v>61</v>
      </c>
      <c r="C20" s="104">
        <v>9006352.0899999999</v>
      </c>
      <c r="D20" s="104">
        <v>18307842.619999997</v>
      </c>
      <c r="E20" s="105">
        <v>27314194.709999997</v>
      </c>
    </row>
    <row r="26" spans="2:5" ht="15" thickBot="1" x14ac:dyDescent="0.35"/>
    <row r="27" spans="2:5" ht="15" thickBot="1" x14ac:dyDescent="0.35">
      <c r="B27" s="90" t="s">
        <v>62</v>
      </c>
      <c r="C27" s="139" t="s">
        <v>66</v>
      </c>
      <c r="D27" s="139"/>
      <c r="E27" s="92"/>
    </row>
    <row r="28" spans="2:5" ht="15" thickBot="1" x14ac:dyDescent="0.35">
      <c r="B28" s="89" t="s">
        <v>60</v>
      </c>
      <c r="C28" s="93" t="s">
        <v>24</v>
      </c>
      <c r="D28" s="93" t="s">
        <v>23</v>
      </c>
      <c r="E28" s="102" t="s">
        <v>61</v>
      </c>
    </row>
    <row r="29" spans="2:5" x14ac:dyDescent="0.3">
      <c r="B29" s="140" t="s">
        <v>16</v>
      </c>
      <c r="C29" s="50">
        <v>1320138.1749999996</v>
      </c>
      <c r="D29" s="50">
        <v>2209468.2031410248</v>
      </c>
      <c r="E29" s="51">
        <v>3529606.3781410241</v>
      </c>
    </row>
    <row r="30" spans="2:5" x14ac:dyDescent="0.3">
      <c r="B30" s="53" t="s">
        <v>17</v>
      </c>
      <c r="C30" s="50">
        <v>1260860.5575000001</v>
      </c>
      <c r="D30" s="50">
        <v>2459905.6858974355</v>
      </c>
      <c r="E30" s="51">
        <v>3720766.2433974356</v>
      </c>
    </row>
    <row r="31" spans="2:5" x14ac:dyDescent="0.3">
      <c r="B31" s="53" t="s">
        <v>56</v>
      </c>
      <c r="C31" s="50">
        <v>1952274.3726923079</v>
      </c>
      <c r="D31" s="50">
        <v>3954289.7467307681</v>
      </c>
      <c r="E31" s="51">
        <v>5906564.1194230765</v>
      </c>
    </row>
    <row r="32" spans="2:5" x14ac:dyDescent="0.3">
      <c r="B32" s="53" t="s">
        <v>13</v>
      </c>
      <c r="C32" s="50">
        <v>695236.29192307673</v>
      </c>
      <c r="D32" s="50">
        <v>1062708.0425</v>
      </c>
      <c r="E32" s="51">
        <v>1757944.3344230768</v>
      </c>
    </row>
    <row r="33" spans="2:5" x14ac:dyDescent="0.3">
      <c r="B33" s="53" t="s">
        <v>14</v>
      </c>
      <c r="C33" s="50">
        <v>1383961.4234615387</v>
      </c>
      <c r="D33" s="50">
        <v>2855783.1396153863</v>
      </c>
      <c r="E33" s="51">
        <v>4239744.5630769245</v>
      </c>
    </row>
    <row r="34" spans="2:5" x14ac:dyDescent="0.3">
      <c r="B34" s="53" t="s">
        <v>22</v>
      </c>
      <c r="C34" s="50">
        <v>331107.65500000009</v>
      </c>
      <c r="D34" s="50">
        <v>672144.58999999985</v>
      </c>
      <c r="E34" s="51">
        <v>1003252.2449999999</v>
      </c>
    </row>
    <row r="35" spans="2:5" x14ac:dyDescent="0.3">
      <c r="B35" s="53" t="s">
        <v>21</v>
      </c>
      <c r="C35" s="50">
        <v>858692.03500000003</v>
      </c>
      <c r="D35" s="50">
        <v>2066142.7907051274</v>
      </c>
      <c r="E35" s="51">
        <v>2924834.8257051273</v>
      </c>
    </row>
    <row r="36" spans="2:5" x14ac:dyDescent="0.3">
      <c r="B36" s="53" t="s">
        <v>18</v>
      </c>
      <c r="C36" s="50">
        <v>1521069.8394230769</v>
      </c>
      <c r="D36" s="50">
        <v>4015657.5662179478</v>
      </c>
      <c r="E36" s="51">
        <v>5536727.4056410249</v>
      </c>
    </row>
    <row r="37" spans="2:5" x14ac:dyDescent="0.3">
      <c r="B37" s="53" t="s">
        <v>19</v>
      </c>
      <c r="C37" s="50">
        <v>910851.95064102567</v>
      </c>
      <c r="D37" s="50">
        <v>2085399.9147435892</v>
      </c>
      <c r="E37" s="51">
        <v>2996251.865384615</v>
      </c>
    </row>
    <row r="38" spans="2:5" x14ac:dyDescent="0.3">
      <c r="B38" s="53" t="s">
        <v>20</v>
      </c>
      <c r="C38" s="50">
        <v>494284.75000000006</v>
      </c>
      <c r="D38" s="50">
        <v>1214145.421474359</v>
      </c>
      <c r="E38" s="51">
        <v>1708430.171474359</v>
      </c>
    </row>
    <row r="39" spans="2:5" ht="15" thickBot="1" x14ac:dyDescent="0.35">
      <c r="B39" s="141" t="s">
        <v>15</v>
      </c>
      <c r="C39" s="50">
        <v>1029772.0932051282</v>
      </c>
      <c r="D39" s="50">
        <v>2105839.9487820519</v>
      </c>
      <c r="E39" s="51">
        <v>3135612.0419871802</v>
      </c>
    </row>
    <row r="40" spans="2:5" ht="15" thickBot="1" x14ac:dyDescent="0.35">
      <c r="B40" s="103" t="s">
        <v>61</v>
      </c>
      <c r="C40" s="106">
        <v>11758249.143846152</v>
      </c>
      <c r="D40" s="106">
        <v>24701485.049807694</v>
      </c>
      <c r="E40" s="107">
        <v>36459734.193653844</v>
      </c>
    </row>
    <row r="46" spans="2:5" ht="15" thickBot="1" x14ac:dyDescent="0.35"/>
    <row r="47" spans="2:5" ht="15" thickBot="1" x14ac:dyDescent="0.35">
      <c r="B47" s="90" t="s">
        <v>81</v>
      </c>
      <c r="C47" s="139" t="s">
        <v>66</v>
      </c>
      <c r="D47" s="139"/>
      <c r="E47" s="92"/>
    </row>
    <row r="48" spans="2:5" ht="15" thickBot="1" x14ac:dyDescent="0.35">
      <c r="B48" s="89" t="s">
        <v>60</v>
      </c>
      <c r="C48" s="93" t="s">
        <v>24</v>
      </c>
      <c r="D48" s="93" t="s">
        <v>23</v>
      </c>
      <c r="E48" s="102" t="s">
        <v>61</v>
      </c>
    </row>
    <row r="49" spans="2:5" x14ac:dyDescent="0.3">
      <c r="B49" s="140" t="s">
        <v>16</v>
      </c>
      <c r="C49" s="50">
        <v>300756.40499999991</v>
      </c>
      <c r="D49" s="50">
        <v>447913.52314102586</v>
      </c>
      <c r="E49" s="51">
        <v>748669.92814102583</v>
      </c>
    </row>
    <row r="50" spans="2:5" x14ac:dyDescent="0.3">
      <c r="B50" s="53" t="s">
        <v>17</v>
      </c>
      <c r="C50" s="50">
        <v>359836.8775</v>
      </c>
      <c r="D50" s="50">
        <v>553602.7058974359</v>
      </c>
      <c r="E50" s="51">
        <v>913439.58339743596</v>
      </c>
    </row>
    <row r="51" spans="2:5" x14ac:dyDescent="0.3">
      <c r="B51" s="53" t="s">
        <v>56</v>
      </c>
      <c r="C51" s="50">
        <v>384849.60269230756</v>
      </c>
      <c r="D51" s="50">
        <v>1056867.9467307692</v>
      </c>
      <c r="E51" s="51">
        <v>1441717.5494230767</v>
      </c>
    </row>
    <row r="52" spans="2:5" x14ac:dyDescent="0.3">
      <c r="B52" s="53" t="s">
        <v>13</v>
      </c>
      <c r="C52" s="50">
        <v>144440.03192307687</v>
      </c>
      <c r="D52" s="50">
        <v>235657.8125</v>
      </c>
      <c r="E52" s="51">
        <v>380097.84442307684</v>
      </c>
    </row>
    <row r="53" spans="2:5" x14ac:dyDescent="0.3">
      <c r="B53" s="53" t="s">
        <v>14</v>
      </c>
      <c r="C53" s="50">
        <v>361064.70346153842</v>
      </c>
      <c r="D53" s="50">
        <v>820518.21961538435</v>
      </c>
      <c r="E53" s="51">
        <v>1181582.9230769228</v>
      </c>
    </row>
    <row r="54" spans="2:5" x14ac:dyDescent="0.3">
      <c r="B54" s="53" t="s">
        <v>22</v>
      </c>
      <c r="C54" s="50">
        <v>71821.584999999992</v>
      </c>
      <c r="D54" s="50">
        <v>130072.45</v>
      </c>
      <c r="E54" s="51">
        <v>201894.03499999997</v>
      </c>
    </row>
    <row r="55" spans="2:5" x14ac:dyDescent="0.3">
      <c r="B55" s="53" t="s">
        <v>21</v>
      </c>
      <c r="C55" s="50">
        <v>160356.60499999998</v>
      </c>
      <c r="D55" s="50">
        <v>537057.23070512805</v>
      </c>
      <c r="E55" s="51">
        <v>697413.83570512803</v>
      </c>
    </row>
    <row r="56" spans="2:5" x14ac:dyDescent="0.3">
      <c r="B56" s="53" t="s">
        <v>18</v>
      </c>
      <c r="C56" s="50">
        <v>378987.47942307667</v>
      </c>
      <c r="D56" s="50">
        <v>1106819.3162179494</v>
      </c>
      <c r="E56" s="51">
        <v>1485806.795641026</v>
      </c>
    </row>
    <row r="57" spans="2:5" x14ac:dyDescent="0.3">
      <c r="B57" s="53" t="s">
        <v>19</v>
      </c>
      <c r="C57" s="50">
        <v>166734.03064102563</v>
      </c>
      <c r="D57" s="50">
        <v>531329.74474358989</v>
      </c>
      <c r="E57" s="51">
        <v>698063.77538461552</v>
      </c>
    </row>
    <row r="58" spans="2:5" x14ac:dyDescent="0.3">
      <c r="B58" s="53" t="s">
        <v>20</v>
      </c>
      <c r="C58" s="50">
        <v>149240.19999999998</v>
      </c>
      <c r="D58" s="50">
        <v>282468.76147435902</v>
      </c>
      <c r="E58" s="51">
        <v>431708.96147435904</v>
      </c>
    </row>
    <row r="59" spans="2:5" ht="15" thickBot="1" x14ac:dyDescent="0.35">
      <c r="B59" s="141" t="s">
        <v>15</v>
      </c>
      <c r="C59" s="50">
        <v>273809.53320512822</v>
      </c>
      <c r="D59" s="50">
        <v>691334.71878205123</v>
      </c>
      <c r="E59" s="51">
        <v>965144.25198717951</v>
      </c>
    </row>
    <row r="60" spans="2:5" ht="15" thickBot="1" x14ac:dyDescent="0.35">
      <c r="B60" s="103" t="s">
        <v>61</v>
      </c>
      <c r="C60" s="106">
        <v>2751897.0538461534</v>
      </c>
      <c r="D60" s="106">
        <v>6393642.4298076937</v>
      </c>
      <c r="E60" s="107">
        <v>9145539.4836538453</v>
      </c>
    </row>
  </sheetData>
  <pageMargins left="0.7" right="0.7" top="0.75" bottom="0.75" header="0.3" footer="0.3"/>
  <pageSetup orientation="portrait" r:id="rId4"/>
  <drawing r:id="rId5"/>
  <legacyDrawing r:id="rId6"/>
  <extLst>
    <ext xmlns:x14="http://schemas.microsoft.com/office/spreadsheetml/2009/9/main" uri="{A8765BA9-456A-4dab-B4F3-ACF838C121DE}">
      <x14:slicerList>
        <x14:slicer r:id="rId7"/>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7F9AC-2BFA-4152-A023-C8B7FAF4F0F6}">
  <sheetPr>
    <tabColor theme="5" tint="-0.249977111117893"/>
  </sheetPr>
  <dimension ref="A1:H2269"/>
  <sheetViews>
    <sheetView showGridLines="0" zoomScale="93" zoomScaleNormal="104" workbookViewId="0">
      <selection sqref="A1:A4"/>
    </sheetView>
  </sheetViews>
  <sheetFormatPr defaultRowHeight="14.4" x14ac:dyDescent="0.3"/>
  <cols>
    <col min="1" max="1" width="13" customWidth="1"/>
    <col min="2" max="2" width="0.33203125" hidden="1" customWidth="1"/>
    <col min="3" max="3" width="24.77734375" bestFit="1" customWidth="1"/>
    <col min="4" max="4" width="18.6640625" style="1" bestFit="1" customWidth="1"/>
    <col min="5" max="5" width="44.77734375" bestFit="1" customWidth="1"/>
    <col min="6" max="7" width="46.21875" bestFit="1" customWidth="1"/>
    <col min="8" max="8" width="13.109375" customWidth="1"/>
  </cols>
  <sheetData>
    <row r="1" spans="1:8" x14ac:dyDescent="0.3">
      <c r="A1" s="153"/>
      <c r="D1"/>
    </row>
    <row r="2" spans="1:8" x14ac:dyDescent="0.3">
      <c r="A2" s="153"/>
      <c r="D2"/>
    </row>
    <row r="3" spans="1:8" x14ac:dyDescent="0.3">
      <c r="A3" s="153"/>
      <c r="D3"/>
    </row>
    <row r="4" spans="1:8" ht="15" thickBot="1" x14ac:dyDescent="0.35">
      <c r="A4" s="153"/>
      <c r="D4"/>
    </row>
    <row r="5" spans="1:8" ht="20.399999999999999" customHeight="1" thickBot="1" x14ac:dyDescent="0.4">
      <c r="C5" s="34" t="s">
        <v>2</v>
      </c>
      <c r="D5" s="34" t="s">
        <v>40</v>
      </c>
      <c r="E5" s="35" t="s">
        <v>63</v>
      </c>
      <c r="F5" s="48" t="s">
        <v>64</v>
      </c>
      <c r="G5" s="48" t="s">
        <v>65</v>
      </c>
      <c r="H5" s="154" t="s">
        <v>78</v>
      </c>
    </row>
    <row r="6" spans="1:8" ht="15" thickBot="1" x14ac:dyDescent="0.35">
      <c r="C6" s="75"/>
      <c r="D6" s="57" t="s">
        <v>62</v>
      </c>
      <c r="E6" s="63">
        <v>0.25</v>
      </c>
      <c r="F6" s="63">
        <v>0.5</v>
      </c>
      <c r="G6" s="63">
        <v>0.75</v>
      </c>
      <c r="H6" s="155"/>
    </row>
    <row r="7" spans="1:8" x14ac:dyDescent="0.3">
      <c r="C7" s="56" t="s">
        <v>16</v>
      </c>
      <c r="D7" s="36">
        <v>3529606.3781410265</v>
      </c>
      <c r="E7" s="58">
        <f t="shared" ref="E7:E18" si="0">D7*$E$6+D7</f>
        <v>4412007.9726762827</v>
      </c>
      <c r="F7" s="58">
        <f t="shared" ref="F7:F18" si="1">D7*$F$6+D7</f>
        <v>5294409.5672115395</v>
      </c>
      <c r="G7" s="59">
        <f t="shared" ref="G7:G18" si="2">D7*$G$6+D7</f>
        <v>6176811.1617467962</v>
      </c>
      <c r="H7" s="60"/>
    </row>
    <row r="8" spans="1:8" x14ac:dyDescent="0.3">
      <c r="C8" s="56" t="s">
        <v>17</v>
      </c>
      <c r="D8" s="37">
        <v>3720766.243397438</v>
      </c>
      <c r="E8" s="59">
        <f t="shared" si="0"/>
        <v>4650957.8042467972</v>
      </c>
      <c r="F8" s="59">
        <f t="shared" si="1"/>
        <v>5581149.3650961574</v>
      </c>
      <c r="G8" s="59">
        <f t="shared" si="2"/>
        <v>6511340.9259455167</v>
      </c>
      <c r="H8" s="60"/>
    </row>
    <row r="9" spans="1:8" x14ac:dyDescent="0.3">
      <c r="C9" s="56" t="s">
        <v>56</v>
      </c>
      <c r="D9" s="37">
        <v>5906564.1194230737</v>
      </c>
      <c r="E9" s="59">
        <f t="shared" si="0"/>
        <v>7383205.1492788419</v>
      </c>
      <c r="F9" s="59">
        <f t="shared" si="1"/>
        <v>8859846.179134611</v>
      </c>
      <c r="G9" s="59">
        <f t="shared" si="2"/>
        <v>10336487.20899038</v>
      </c>
      <c r="H9" s="60"/>
    </row>
    <row r="10" spans="1:8" x14ac:dyDescent="0.3">
      <c r="C10" s="56" t="s">
        <v>13</v>
      </c>
      <c r="D10" s="37">
        <v>1757944.3344230766</v>
      </c>
      <c r="E10" s="59">
        <f t="shared" si="0"/>
        <v>2197430.4180288459</v>
      </c>
      <c r="F10" s="59">
        <f t="shared" si="1"/>
        <v>2636916.501634615</v>
      </c>
      <c r="G10" s="59">
        <f t="shared" si="2"/>
        <v>3076402.5852403841</v>
      </c>
      <c r="H10" s="60"/>
    </row>
    <row r="11" spans="1:8" x14ac:dyDescent="0.3">
      <c r="C11" s="56" t="s">
        <v>14</v>
      </c>
      <c r="D11" s="37">
        <v>4239744.5630769227</v>
      </c>
      <c r="E11" s="59">
        <f t="shared" si="0"/>
        <v>5299680.7038461529</v>
      </c>
      <c r="F11" s="59">
        <f t="shared" si="1"/>
        <v>6359616.844615384</v>
      </c>
      <c r="G11" s="59">
        <f t="shared" si="2"/>
        <v>7419552.9853846151</v>
      </c>
      <c r="H11" s="60"/>
    </row>
    <row r="12" spans="1:8" x14ac:dyDescent="0.3">
      <c r="C12" s="56" t="s">
        <v>22</v>
      </c>
      <c r="D12" s="37">
        <v>1003252.245</v>
      </c>
      <c r="E12" s="59">
        <f t="shared" si="0"/>
        <v>1254065.3062499999</v>
      </c>
      <c r="F12" s="59">
        <f t="shared" si="1"/>
        <v>1504878.3674999999</v>
      </c>
      <c r="G12" s="59">
        <f t="shared" si="2"/>
        <v>1755691.42875</v>
      </c>
      <c r="H12" s="60"/>
    </row>
    <row r="13" spans="1:8" x14ac:dyDescent="0.3">
      <c r="C13" s="56" t="s">
        <v>21</v>
      </c>
      <c r="D13" s="37">
        <v>2924834.8257051283</v>
      </c>
      <c r="E13" s="59">
        <f t="shared" si="0"/>
        <v>3656043.5321314102</v>
      </c>
      <c r="F13" s="59">
        <f t="shared" si="1"/>
        <v>4387252.2385576926</v>
      </c>
      <c r="G13" s="59">
        <f t="shared" si="2"/>
        <v>5118460.9449839741</v>
      </c>
      <c r="H13" s="60"/>
    </row>
    <row r="14" spans="1:8" x14ac:dyDescent="0.3">
      <c r="C14" s="56" t="s">
        <v>18</v>
      </c>
      <c r="D14" s="37">
        <v>5536727.4056410259</v>
      </c>
      <c r="E14" s="59">
        <f t="shared" si="0"/>
        <v>6920909.2570512826</v>
      </c>
      <c r="F14" s="59">
        <f t="shared" si="1"/>
        <v>8305091.1084615383</v>
      </c>
      <c r="G14" s="59">
        <f t="shared" si="2"/>
        <v>9689272.959871795</v>
      </c>
      <c r="H14" s="60"/>
    </row>
    <row r="15" spans="1:8" x14ac:dyDescent="0.3">
      <c r="C15" s="56" t="s">
        <v>19</v>
      </c>
      <c r="D15" s="37">
        <v>2996251.8653846174</v>
      </c>
      <c r="E15" s="59">
        <f t="shared" si="0"/>
        <v>3745314.8317307718</v>
      </c>
      <c r="F15" s="59">
        <f t="shared" si="1"/>
        <v>4494377.7980769258</v>
      </c>
      <c r="G15" s="59">
        <f t="shared" si="2"/>
        <v>5243440.7644230798</v>
      </c>
      <c r="H15" s="60"/>
    </row>
    <row r="16" spans="1:8" x14ac:dyDescent="0.3">
      <c r="C16" s="56" t="s">
        <v>20</v>
      </c>
      <c r="D16" s="37">
        <v>1708430.1714743588</v>
      </c>
      <c r="E16" s="59">
        <f t="shared" si="0"/>
        <v>2135537.7143429485</v>
      </c>
      <c r="F16" s="59">
        <f t="shared" si="1"/>
        <v>2562645.257211538</v>
      </c>
      <c r="G16" s="59">
        <f t="shared" si="2"/>
        <v>2989752.800080128</v>
      </c>
      <c r="H16" s="60"/>
    </row>
    <row r="17" spans="3:8" ht="15" thickBot="1" x14ac:dyDescent="0.35">
      <c r="C17" s="52" t="s">
        <v>15</v>
      </c>
      <c r="D17" s="37">
        <v>3135612.0419871816</v>
      </c>
      <c r="E17" s="59">
        <f t="shared" si="0"/>
        <v>3919515.0524839768</v>
      </c>
      <c r="F17" s="59">
        <f t="shared" si="1"/>
        <v>4703418.0629807729</v>
      </c>
      <c r="G17" s="59">
        <f t="shared" si="2"/>
        <v>5487321.0734775681</v>
      </c>
      <c r="H17" s="60"/>
    </row>
    <row r="18" spans="3:8" ht="16.2" thickBot="1" x14ac:dyDescent="0.35">
      <c r="C18" s="62" t="s">
        <v>61</v>
      </c>
      <c r="D18" s="64">
        <v>36459734.193653852</v>
      </c>
      <c r="E18" s="65">
        <f t="shared" si="0"/>
        <v>45574667.742067315</v>
      </c>
      <c r="F18" s="65">
        <f t="shared" si="1"/>
        <v>54689601.290480778</v>
      </c>
      <c r="G18" s="65">
        <f t="shared" si="2"/>
        <v>63804534.838894241</v>
      </c>
      <c r="H18" s="61"/>
    </row>
    <row r="19" spans="3:8" x14ac:dyDescent="0.3">
      <c r="D19"/>
      <c r="E19" s="16"/>
      <c r="F19" s="16"/>
      <c r="G19" s="5"/>
    </row>
    <row r="20" spans="3:8" x14ac:dyDescent="0.3">
      <c r="D20"/>
      <c r="E20" s="16"/>
      <c r="F20" s="16"/>
      <c r="G20" s="16"/>
    </row>
    <row r="21" spans="3:8" x14ac:dyDescent="0.3">
      <c r="D21"/>
      <c r="E21" s="16"/>
      <c r="F21" s="16"/>
      <c r="G21" s="16"/>
    </row>
    <row r="22" spans="3:8" x14ac:dyDescent="0.3">
      <c r="D22"/>
      <c r="E22" s="16"/>
      <c r="F22" s="16"/>
      <c r="G22" s="16"/>
    </row>
    <row r="23" spans="3:8" x14ac:dyDescent="0.3">
      <c r="D23"/>
      <c r="E23" s="16"/>
      <c r="F23" s="16"/>
      <c r="G23" s="16"/>
    </row>
    <row r="24" spans="3:8" x14ac:dyDescent="0.3">
      <c r="D24"/>
      <c r="E24" s="16"/>
      <c r="F24" s="16"/>
      <c r="G24" s="16"/>
    </row>
    <row r="25" spans="3:8" x14ac:dyDescent="0.3">
      <c r="D25"/>
      <c r="E25" s="16"/>
      <c r="F25" s="16"/>
      <c r="G25" s="16"/>
    </row>
    <row r="26" spans="3:8" x14ac:dyDescent="0.3">
      <c r="D26"/>
      <c r="E26" s="16"/>
      <c r="F26" s="16"/>
      <c r="G26" s="16"/>
    </row>
    <row r="27" spans="3:8" x14ac:dyDescent="0.3">
      <c r="D27"/>
      <c r="E27" s="16"/>
      <c r="F27" s="16"/>
      <c r="G27" s="16"/>
    </row>
    <row r="28" spans="3:8" x14ac:dyDescent="0.3">
      <c r="D28"/>
      <c r="E28" s="16"/>
      <c r="F28" s="16"/>
      <c r="G28" s="16"/>
    </row>
    <row r="29" spans="3:8" x14ac:dyDescent="0.3">
      <c r="D29"/>
      <c r="E29" s="16"/>
      <c r="F29" s="16"/>
      <c r="G29" s="16"/>
    </row>
    <row r="30" spans="3:8" x14ac:dyDescent="0.3">
      <c r="D30"/>
      <c r="E30" s="16"/>
      <c r="F30" s="16"/>
      <c r="G30" s="16"/>
    </row>
    <row r="31" spans="3:8" x14ac:dyDescent="0.3">
      <c r="D31"/>
      <c r="E31" s="16"/>
      <c r="F31" s="16"/>
      <c r="G31" s="16"/>
    </row>
    <row r="32" spans="3:8" x14ac:dyDescent="0.3">
      <c r="D32"/>
      <c r="E32" s="16"/>
      <c r="F32" s="16"/>
      <c r="G32" s="16"/>
    </row>
    <row r="33" spans="4:7" x14ac:dyDescent="0.3">
      <c r="D33"/>
      <c r="E33" s="16"/>
      <c r="F33" s="16"/>
      <c r="G33" s="16"/>
    </row>
    <row r="34" spans="4:7" x14ac:dyDescent="0.3">
      <c r="D34"/>
      <c r="E34" s="16"/>
      <c r="F34" s="16"/>
      <c r="G34" s="16"/>
    </row>
    <row r="35" spans="4:7" x14ac:dyDescent="0.3">
      <c r="D35"/>
      <c r="E35" s="16"/>
      <c r="F35" s="16"/>
      <c r="G35" s="16"/>
    </row>
    <row r="36" spans="4:7" x14ac:dyDescent="0.3">
      <c r="D36"/>
      <c r="E36" s="16"/>
      <c r="F36" s="16"/>
      <c r="G36" s="16"/>
    </row>
    <row r="37" spans="4:7" x14ac:dyDescent="0.3">
      <c r="D37"/>
      <c r="E37" s="16"/>
      <c r="F37" s="16"/>
      <c r="G37" s="16"/>
    </row>
    <row r="38" spans="4:7" x14ac:dyDescent="0.3">
      <c r="D38"/>
      <c r="E38" s="16"/>
      <c r="F38" s="16"/>
      <c r="G38" s="16"/>
    </row>
    <row r="39" spans="4:7" x14ac:dyDescent="0.3">
      <c r="D39"/>
      <c r="E39" s="16"/>
      <c r="F39" s="16"/>
      <c r="G39" s="16"/>
    </row>
    <row r="40" spans="4:7" x14ac:dyDescent="0.3">
      <c r="D40"/>
      <c r="E40" s="16"/>
      <c r="F40" s="16"/>
      <c r="G40" s="16"/>
    </row>
    <row r="41" spans="4:7" x14ac:dyDescent="0.3">
      <c r="D41"/>
      <c r="E41" s="16"/>
      <c r="F41" s="16"/>
      <c r="G41" s="16"/>
    </row>
    <row r="42" spans="4:7" x14ac:dyDescent="0.3">
      <c r="D42"/>
      <c r="E42" s="16"/>
      <c r="F42" s="16"/>
      <c r="G42" s="16"/>
    </row>
    <row r="43" spans="4:7" x14ac:dyDescent="0.3">
      <c r="D43"/>
      <c r="E43" s="16"/>
      <c r="F43" s="16"/>
      <c r="G43" s="16"/>
    </row>
    <row r="44" spans="4:7" x14ac:dyDescent="0.3">
      <c r="D44"/>
      <c r="E44" s="16"/>
      <c r="F44" s="16"/>
      <c r="G44" s="16"/>
    </row>
    <row r="45" spans="4:7" x14ac:dyDescent="0.3">
      <c r="D45"/>
      <c r="E45" s="16"/>
      <c r="F45" s="16"/>
      <c r="G45" s="16"/>
    </row>
    <row r="46" spans="4:7" x14ac:dyDescent="0.3">
      <c r="D46"/>
      <c r="E46" s="16"/>
      <c r="F46" s="16"/>
      <c r="G46" s="16"/>
    </row>
    <row r="47" spans="4:7" x14ac:dyDescent="0.3">
      <c r="D47"/>
      <c r="E47" s="16"/>
      <c r="F47" s="16"/>
      <c r="G47" s="16"/>
    </row>
    <row r="48" spans="4:7" x14ac:dyDescent="0.3">
      <c r="D48"/>
      <c r="E48" s="16"/>
      <c r="F48" s="16"/>
      <c r="G48" s="16"/>
    </row>
    <row r="49" spans="4:7" x14ac:dyDescent="0.3">
      <c r="D49"/>
      <c r="E49" s="16"/>
      <c r="F49" s="16"/>
      <c r="G49" s="16"/>
    </row>
    <row r="50" spans="4:7" x14ac:dyDescent="0.3">
      <c r="D50"/>
      <c r="E50" s="16"/>
      <c r="F50" s="16"/>
      <c r="G50" s="16"/>
    </row>
    <row r="51" spans="4:7" x14ac:dyDescent="0.3">
      <c r="D51"/>
      <c r="E51" s="16"/>
      <c r="F51" s="16"/>
      <c r="G51" s="16"/>
    </row>
    <row r="52" spans="4:7" x14ac:dyDescent="0.3">
      <c r="D52"/>
      <c r="E52" s="16"/>
      <c r="F52" s="16"/>
      <c r="G52" s="16"/>
    </row>
    <row r="53" spans="4:7" x14ac:dyDescent="0.3">
      <c r="D53"/>
      <c r="E53" s="16"/>
      <c r="F53" s="16"/>
      <c r="G53" s="16"/>
    </row>
    <row r="54" spans="4:7" x14ac:dyDescent="0.3">
      <c r="D54"/>
      <c r="E54" s="16"/>
      <c r="F54" s="16"/>
      <c r="G54" s="16"/>
    </row>
    <row r="55" spans="4:7" x14ac:dyDescent="0.3">
      <c r="D55"/>
      <c r="E55" s="16"/>
      <c r="F55" s="16"/>
      <c r="G55" s="16"/>
    </row>
    <row r="56" spans="4:7" x14ac:dyDescent="0.3">
      <c r="D56"/>
      <c r="E56" s="16"/>
      <c r="F56" s="16"/>
      <c r="G56" s="16"/>
    </row>
    <row r="57" spans="4:7" x14ac:dyDescent="0.3">
      <c r="D57"/>
      <c r="E57" s="16"/>
      <c r="F57" s="16"/>
      <c r="G57" s="16"/>
    </row>
    <row r="58" spans="4:7" x14ac:dyDescent="0.3">
      <c r="D58"/>
      <c r="E58" s="16"/>
      <c r="F58" s="16"/>
      <c r="G58" s="16"/>
    </row>
    <row r="59" spans="4:7" x14ac:dyDescent="0.3">
      <c r="D59"/>
      <c r="E59" s="16"/>
      <c r="F59" s="16"/>
      <c r="G59" s="16"/>
    </row>
    <row r="60" spans="4:7" x14ac:dyDescent="0.3">
      <c r="D60"/>
      <c r="E60" s="16"/>
      <c r="F60" s="16"/>
      <c r="G60" s="16"/>
    </row>
    <row r="61" spans="4:7" x14ac:dyDescent="0.3">
      <c r="D61"/>
      <c r="E61" s="16"/>
      <c r="F61" s="16"/>
      <c r="G61" s="16"/>
    </row>
    <row r="62" spans="4:7" x14ac:dyDescent="0.3">
      <c r="D62"/>
      <c r="E62" s="16"/>
      <c r="F62" s="16"/>
      <c r="G62" s="16"/>
    </row>
    <row r="63" spans="4:7" x14ac:dyDescent="0.3">
      <c r="D63"/>
      <c r="E63" s="16"/>
      <c r="F63" s="16"/>
      <c r="G63" s="16"/>
    </row>
    <row r="64" spans="4:7" x14ac:dyDescent="0.3">
      <c r="D64"/>
      <c r="E64" s="16"/>
      <c r="F64" s="16"/>
      <c r="G64" s="16"/>
    </row>
    <row r="65" spans="4:7" x14ac:dyDescent="0.3">
      <c r="D65"/>
      <c r="E65" s="16"/>
      <c r="F65" s="16"/>
      <c r="G65" s="16"/>
    </row>
    <row r="66" spans="4:7" x14ac:dyDescent="0.3">
      <c r="D66"/>
      <c r="E66" s="16"/>
      <c r="F66" s="16"/>
      <c r="G66" s="16"/>
    </row>
    <row r="67" spans="4:7" x14ac:dyDescent="0.3">
      <c r="D67"/>
      <c r="E67" s="16"/>
      <c r="F67" s="16"/>
      <c r="G67" s="16"/>
    </row>
    <row r="68" spans="4:7" x14ac:dyDescent="0.3">
      <c r="D68"/>
      <c r="E68" s="16"/>
      <c r="F68" s="16"/>
      <c r="G68" s="16"/>
    </row>
    <row r="69" spans="4:7" x14ac:dyDescent="0.3">
      <c r="D69"/>
      <c r="E69" s="16"/>
      <c r="F69" s="16"/>
      <c r="G69" s="16"/>
    </row>
    <row r="70" spans="4:7" x14ac:dyDescent="0.3">
      <c r="D70"/>
      <c r="E70" s="16"/>
      <c r="F70" s="16"/>
      <c r="G70" s="16"/>
    </row>
    <row r="71" spans="4:7" x14ac:dyDescent="0.3">
      <c r="D71"/>
      <c r="E71" s="16"/>
      <c r="F71" s="16"/>
      <c r="G71" s="16"/>
    </row>
    <row r="72" spans="4:7" x14ac:dyDescent="0.3">
      <c r="D72"/>
      <c r="E72" s="16"/>
      <c r="F72" s="16"/>
      <c r="G72" s="16"/>
    </row>
    <row r="73" spans="4:7" x14ac:dyDescent="0.3">
      <c r="D73"/>
      <c r="E73" s="16"/>
      <c r="F73" s="16"/>
      <c r="G73" s="16"/>
    </row>
    <row r="74" spans="4:7" x14ac:dyDescent="0.3">
      <c r="D74"/>
      <c r="E74" s="16"/>
      <c r="F74" s="16"/>
      <c r="G74" s="16"/>
    </row>
    <row r="75" spans="4:7" x14ac:dyDescent="0.3">
      <c r="D75"/>
      <c r="E75" s="16"/>
      <c r="F75" s="16"/>
      <c r="G75" s="16"/>
    </row>
    <row r="76" spans="4:7" x14ac:dyDescent="0.3">
      <c r="D76"/>
      <c r="E76" s="16"/>
      <c r="F76" s="16"/>
      <c r="G76" s="16"/>
    </row>
    <row r="77" spans="4:7" x14ac:dyDescent="0.3">
      <c r="D77"/>
      <c r="E77" s="16"/>
      <c r="F77" s="16"/>
      <c r="G77" s="16"/>
    </row>
    <row r="78" spans="4:7" x14ac:dyDescent="0.3">
      <c r="D78"/>
      <c r="E78" s="16"/>
      <c r="F78" s="16"/>
      <c r="G78" s="16"/>
    </row>
    <row r="79" spans="4:7" x14ac:dyDescent="0.3">
      <c r="D79"/>
      <c r="E79" s="16"/>
      <c r="F79" s="16"/>
      <c r="G79" s="16"/>
    </row>
    <row r="80" spans="4:7" x14ac:dyDescent="0.3">
      <c r="D80"/>
      <c r="E80" s="16"/>
      <c r="F80" s="16"/>
      <c r="G80" s="16"/>
    </row>
    <row r="81" spans="4:7" x14ac:dyDescent="0.3">
      <c r="D81"/>
      <c r="E81" s="16"/>
      <c r="F81" s="16"/>
      <c r="G81" s="16"/>
    </row>
    <row r="82" spans="4:7" x14ac:dyDescent="0.3">
      <c r="D82"/>
      <c r="E82" s="16"/>
      <c r="F82" s="16"/>
      <c r="G82" s="16"/>
    </row>
    <row r="83" spans="4:7" x14ac:dyDescent="0.3">
      <c r="D83"/>
      <c r="E83" s="16"/>
      <c r="F83" s="16"/>
      <c r="G83" s="16"/>
    </row>
    <row r="84" spans="4:7" x14ac:dyDescent="0.3">
      <c r="D84"/>
      <c r="E84" s="16"/>
      <c r="F84" s="16"/>
      <c r="G84" s="16"/>
    </row>
    <row r="85" spans="4:7" x14ac:dyDescent="0.3">
      <c r="D85"/>
      <c r="E85" s="16"/>
      <c r="F85" s="16"/>
      <c r="G85" s="16"/>
    </row>
    <row r="86" spans="4:7" x14ac:dyDescent="0.3">
      <c r="D86"/>
      <c r="E86" s="16"/>
      <c r="F86" s="16"/>
      <c r="G86" s="16"/>
    </row>
    <row r="87" spans="4:7" x14ac:dyDescent="0.3">
      <c r="D87"/>
      <c r="E87" s="16"/>
      <c r="F87" s="16"/>
      <c r="G87" s="16"/>
    </row>
    <row r="88" spans="4:7" x14ac:dyDescent="0.3">
      <c r="D88"/>
      <c r="E88" s="16"/>
      <c r="F88" s="16"/>
      <c r="G88" s="16"/>
    </row>
    <row r="89" spans="4:7" x14ac:dyDescent="0.3">
      <c r="D89"/>
      <c r="E89" s="16"/>
      <c r="F89" s="16"/>
      <c r="G89" s="16"/>
    </row>
    <row r="90" spans="4:7" x14ac:dyDescent="0.3">
      <c r="D90"/>
      <c r="E90" s="16"/>
      <c r="F90" s="16"/>
      <c r="G90" s="16"/>
    </row>
    <row r="91" spans="4:7" x14ac:dyDescent="0.3">
      <c r="D91"/>
      <c r="E91" s="16"/>
      <c r="F91" s="16"/>
      <c r="G91" s="16"/>
    </row>
    <row r="92" spans="4:7" x14ac:dyDescent="0.3">
      <c r="D92"/>
      <c r="E92" s="16"/>
      <c r="F92" s="16"/>
      <c r="G92" s="16"/>
    </row>
    <row r="93" spans="4:7" x14ac:dyDescent="0.3">
      <c r="D93"/>
      <c r="E93" s="16"/>
      <c r="F93" s="16"/>
      <c r="G93" s="16"/>
    </row>
    <row r="94" spans="4:7" x14ac:dyDescent="0.3">
      <c r="D94"/>
      <c r="E94" s="16"/>
      <c r="F94" s="16"/>
      <c r="G94" s="16"/>
    </row>
    <row r="95" spans="4:7" x14ac:dyDescent="0.3">
      <c r="D95"/>
      <c r="E95" s="16"/>
      <c r="F95" s="16"/>
      <c r="G95" s="16"/>
    </row>
    <row r="96" spans="4:7" x14ac:dyDescent="0.3">
      <c r="D96"/>
      <c r="E96" s="16"/>
      <c r="F96" s="16"/>
      <c r="G96" s="16"/>
    </row>
    <row r="97" spans="4:7" x14ac:dyDescent="0.3">
      <c r="D97"/>
      <c r="E97" s="16"/>
      <c r="F97" s="16"/>
      <c r="G97" s="16"/>
    </row>
    <row r="98" spans="4:7" x14ac:dyDescent="0.3">
      <c r="D98"/>
      <c r="E98" s="16"/>
      <c r="F98" s="16"/>
      <c r="G98" s="16"/>
    </row>
    <row r="99" spans="4:7" x14ac:dyDescent="0.3">
      <c r="D99"/>
      <c r="E99" s="16"/>
      <c r="F99" s="16"/>
      <c r="G99" s="16"/>
    </row>
    <row r="100" spans="4:7" x14ac:dyDescent="0.3">
      <c r="D100"/>
      <c r="E100" s="16"/>
      <c r="F100" s="16"/>
      <c r="G100" s="16"/>
    </row>
    <row r="101" spans="4:7" x14ac:dyDescent="0.3">
      <c r="D101"/>
      <c r="E101" s="16"/>
      <c r="F101" s="16"/>
      <c r="G101" s="16"/>
    </row>
    <row r="102" spans="4:7" x14ac:dyDescent="0.3">
      <c r="D102"/>
      <c r="E102" s="16"/>
      <c r="F102" s="16"/>
      <c r="G102" s="16"/>
    </row>
    <row r="103" spans="4:7" x14ac:dyDescent="0.3">
      <c r="D103"/>
      <c r="E103" s="16"/>
      <c r="F103" s="16"/>
      <c r="G103" s="16"/>
    </row>
    <row r="104" spans="4:7" x14ac:dyDescent="0.3">
      <c r="D104"/>
      <c r="E104" s="16"/>
      <c r="F104" s="16"/>
      <c r="G104" s="16"/>
    </row>
    <row r="105" spans="4:7" x14ac:dyDescent="0.3">
      <c r="D105"/>
      <c r="E105" s="16"/>
      <c r="F105" s="16"/>
      <c r="G105" s="16"/>
    </row>
    <row r="106" spans="4:7" x14ac:dyDescent="0.3">
      <c r="D106"/>
      <c r="E106" s="16"/>
      <c r="F106" s="16"/>
      <c r="G106" s="16"/>
    </row>
    <row r="107" spans="4:7" x14ac:dyDescent="0.3">
      <c r="D107"/>
      <c r="E107" s="16"/>
      <c r="F107" s="16"/>
      <c r="G107" s="16"/>
    </row>
    <row r="108" spans="4:7" x14ac:dyDescent="0.3">
      <c r="D108"/>
      <c r="E108" s="16"/>
      <c r="F108" s="16"/>
      <c r="G108" s="16"/>
    </row>
    <row r="109" spans="4:7" x14ac:dyDescent="0.3">
      <c r="D109"/>
      <c r="E109" s="16"/>
      <c r="F109" s="16"/>
      <c r="G109" s="16"/>
    </row>
    <row r="110" spans="4:7" x14ac:dyDescent="0.3">
      <c r="D110"/>
      <c r="E110" s="16"/>
      <c r="F110" s="16"/>
      <c r="G110" s="16"/>
    </row>
    <row r="111" spans="4:7" x14ac:dyDescent="0.3">
      <c r="D111"/>
      <c r="E111" s="16"/>
      <c r="F111" s="16"/>
      <c r="G111" s="16"/>
    </row>
    <row r="112" spans="4:7" x14ac:dyDescent="0.3">
      <c r="D112"/>
      <c r="E112" s="16"/>
      <c r="F112" s="16"/>
      <c r="G112" s="16"/>
    </row>
    <row r="113" spans="4:7" x14ac:dyDescent="0.3">
      <c r="D113"/>
      <c r="E113" s="16"/>
      <c r="F113" s="16"/>
      <c r="G113" s="16"/>
    </row>
    <row r="114" spans="4:7" x14ac:dyDescent="0.3">
      <c r="D114"/>
      <c r="E114" s="16"/>
      <c r="F114" s="16"/>
      <c r="G114" s="16"/>
    </row>
    <row r="115" spans="4:7" x14ac:dyDescent="0.3">
      <c r="D115"/>
      <c r="E115" s="16"/>
      <c r="F115" s="16"/>
      <c r="G115" s="16"/>
    </row>
    <row r="116" spans="4:7" x14ac:dyDescent="0.3">
      <c r="D116"/>
      <c r="E116" s="16"/>
      <c r="F116" s="16"/>
      <c r="G116" s="16"/>
    </row>
    <row r="117" spans="4:7" x14ac:dyDescent="0.3">
      <c r="D117"/>
      <c r="E117" s="16"/>
      <c r="F117" s="16"/>
      <c r="G117" s="16"/>
    </row>
    <row r="118" spans="4:7" x14ac:dyDescent="0.3">
      <c r="D118"/>
      <c r="E118" s="16"/>
      <c r="F118" s="16"/>
      <c r="G118" s="16"/>
    </row>
    <row r="119" spans="4:7" x14ac:dyDescent="0.3">
      <c r="D119"/>
      <c r="E119" s="16"/>
      <c r="F119" s="16"/>
      <c r="G119" s="16"/>
    </row>
    <row r="120" spans="4:7" x14ac:dyDescent="0.3">
      <c r="D120"/>
      <c r="E120" s="16"/>
      <c r="F120" s="16"/>
      <c r="G120" s="16"/>
    </row>
    <row r="121" spans="4:7" x14ac:dyDescent="0.3">
      <c r="D121"/>
      <c r="E121" s="16"/>
      <c r="F121" s="16"/>
      <c r="G121" s="16"/>
    </row>
    <row r="122" spans="4:7" x14ac:dyDescent="0.3">
      <c r="D122"/>
      <c r="E122" s="16"/>
      <c r="F122" s="16"/>
      <c r="G122" s="16"/>
    </row>
    <row r="123" spans="4:7" x14ac:dyDescent="0.3">
      <c r="D123"/>
      <c r="E123" s="16"/>
      <c r="F123" s="16"/>
      <c r="G123" s="16"/>
    </row>
    <row r="124" spans="4:7" x14ac:dyDescent="0.3">
      <c r="D124"/>
      <c r="E124" s="16"/>
      <c r="F124" s="16"/>
      <c r="G124" s="16"/>
    </row>
    <row r="125" spans="4:7" x14ac:dyDescent="0.3">
      <c r="D125"/>
      <c r="E125" s="16"/>
      <c r="F125" s="16"/>
      <c r="G125" s="16"/>
    </row>
    <row r="126" spans="4:7" x14ac:dyDescent="0.3">
      <c r="D126"/>
      <c r="E126" s="16"/>
      <c r="F126" s="16"/>
      <c r="G126" s="16"/>
    </row>
    <row r="127" spans="4:7" x14ac:dyDescent="0.3">
      <c r="D127"/>
      <c r="E127" s="16"/>
      <c r="F127" s="16"/>
      <c r="G127" s="16"/>
    </row>
    <row r="128" spans="4:7" x14ac:dyDescent="0.3">
      <c r="D128"/>
      <c r="E128" s="16"/>
      <c r="F128" s="16"/>
      <c r="G128" s="16"/>
    </row>
    <row r="129" spans="4:7" x14ac:dyDescent="0.3">
      <c r="D129"/>
      <c r="E129" s="16"/>
      <c r="F129" s="16"/>
      <c r="G129" s="16"/>
    </row>
    <row r="130" spans="4:7" x14ac:dyDescent="0.3">
      <c r="D130"/>
      <c r="E130" s="16"/>
      <c r="F130" s="16"/>
      <c r="G130" s="16"/>
    </row>
    <row r="131" spans="4:7" x14ac:dyDescent="0.3">
      <c r="D131"/>
      <c r="E131" s="16"/>
      <c r="F131" s="16"/>
      <c r="G131" s="16"/>
    </row>
    <row r="132" spans="4:7" x14ac:dyDescent="0.3">
      <c r="D132"/>
      <c r="E132" s="16"/>
      <c r="F132" s="16"/>
      <c r="G132" s="16"/>
    </row>
    <row r="133" spans="4:7" x14ac:dyDescent="0.3">
      <c r="D133"/>
      <c r="E133" s="16"/>
      <c r="F133" s="16"/>
      <c r="G133" s="16"/>
    </row>
    <row r="134" spans="4:7" x14ac:dyDescent="0.3">
      <c r="D134"/>
      <c r="E134" s="16"/>
      <c r="F134" s="16"/>
      <c r="G134" s="16"/>
    </row>
    <row r="135" spans="4:7" x14ac:dyDescent="0.3">
      <c r="D135"/>
      <c r="E135" s="16"/>
      <c r="F135" s="16"/>
      <c r="G135" s="16"/>
    </row>
    <row r="136" spans="4:7" x14ac:dyDescent="0.3">
      <c r="D136"/>
      <c r="E136" s="16"/>
      <c r="F136" s="16"/>
      <c r="G136" s="16"/>
    </row>
    <row r="137" spans="4:7" x14ac:dyDescent="0.3">
      <c r="D137"/>
      <c r="E137" s="16"/>
      <c r="F137" s="16"/>
      <c r="G137" s="16"/>
    </row>
    <row r="138" spans="4:7" x14ac:dyDescent="0.3">
      <c r="D138"/>
      <c r="E138" s="16"/>
      <c r="F138" s="16"/>
      <c r="G138" s="16"/>
    </row>
    <row r="139" spans="4:7" x14ac:dyDescent="0.3">
      <c r="D139"/>
      <c r="E139" s="16"/>
      <c r="F139" s="16"/>
      <c r="G139" s="16"/>
    </row>
    <row r="140" spans="4:7" x14ac:dyDescent="0.3">
      <c r="D140"/>
      <c r="E140" s="16"/>
      <c r="F140" s="16"/>
      <c r="G140" s="16"/>
    </row>
    <row r="141" spans="4:7" x14ac:dyDescent="0.3">
      <c r="D141"/>
      <c r="E141" s="16"/>
      <c r="F141" s="16"/>
      <c r="G141" s="16"/>
    </row>
    <row r="142" spans="4:7" x14ac:dyDescent="0.3">
      <c r="D142"/>
      <c r="E142" s="16"/>
      <c r="F142" s="16"/>
      <c r="G142" s="16"/>
    </row>
    <row r="143" spans="4:7" x14ac:dyDescent="0.3">
      <c r="D143"/>
      <c r="E143" s="16"/>
      <c r="F143" s="16"/>
      <c r="G143" s="16"/>
    </row>
    <row r="144" spans="4:7" x14ac:dyDescent="0.3">
      <c r="D144"/>
      <c r="E144" s="16"/>
      <c r="F144" s="16"/>
      <c r="G144" s="16"/>
    </row>
    <row r="145" spans="4:7" x14ac:dyDescent="0.3">
      <c r="D145"/>
      <c r="E145" s="16"/>
      <c r="F145" s="16"/>
      <c r="G145" s="16"/>
    </row>
    <row r="146" spans="4:7" x14ac:dyDescent="0.3">
      <c r="D146"/>
      <c r="E146" s="16"/>
      <c r="F146" s="16"/>
      <c r="G146" s="16"/>
    </row>
    <row r="147" spans="4:7" x14ac:dyDescent="0.3">
      <c r="D147"/>
      <c r="E147" s="16"/>
      <c r="F147" s="16"/>
      <c r="G147" s="16"/>
    </row>
    <row r="148" spans="4:7" x14ac:dyDescent="0.3">
      <c r="D148"/>
      <c r="E148" s="16"/>
      <c r="F148" s="16"/>
      <c r="G148" s="16"/>
    </row>
    <row r="149" spans="4:7" x14ac:dyDescent="0.3">
      <c r="D149"/>
      <c r="E149" s="16"/>
      <c r="F149" s="16"/>
      <c r="G149" s="16"/>
    </row>
    <row r="150" spans="4:7" x14ac:dyDescent="0.3">
      <c r="D150"/>
      <c r="E150" s="16"/>
      <c r="F150" s="16"/>
      <c r="G150" s="16"/>
    </row>
    <row r="151" spans="4:7" x14ac:dyDescent="0.3">
      <c r="D151"/>
      <c r="E151" s="16"/>
      <c r="F151" s="16"/>
      <c r="G151" s="16"/>
    </row>
    <row r="152" spans="4:7" x14ac:dyDescent="0.3">
      <c r="D152"/>
      <c r="E152" s="16"/>
      <c r="F152" s="16"/>
      <c r="G152" s="16"/>
    </row>
    <row r="153" spans="4:7" x14ac:dyDescent="0.3">
      <c r="D153"/>
      <c r="E153" s="16"/>
      <c r="F153" s="16"/>
      <c r="G153" s="16"/>
    </row>
    <row r="154" spans="4:7" x14ac:dyDescent="0.3">
      <c r="D154"/>
      <c r="E154" s="16"/>
      <c r="F154" s="16"/>
      <c r="G154" s="16"/>
    </row>
    <row r="155" spans="4:7" x14ac:dyDescent="0.3">
      <c r="D155"/>
      <c r="E155" s="16"/>
      <c r="F155" s="16"/>
      <c r="G155" s="16"/>
    </row>
    <row r="156" spans="4:7" x14ac:dyDescent="0.3">
      <c r="D156"/>
      <c r="E156" s="16"/>
      <c r="F156" s="16"/>
      <c r="G156" s="16"/>
    </row>
    <row r="157" spans="4:7" x14ac:dyDescent="0.3">
      <c r="D157"/>
      <c r="E157" s="16"/>
      <c r="F157" s="16"/>
      <c r="G157" s="16"/>
    </row>
    <row r="158" spans="4:7" x14ac:dyDescent="0.3">
      <c r="D158"/>
      <c r="E158" s="16"/>
      <c r="F158" s="16"/>
      <c r="G158" s="16"/>
    </row>
    <row r="159" spans="4:7" x14ac:dyDescent="0.3">
      <c r="D159"/>
      <c r="E159" s="16"/>
      <c r="F159" s="16"/>
      <c r="G159" s="16"/>
    </row>
    <row r="160" spans="4:7" x14ac:dyDescent="0.3">
      <c r="D160"/>
      <c r="E160" s="16"/>
      <c r="F160" s="16"/>
      <c r="G160" s="16"/>
    </row>
    <row r="161" spans="4:7" x14ac:dyDescent="0.3">
      <c r="D161"/>
      <c r="E161" s="16"/>
      <c r="F161" s="16"/>
      <c r="G161" s="16"/>
    </row>
    <row r="162" spans="4:7" x14ac:dyDescent="0.3">
      <c r="D162"/>
      <c r="E162" s="16"/>
      <c r="F162" s="16"/>
      <c r="G162" s="16"/>
    </row>
    <row r="163" spans="4:7" x14ac:dyDescent="0.3">
      <c r="D163"/>
      <c r="E163" s="16"/>
      <c r="F163" s="16"/>
      <c r="G163" s="16"/>
    </row>
    <row r="164" spans="4:7" x14ac:dyDescent="0.3">
      <c r="D164"/>
      <c r="E164" s="16"/>
      <c r="F164" s="16"/>
      <c r="G164" s="16"/>
    </row>
    <row r="165" spans="4:7" x14ac:dyDescent="0.3">
      <c r="D165"/>
      <c r="E165" s="16"/>
      <c r="F165" s="16"/>
      <c r="G165" s="16"/>
    </row>
    <row r="166" spans="4:7" x14ac:dyDescent="0.3">
      <c r="D166"/>
      <c r="E166" s="16"/>
      <c r="F166" s="16"/>
      <c r="G166" s="16"/>
    </row>
    <row r="167" spans="4:7" x14ac:dyDescent="0.3">
      <c r="D167"/>
      <c r="E167" s="16"/>
      <c r="F167" s="16"/>
      <c r="G167" s="16"/>
    </row>
    <row r="168" spans="4:7" x14ac:dyDescent="0.3">
      <c r="D168"/>
      <c r="E168" s="16"/>
      <c r="F168" s="16"/>
      <c r="G168" s="16"/>
    </row>
    <row r="169" spans="4:7" x14ac:dyDescent="0.3">
      <c r="D169"/>
      <c r="E169" s="16"/>
      <c r="F169" s="16"/>
      <c r="G169" s="16"/>
    </row>
    <row r="170" spans="4:7" x14ac:dyDescent="0.3">
      <c r="D170"/>
      <c r="E170" s="16"/>
      <c r="F170" s="16"/>
      <c r="G170" s="16"/>
    </row>
    <row r="171" spans="4:7" x14ac:dyDescent="0.3">
      <c r="D171"/>
      <c r="E171" s="16"/>
      <c r="F171" s="16"/>
      <c r="G171" s="16"/>
    </row>
    <row r="172" spans="4:7" x14ac:dyDescent="0.3">
      <c r="D172"/>
      <c r="E172" s="16"/>
      <c r="F172" s="16"/>
      <c r="G172" s="16"/>
    </row>
    <row r="173" spans="4:7" x14ac:dyDescent="0.3">
      <c r="D173"/>
      <c r="E173" s="16"/>
      <c r="F173" s="16"/>
      <c r="G173" s="16"/>
    </row>
    <row r="174" spans="4:7" x14ac:dyDescent="0.3">
      <c r="D174"/>
      <c r="E174" s="16"/>
      <c r="F174" s="16"/>
      <c r="G174" s="16"/>
    </row>
    <row r="175" spans="4:7" x14ac:dyDescent="0.3">
      <c r="D175"/>
      <c r="E175" s="16"/>
      <c r="F175" s="16"/>
      <c r="G175" s="16"/>
    </row>
    <row r="176" spans="4:7" x14ac:dyDescent="0.3">
      <c r="D176"/>
      <c r="E176" s="16"/>
      <c r="F176" s="16"/>
      <c r="G176" s="16"/>
    </row>
    <row r="177" spans="4:7" x14ac:dyDescent="0.3">
      <c r="D177"/>
      <c r="E177" s="16"/>
      <c r="F177" s="16"/>
      <c r="G177" s="16"/>
    </row>
    <row r="178" spans="4:7" x14ac:dyDescent="0.3">
      <c r="D178"/>
      <c r="E178" s="16"/>
      <c r="F178" s="16"/>
      <c r="G178" s="16"/>
    </row>
    <row r="179" spans="4:7" x14ac:dyDescent="0.3">
      <c r="D179"/>
      <c r="E179" s="16"/>
      <c r="F179" s="16"/>
      <c r="G179" s="16"/>
    </row>
    <row r="180" spans="4:7" x14ac:dyDescent="0.3">
      <c r="D180"/>
      <c r="E180" s="16"/>
      <c r="F180" s="16"/>
      <c r="G180" s="16"/>
    </row>
    <row r="181" spans="4:7" x14ac:dyDescent="0.3">
      <c r="D181"/>
      <c r="E181" s="16"/>
      <c r="F181" s="16"/>
      <c r="G181" s="16"/>
    </row>
    <row r="182" spans="4:7" x14ac:dyDescent="0.3">
      <c r="D182"/>
      <c r="E182" s="16"/>
      <c r="F182" s="16"/>
      <c r="G182" s="16"/>
    </row>
    <row r="183" spans="4:7" x14ac:dyDescent="0.3">
      <c r="D183"/>
      <c r="E183" s="16"/>
      <c r="F183" s="16"/>
      <c r="G183" s="16"/>
    </row>
    <row r="184" spans="4:7" x14ac:dyDescent="0.3">
      <c r="D184"/>
      <c r="E184" s="16"/>
      <c r="F184" s="16"/>
      <c r="G184" s="16"/>
    </row>
    <row r="185" spans="4:7" x14ac:dyDescent="0.3">
      <c r="D185"/>
      <c r="E185" s="16"/>
      <c r="F185" s="16"/>
      <c r="G185" s="16"/>
    </row>
    <row r="186" spans="4:7" x14ac:dyDescent="0.3">
      <c r="D186"/>
      <c r="E186" s="16"/>
      <c r="F186" s="16"/>
      <c r="G186" s="16"/>
    </row>
    <row r="187" spans="4:7" x14ac:dyDescent="0.3">
      <c r="D187"/>
      <c r="E187" s="16"/>
      <c r="F187" s="16"/>
      <c r="G187" s="16"/>
    </row>
    <row r="188" spans="4:7" x14ac:dyDescent="0.3">
      <c r="D188"/>
      <c r="E188" s="16"/>
      <c r="F188" s="16"/>
      <c r="G188" s="16"/>
    </row>
    <row r="189" spans="4:7" x14ac:dyDescent="0.3">
      <c r="D189"/>
      <c r="E189" s="16"/>
      <c r="F189" s="16"/>
      <c r="G189" s="16"/>
    </row>
    <row r="190" spans="4:7" x14ac:dyDescent="0.3">
      <c r="D190"/>
      <c r="E190" s="16"/>
      <c r="F190" s="16"/>
      <c r="G190" s="16"/>
    </row>
    <row r="191" spans="4:7" x14ac:dyDescent="0.3">
      <c r="D191"/>
      <c r="E191" s="16"/>
      <c r="F191" s="16"/>
      <c r="G191" s="16"/>
    </row>
    <row r="192" spans="4:7" x14ac:dyDescent="0.3">
      <c r="D192"/>
      <c r="E192" s="16"/>
      <c r="F192" s="16"/>
      <c r="G192" s="16"/>
    </row>
    <row r="193" spans="4:7" x14ac:dyDescent="0.3">
      <c r="D193"/>
      <c r="E193" s="16"/>
      <c r="F193" s="16"/>
      <c r="G193" s="16"/>
    </row>
    <row r="194" spans="4:7" x14ac:dyDescent="0.3">
      <c r="D194"/>
      <c r="E194" s="16"/>
      <c r="F194" s="16"/>
      <c r="G194" s="16"/>
    </row>
    <row r="195" spans="4:7" x14ac:dyDescent="0.3">
      <c r="D195"/>
      <c r="E195" s="16"/>
      <c r="F195" s="16"/>
      <c r="G195" s="16"/>
    </row>
    <row r="196" spans="4:7" x14ac:dyDescent="0.3">
      <c r="D196"/>
      <c r="E196" s="16"/>
      <c r="F196" s="16"/>
      <c r="G196" s="16"/>
    </row>
    <row r="197" spans="4:7" x14ac:dyDescent="0.3">
      <c r="D197"/>
      <c r="E197" s="16"/>
      <c r="F197" s="16"/>
      <c r="G197" s="16"/>
    </row>
    <row r="198" spans="4:7" x14ac:dyDescent="0.3">
      <c r="D198"/>
      <c r="E198" s="16"/>
      <c r="F198" s="16"/>
      <c r="G198" s="16"/>
    </row>
    <row r="199" spans="4:7" x14ac:dyDescent="0.3">
      <c r="D199"/>
      <c r="E199" s="16"/>
      <c r="F199" s="16"/>
      <c r="G199" s="16"/>
    </row>
    <row r="200" spans="4:7" x14ac:dyDescent="0.3">
      <c r="D200"/>
      <c r="E200" s="16"/>
      <c r="F200" s="16"/>
      <c r="G200" s="16"/>
    </row>
    <row r="201" spans="4:7" x14ac:dyDescent="0.3">
      <c r="D201"/>
      <c r="E201" s="16"/>
      <c r="F201" s="16"/>
      <c r="G201" s="16"/>
    </row>
    <row r="202" spans="4:7" x14ac:dyDescent="0.3">
      <c r="D202"/>
      <c r="E202" s="16"/>
      <c r="F202" s="16"/>
      <c r="G202" s="16"/>
    </row>
    <row r="203" spans="4:7" x14ac:dyDescent="0.3">
      <c r="D203"/>
      <c r="E203" s="16"/>
      <c r="F203" s="16"/>
      <c r="G203" s="16"/>
    </row>
    <row r="204" spans="4:7" x14ac:dyDescent="0.3">
      <c r="D204"/>
      <c r="E204" s="16"/>
      <c r="F204" s="16"/>
      <c r="G204" s="16"/>
    </row>
    <row r="205" spans="4:7" x14ac:dyDescent="0.3">
      <c r="D205"/>
      <c r="E205" s="16"/>
      <c r="F205" s="16"/>
      <c r="G205" s="16"/>
    </row>
    <row r="206" spans="4:7" x14ac:dyDescent="0.3">
      <c r="D206"/>
      <c r="E206" s="16"/>
      <c r="F206" s="16"/>
      <c r="G206" s="16"/>
    </row>
    <row r="207" spans="4:7" x14ac:dyDescent="0.3">
      <c r="D207"/>
      <c r="E207" s="16"/>
      <c r="F207" s="16"/>
      <c r="G207" s="16"/>
    </row>
    <row r="208" spans="4:7" x14ac:dyDescent="0.3">
      <c r="D208"/>
      <c r="E208" s="16"/>
      <c r="F208" s="16"/>
      <c r="G208" s="16"/>
    </row>
    <row r="209" spans="4:7" x14ac:dyDescent="0.3">
      <c r="D209"/>
      <c r="E209" s="16"/>
      <c r="F209" s="16"/>
      <c r="G209" s="16"/>
    </row>
    <row r="210" spans="4:7" x14ac:dyDescent="0.3">
      <c r="D210"/>
      <c r="E210" s="16"/>
      <c r="F210" s="16"/>
      <c r="G210" s="16"/>
    </row>
    <row r="211" spans="4:7" x14ac:dyDescent="0.3">
      <c r="D211"/>
      <c r="E211" s="16"/>
      <c r="F211" s="16"/>
      <c r="G211" s="16"/>
    </row>
    <row r="212" spans="4:7" x14ac:dyDescent="0.3">
      <c r="D212"/>
      <c r="E212" s="16"/>
      <c r="F212" s="16"/>
      <c r="G212" s="16"/>
    </row>
    <row r="213" spans="4:7" x14ac:dyDescent="0.3">
      <c r="D213"/>
      <c r="E213" s="16"/>
      <c r="F213" s="16"/>
      <c r="G213" s="16"/>
    </row>
    <row r="214" spans="4:7" x14ac:dyDescent="0.3">
      <c r="D214"/>
      <c r="E214" s="16"/>
      <c r="F214" s="16"/>
      <c r="G214" s="16"/>
    </row>
    <row r="215" spans="4:7" x14ac:dyDescent="0.3">
      <c r="D215"/>
      <c r="E215" s="16"/>
      <c r="F215" s="16"/>
      <c r="G215" s="16"/>
    </row>
    <row r="216" spans="4:7" x14ac:dyDescent="0.3">
      <c r="D216"/>
      <c r="E216" s="16"/>
      <c r="F216" s="16"/>
      <c r="G216" s="16"/>
    </row>
    <row r="217" spans="4:7" x14ac:dyDescent="0.3">
      <c r="D217"/>
      <c r="E217" s="16"/>
      <c r="F217" s="16"/>
      <c r="G217" s="16"/>
    </row>
    <row r="218" spans="4:7" x14ac:dyDescent="0.3">
      <c r="D218"/>
      <c r="E218" s="16"/>
      <c r="F218" s="16"/>
      <c r="G218" s="16"/>
    </row>
    <row r="219" spans="4:7" x14ac:dyDescent="0.3">
      <c r="D219"/>
      <c r="E219" s="16"/>
      <c r="F219" s="16"/>
      <c r="G219" s="16"/>
    </row>
    <row r="220" spans="4:7" x14ac:dyDescent="0.3">
      <c r="D220"/>
      <c r="E220" s="16"/>
      <c r="F220" s="16"/>
      <c r="G220" s="16"/>
    </row>
    <row r="221" spans="4:7" x14ac:dyDescent="0.3">
      <c r="D221"/>
      <c r="E221" s="16"/>
      <c r="F221" s="16"/>
      <c r="G221" s="16"/>
    </row>
    <row r="222" spans="4:7" x14ac:dyDescent="0.3">
      <c r="D222"/>
      <c r="E222" s="16"/>
      <c r="F222" s="16"/>
      <c r="G222" s="16"/>
    </row>
    <row r="223" spans="4:7" x14ac:dyDescent="0.3">
      <c r="D223"/>
      <c r="E223" s="16"/>
      <c r="F223" s="16"/>
      <c r="G223" s="16"/>
    </row>
    <row r="224" spans="4:7" x14ac:dyDescent="0.3">
      <c r="D224"/>
      <c r="E224" s="16"/>
      <c r="F224" s="16"/>
      <c r="G224" s="16"/>
    </row>
    <row r="225" spans="4:7" x14ac:dyDescent="0.3">
      <c r="D225"/>
      <c r="E225" s="16"/>
      <c r="F225" s="16"/>
      <c r="G225" s="16"/>
    </row>
    <row r="226" spans="4:7" x14ac:dyDescent="0.3">
      <c r="D226"/>
      <c r="E226" s="16"/>
      <c r="F226" s="16"/>
      <c r="G226" s="16"/>
    </row>
    <row r="227" spans="4:7" x14ac:dyDescent="0.3">
      <c r="D227"/>
      <c r="E227" s="16"/>
      <c r="F227" s="16"/>
      <c r="G227" s="16"/>
    </row>
    <row r="228" spans="4:7" x14ac:dyDescent="0.3">
      <c r="D228"/>
      <c r="E228" s="16"/>
      <c r="F228" s="16"/>
      <c r="G228" s="16"/>
    </row>
    <row r="229" spans="4:7" x14ac:dyDescent="0.3">
      <c r="D229"/>
      <c r="E229" s="16"/>
      <c r="F229" s="16"/>
      <c r="G229" s="16"/>
    </row>
    <row r="230" spans="4:7" x14ac:dyDescent="0.3">
      <c r="D230"/>
      <c r="E230" s="16"/>
      <c r="F230" s="16"/>
      <c r="G230" s="16"/>
    </row>
    <row r="231" spans="4:7" x14ac:dyDescent="0.3">
      <c r="D231"/>
      <c r="E231" s="16"/>
      <c r="F231" s="16"/>
      <c r="G231" s="16"/>
    </row>
    <row r="232" spans="4:7" x14ac:dyDescent="0.3">
      <c r="D232"/>
      <c r="E232" s="16"/>
      <c r="F232" s="16"/>
      <c r="G232" s="16"/>
    </row>
    <row r="233" spans="4:7" x14ac:dyDescent="0.3">
      <c r="D233"/>
      <c r="E233" s="16"/>
      <c r="F233" s="16"/>
      <c r="G233" s="16"/>
    </row>
    <row r="234" spans="4:7" x14ac:dyDescent="0.3">
      <c r="D234"/>
      <c r="E234" s="16"/>
      <c r="F234" s="16"/>
      <c r="G234" s="16"/>
    </row>
    <row r="235" spans="4:7" x14ac:dyDescent="0.3">
      <c r="D235"/>
      <c r="E235" s="16"/>
      <c r="F235" s="16"/>
      <c r="G235" s="16"/>
    </row>
    <row r="236" spans="4:7" x14ac:dyDescent="0.3">
      <c r="D236"/>
      <c r="E236" s="16"/>
      <c r="F236" s="16"/>
      <c r="G236" s="16"/>
    </row>
    <row r="237" spans="4:7" x14ac:dyDescent="0.3">
      <c r="D237"/>
      <c r="E237" s="16"/>
      <c r="F237" s="16"/>
      <c r="G237" s="16"/>
    </row>
    <row r="238" spans="4:7" x14ac:dyDescent="0.3">
      <c r="D238"/>
      <c r="E238" s="16"/>
      <c r="F238" s="16"/>
      <c r="G238" s="16"/>
    </row>
    <row r="239" spans="4:7" x14ac:dyDescent="0.3">
      <c r="D239"/>
      <c r="E239" s="16"/>
      <c r="F239" s="16"/>
      <c r="G239" s="16"/>
    </row>
    <row r="240" spans="4:7" x14ac:dyDescent="0.3">
      <c r="D240"/>
      <c r="E240" s="16"/>
      <c r="F240" s="16"/>
      <c r="G240" s="16"/>
    </row>
    <row r="241" spans="4:7" x14ac:dyDescent="0.3">
      <c r="D241"/>
      <c r="E241" s="16"/>
      <c r="F241" s="16"/>
      <c r="G241" s="16"/>
    </row>
    <row r="242" spans="4:7" x14ac:dyDescent="0.3">
      <c r="D242"/>
      <c r="E242" s="16"/>
      <c r="F242" s="16"/>
      <c r="G242" s="16"/>
    </row>
    <row r="243" spans="4:7" x14ac:dyDescent="0.3">
      <c r="D243"/>
      <c r="E243" s="16"/>
      <c r="F243" s="16"/>
      <c r="G243" s="16"/>
    </row>
    <row r="244" spans="4:7" x14ac:dyDescent="0.3">
      <c r="D244"/>
      <c r="E244" s="16"/>
      <c r="F244" s="16"/>
      <c r="G244" s="16"/>
    </row>
    <row r="245" spans="4:7" x14ac:dyDescent="0.3">
      <c r="D245"/>
      <c r="E245" s="16"/>
      <c r="F245" s="16"/>
      <c r="G245" s="16"/>
    </row>
    <row r="246" spans="4:7" x14ac:dyDescent="0.3">
      <c r="D246"/>
      <c r="E246" s="16"/>
      <c r="F246" s="16"/>
      <c r="G246" s="16"/>
    </row>
    <row r="247" spans="4:7" x14ac:dyDescent="0.3">
      <c r="D247"/>
      <c r="E247" s="16"/>
      <c r="F247" s="16"/>
      <c r="G247" s="16"/>
    </row>
    <row r="248" spans="4:7" x14ac:dyDescent="0.3">
      <c r="D248"/>
      <c r="E248" s="16"/>
      <c r="F248" s="16"/>
      <c r="G248" s="16"/>
    </row>
    <row r="249" spans="4:7" x14ac:dyDescent="0.3">
      <c r="D249"/>
      <c r="E249" s="16"/>
      <c r="F249" s="16"/>
      <c r="G249" s="16"/>
    </row>
    <row r="250" spans="4:7" x14ac:dyDescent="0.3">
      <c r="D250"/>
      <c r="E250" s="16"/>
      <c r="F250" s="16"/>
      <c r="G250" s="16"/>
    </row>
    <row r="251" spans="4:7" x14ac:dyDescent="0.3">
      <c r="D251"/>
      <c r="E251" s="16"/>
      <c r="F251" s="16"/>
      <c r="G251" s="16"/>
    </row>
    <row r="252" spans="4:7" x14ac:dyDescent="0.3">
      <c r="D252"/>
      <c r="E252" s="16"/>
      <c r="F252" s="16"/>
      <c r="G252" s="16"/>
    </row>
    <row r="253" spans="4:7" x14ac:dyDescent="0.3">
      <c r="D253"/>
      <c r="E253" s="16"/>
      <c r="F253" s="16"/>
      <c r="G253" s="16"/>
    </row>
    <row r="254" spans="4:7" x14ac:dyDescent="0.3">
      <c r="D254"/>
      <c r="E254" s="16"/>
      <c r="F254" s="16"/>
      <c r="G254" s="16"/>
    </row>
    <row r="255" spans="4:7" x14ac:dyDescent="0.3">
      <c r="D255"/>
      <c r="E255" s="16"/>
      <c r="F255" s="16"/>
      <c r="G255" s="16"/>
    </row>
    <row r="256" spans="4:7" x14ac:dyDescent="0.3">
      <c r="D256"/>
      <c r="E256" s="16"/>
      <c r="F256" s="16"/>
      <c r="G256" s="16"/>
    </row>
    <row r="257" spans="4:7" x14ac:dyDescent="0.3">
      <c r="D257"/>
      <c r="E257" s="16"/>
      <c r="F257" s="16"/>
      <c r="G257" s="16"/>
    </row>
    <row r="258" spans="4:7" x14ac:dyDescent="0.3">
      <c r="D258"/>
      <c r="E258" s="16"/>
      <c r="F258" s="16"/>
      <c r="G258" s="16"/>
    </row>
    <row r="259" spans="4:7" x14ac:dyDescent="0.3">
      <c r="D259"/>
      <c r="E259" s="16"/>
      <c r="F259" s="16"/>
      <c r="G259" s="16"/>
    </row>
    <row r="260" spans="4:7" x14ac:dyDescent="0.3">
      <c r="D260"/>
      <c r="E260" s="16"/>
      <c r="F260" s="16"/>
      <c r="G260" s="16"/>
    </row>
    <row r="261" spans="4:7" x14ac:dyDescent="0.3">
      <c r="D261"/>
      <c r="E261" s="16"/>
      <c r="F261" s="16"/>
      <c r="G261" s="16"/>
    </row>
    <row r="262" spans="4:7" x14ac:dyDescent="0.3">
      <c r="D262"/>
      <c r="E262" s="16"/>
      <c r="F262" s="16"/>
      <c r="G262" s="16"/>
    </row>
    <row r="263" spans="4:7" x14ac:dyDescent="0.3">
      <c r="D263"/>
      <c r="E263" s="16"/>
      <c r="F263" s="16"/>
      <c r="G263" s="16"/>
    </row>
    <row r="264" spans="4:7" x14ac:dyDescent="0.3">
      <c r="D264"/>
      <c r="E264" s="16"/>
      <c r="F264" s="16"/>
      <c r="G264" s="16"/>
    </row>
    <row r="265" spans="4:7" x14ac:dyDescent="0.3">
      <c r="D265"/>
      <c r="E265" s="16"/>
      <c r="F265" s="16"/>
      <c r="G265" s="16"/>
    </row>
    <row r="266" spans="4:7" x14ac:dyDescent="0.3">
      <c r="D266"/>
      <c r="E266" s="16"/>
      <c r="F266" s="16"/>
      <c r="G266" s="16"/>
    </row>
    <row r="267" spans="4:7" x14ac:dyDescent="0.3">
      <c r="D267"/>
      <c r="E267" s="16"/>
      <c r="F267" s="16"/>
      <c r="G267" s="16"/>
    </row>
    <row r="268" spans="4:7" x14ac:dyDescent="0.3">
      <c r="D268"/>
      <c r="E268" s="16"/>
      <c r="F268" s="16"/>
      <c r="G268" s="16"/>
    </row>
    <row r="269" spans="4:7" x14ac:dyDescent="0.3">
      <c r="D269"/>
      <c r="E269" s="16"/>
      <c r="F269" s="16"/>
      <c r="G269" s="16"/>
    </row>
    <row r="270" spans="4:7" x14ac:dyDescent="0.3">
      <c r="D270"/>
      <c r="E270" s="16"/>
      <c r="F270" s="16"/>
      <c r="G270" s="16"/>
    </row>
    <row r="271" spans="4:7" x14ac:dyDescent="0.3">
      <c r="D271"/>
      <c r="E271" s="16"/>
      <c r="F271" s="16"/>
      <c r="G271" s="16"/>
    </row>
    <row r="272" spans="4:7" x14ac:dyDescent="0.3">
      <c r="D272"/>
      <c r="E272" s="16"/>
      <c r="F272" s="16"/>
      <c r="G272" s="16"/>
    </row>
    <row r="273" spans="4:7" x14ac:dyDescent="0.3">
      <c r="D273"/>
      <c r="E273" s="16"/>
      <c r="F273" s="16"/>
      <c r="G273" s="16"/>
    </row>
    <row r="274" spans="4:7" x14ac:dyDescent="0.3">
      <c r="D274"/>
      <c r="E274" s="16"/>
      <c r="F274" s="16"/>
      <c r="G274" s="16"/>
    </row>
    <row r="275" spans="4:7" x14ac:dyDescent="0.3">
      <c r="D275"/>
      <c r="E275" s="16"/>
      <c r="F275" s="16"/>
      <c r="G275" s="16"/>
    </row>
    <row r="276" spans="4:7" x14ac:dyDescent="0.3">
      <c r="D276"/>
      <c r="E276" s="16"/>
      <c r="F276" s="16"/>
      <c r="G276" s="16"/>
    </row>
    <row r="277" spans="4:7" x14ac:dyDescent="0.3">
      <c r="D277"/>
      <c r="E277" s="16"/>
      <c r="F277" s="16"/>
      <c r="G277" s="16"/>
    </row>
    <row r="278" spans="4:7" x14ac:dyDescent="0.3">
      <c r="D278"/>
      <c r="E278" s="16"/>
      <c r="F278" s="16"/>
      <c r="G278" s="16"/>
    </row>
    <row r="279" spans="4:7" x14ac:dyDescent="0.3">
      <c r="D279"/>
      <c r="E279" s="16"/>
      <c r="F279" s="16"/>
      <c r="G279" s="16"/>
    </row>
    <row r="280" spans="4:7" x14ac:dyDescent="0.3">
      <c r="D280"/>
      <c r="E280" s="16"/>
      <c r="F280" s="16"/>
      <c r="G280" s="16"/>
    </row>
    <row r="281" spans="4:7" x14ac:dyDescent="0.3">
      <c r="D281"/>
      <c r="E281" s="16"/>
      <c r="F281" s="16"/>
      <c r="G281" s="16"/>
    </row>
    <row r="282" spans="4:7" x14ac:dyDescent="0.3">
      <c r="D282"/>
      <c r="E282" s="16"/>
      <c r="F282" s="16"/>
      <c r="G282" s="16"/>
    </row>
    <row r="283" spans="4:7" x14ac:dyDescent="0.3">
      <c r="D283"/>
      <c r="E283" s="16"/>
      <c r="F283" s="16"/>
      <c r="G283" s="16"/>
    </row>
    <row r="284" spans="4:7" x14ac:dyDescent="0.3">
      <c r="D284"/>
      <c r="E284" s="16"/>
      <c r="F284" s="16"/>
      <c r="G284" s="16"/>
    </row>
    <row r="285" spans="4:7" x14ac:dyDescent="0.3">
      <c r="D285"/>
      <c r="E285" s="16"/>
      <c r="F285" s="16"/>
      <c r="G285" s="16"/>
    </row>
    <row r="286" spans="4:7" x14ac:dyDescent="0.3">
      <c r="D286"/>
      <c r="E286" s="16"/>
      <c r="F286" s="16"/>
      <c r="G286" s="16"/>
    </row>
    <row r="287" spans="4:7" x14ac:dyDescent="0.3">
      <c r="D287"/>
      <c r="E287" s="16"/>
      <c r="F287" s="16"/>
      <c r="G287" s="16"/>
    </row>
    <row r="288" spans="4:7" x14ac:dyDescent="0.3">
      <c r="D288"/>
      <c r="E288" s="16"/>
      <c r="F288" s="16"/>
      <c r="G288" s="16"/>
    </row>
    <row r="289" spans="4:7" x14ac:dyDescent="0.3">
      <c r="D289"/>
      <c r="E289" s="16"/>
      <c r="F289" s="16"/>
      <c r="G289" s="16"/>
    </row>
    <row r="290" spans="4:7" x14ac:dyDescent="0.3">
      <c r="D290"/>
      <c r="E290" s="16"/>
      <c r="F290" s="16"/>
      <c r="G290" s="16"/>
    </row>
    <row r="291" spans="4:7" x14ac:dyDescent="0.3">
      <c r="D291"/>
      <c r="E291" s="16"/>
      <c r="F291" s="16"/>
      <c r="G291" s="16"/>
    </row>
    <row r="292" spans="4:7" x14ac:dyDescent="0.3">
      <c r="D292"/>
      <c r="E292" s="16"/>
      <c r="F292" s="16"/>
      <c r="G292" s="16"/>
    </row>
    <row r="293" spans="4:7" x14ac:dyDescent="0.3">
      <c r="D293"/>
      <c r="E293" s="16"/>
      <c r="F293" s="16"/>
      <c r="G293" s="16"/>
    </row>
    <row r="294" spans="4:7" x14ac:dyDescent="0.3">
      <c r="D294"/>
      <c r="E294" s="16"/>
      <c r="F294" s="16"/>
      <c r="G294" s="16"/>
    </row>
    <row r="295" spans="4:7" x14ac:dyDescent="0.3">
      <c r="D295"/>
      <c r="E295" s="16"/>
      <c r="F295" s="16"/>
      <c r="G295" s="16"/>
    </row>
    <row r="296" spans="4:7" x14ac:dyDescent="0.3">
      <c r="D296"/>
      <c r="E296" s="16"/>
      <c r="F296" s="16"/>
      <c r="G296" s="16"/>
    </row>
    <row r="297" spans="4:7" x14ac:dyDescent="0.3">
      <c r="D297"/>
      <c r="E297" s="16"/>
      <c r="F297" s="16"/>
      <c r="G297" s="16"/>
    </row>
    <row r="298" spans="4:7" x14ac:dyDescent="0.3">
      <c r="D298"/>
      <c r="E298" s="16"/>
      <c r="F298" s="16"/>
      <c r="G298" s="16"/>
    </row>
    <row r="299" spans="4:7" x14ac:dyDescent="0.3">
      <c r="D299"/>
      <c r="E299" s="16"/>
      <c r="F299" s="16"/>
      <c r="G299" s="16"/>
    </row>
    <row r="300" spans="4:7" x14ac:dyDescent="0.3">
      <c r="D300"/>
      <c r="E300" s="16"/>
      <c r="F300" s="16"/>
      <c r="G300" s="16"/>
    </row>
    <row r="301" spans="4:7" x14ac:dyDescent="0.3">
      <c r="D301"/>
      <c r="E301" s="16"/>
      <c r="F301" s="16"/>
      <c r="G301" s="16"/>
    </row>
    <row r="302" spans="4:7" x14ac:dyDescent="0.3">
      <c r="D302"/>
      <c r="E302" s="16"/>
      <c r="F302" s="16"/>
      <c r="G302" s="16"/>
    </row>
    <row r="303" spans="4:7" x14ac:dyDescent="0.3">
      <c r="D303"/>
      <c r="E303" s="16"/>
      <c r="F303" s="16"/>
      <c r="G303" s="16"/>
    </row>
    <row r="304" spans="4:7" x14ac:dyDescent="0.3">
      <c r="D304"/>
      <c r="E304" s="16"/>
      <c r="F304" s="16"/>
      <c r="G304" s="16"/>
    </row>
    <row r="305" spans="4:7" x14ac:dyDescent="0.3">
      <c r="D305"/>
      <c r="E305" s="16"/>
      <c r="F305" s="16"/>
      <c r="G305" s="16"/>
    </row>
    <row r="306" spans="4:7" x14ac:dyDescent="0.3">
      <c r="D306"/>
      <c r="E306" s="16"/>
      <c r="F306" s="16"/>
      <c r="G306" s="16"/>
    </row>
    <row r="307" spans="4:7" x14ac:dyDescent="0.3">
      <c r="D307"/>
      <c r="E307" s="16"/>
      <c r="F307" s="16"/>
      <c r="G307" s="16"/>
    </row>
    <row r="308" spans="4:7" x14ac:dyDescent="0.3">
      <c r="D308"/>
      <c r="E308" s="16"/>
      <c r="F308" s="16"/>
      <c r="G308" s="16"/>
    </row>
    <row r="309" spans="4:7" x14ac:dyDescent="0.3">
      <c r="D309"/>
      <c r="E309" s="16"/>
      <c r="F309" s="16"/>
      <c r="G309" s="16"/>
    </row>
    <row r="310" spans="4:7" x14ac:dyDescent="0.3">
      <c r="D310"/>
      <c r="E310" s="16"/>
      <c r="F310" s="16"/>
      <c r="G310" s="16"/>
    </row>
    <row r="311" spans="4:7" x14ac:dyDescent="0.3">
      <c r="D311"/>
      <c r="E311" s="16"/>
      <c r="F311" s="16"/>
      <c r="G311" s="16"/>
    </row>
    <row r="312" spans="4:7" x14ac:dyDescent="0.3">
      <c r="D312"/>
      <c r="E312" s="16"/>
      <c r="F312" s="16"/>
      <c r="G312" s="16"/>
    </row>
    <row r="313" spans="4:7" x14ac:dyDescent="0.3">
      <c r="D313"/>
      <c r="E313" s="16"/>
      <c r="F313" s="16"/>
      <c r="G313" s="16"/>
    </row>
    <row r="314" spans="4:7" x14ac:dyDescent="0.3">
      <c r="D314"/>
      <c r="E314" s="16"/>
      <c r="F314" s="16"/>
      <c r="G314" s="16"/>
    </row>
    <row r="315" spans="4:7" x14ac:dyDescent="0.3">
      <c r="D315"/>
      <c r="E315" s="16"/>
      <c r="F315" s="16"/>
      <c r="G315" s="16"/>
    </row>
    <row r="316" spans="4:7" x14ac:dyDescent="0.3">
      <c r="D316"/>
      <c r="E316" s="16"/>
      <c r="F316" s="16"/>
      <c r="G316" s="16"/>
    </row>
    <row r="317" spans="4:7" x14ac:dyDescent="0.3">
      <c r="D317"/>
      <c r="E317" s="16"/>
      <c r="F317" s="16"/>
      <c r="G317" s="16"/>
    </row>
    <row r="318" spans="4:7" x14ac:dyDescent="0.3">
      <c r="D318"/>
      <c r="E318" s="16"/>
      <c r="F318" s="16"/>
      <c r="G318" s="16"/>
    </row>
    <row r="319" spans="4:7" x14ac:dyDescent="0.3">
      <c r="D319"/>
      <c r="E319" s="16"/>
      <c r="F319" s="16"/>
      <c r="G319" s="16"/>
    </row>
    <row r="320" spans="4:7" x14ac:dyDescent="0.3">
      <c r="D320"/>
      <c r="E320" s="16"/>
      <c r="F320" s="16"/>
      <c r="G320" s="16"/>
    </row>
    <row r="321" spans="4:7" x14ac:dyDescent="0.3">
      <c r="D321"/>
      <c r="E321" s="16"/>
      <c r="F321" s="16"/>
      <c r="G321" s="16"/>
    </row>
    <row r="322" spans="4:7" x14ac:dyDescent="0.3">
      <c r="D322"/>
      <c r="E322" s="16"/>
      <c r="F322" s="16"/>
      <c r="G322" s="16"/>
    </row>
    <row r="323" spans="4:7" x14ac:dyDescent="0.3">
      <c r="D323"/>
      <c r="E323" s="16"/>
      <c r="F323" s="16"/>
      <c r="G323" s="16"/>
    </row>
    <row r="324" spans="4:7" x14ac:dyDescent="0.3">
      <c r="D324"/>
      <c r="E324" s="16"/>
      <c r="F324" s="16"/>
      <c r="G324" s="16"/>
    </row>
    <row r="325" spans="4:7" x14ac:dyDescent="0.3">
      <c r="D325"/>
      <c r="E325" s="16"/>
      <c r="F325" s="16"/>
      <c r="G325" s="16"/>
    </row>
    <row r="326" spans="4:7" x14ac:dyDescent="0.3">
      <c r="D326"/>
      <c r="E326" s="16"/>
      <c r="F326" s="16"/>
      <c r="G326" s="16"/>
    </row>
    <row r="327" spans="4:7" x14ac:dyDescent="0.3">
      <c r="D327"/>
      <c r="E327" s="16"/>
      <c r="F327" s="16"/>
      <c r="G327" s="16"/>
    </row>
    <row r="328" spans="4:7" x14ac:dyDescent="0.3">
      <c r="D328"/>
      <c r="E328" s="16"/>
      <c r="F328" s="16"/>
      <c r="G328" s="16"/>
    </row>
    <row r="329" spans="4:7" x14ac:dyDescent="0.3">
      <c r="D329"/>
      <c r="E329" s="16"/>
      <c r="F329" s="16"/>
      <c r="G329" s="16"/>
    </row>
    <row r="330" spans="4:7" x14ac:dyDescent="0.3">
      <c r="D330"/>
      <c r="E330" s="16"/>
      <c r="F330" s="16"/>
      <c r="G330" s="16"/>
    </row>
    <row r="331" spans="4:7" x14ac:dyDescent="0.3">
      <c r="D331"/>
      <c r="E331" s="16"/>
      <c r="F331" s="16"/>
      <c r="G331" s="16"/>
    </row>
    <row r="332" spans="4:7" x14ac:dyDescent="0.3">
      <c r="D332"/>
      <c r="E332" s="16"/>
      <c r="F332" s="16"/>
      <c r="G332" s="16"/>
    </row>
    <row r="333" spans="4:7" x14ac:dyDescent="0.3">
      <c r="D333"/>
      <c r="E333" s="16"/>
      <c r="F333" s="16"/>
      <c r="G333" s="16"/>
    </row>
    <row r="334" spans="4:7" x14ac:dyDescent="0.3">
      <c r="D334"/>
      <c r="E334" s="16"/>
      <c r="F334" s="16"/>
      <c r="G334" s="16"/>
    </row>
    <row r="335" spans="4:7" x14ac:dyDescent="0.3">
      <c r="D335"/>
      <c r="E335" s="16"/>
      <c r="F335" s="16"/>
      <c r="G335" s="16"/>
    </row>
    <row r="336" spans="4:7" x14ac:dyDescent="0.3">
      <c r="D336"/>
      <c r="E336" s="16"/>
      <c r="F336" s="16"/>
      <c r="G336" s="16"/>
    </row>
    <row r="337" spans="4:7" x14ac:dyDescent="0.3">
      <c r="D337"/>
      <c r="E337" s="16"/>
      <c r="F337" s="16"/>
      <c r="G337" s="16"/>
    </row>
    <row r="338" spans="4:7" x14ac:dyDescent="0.3">
      <c r="D338"/>
      <c r="E338" s="16"/>
      <c r="F338" s="16"/>
      <c r="G338" s="16"/>
    </row>
    <row r="339" spans="4:7" x14ac:dyDescent="0.3">
      <c r="D339"/>
      <c r="E339" s="16"/>
      <c r="F339" s="16"/>
      <c r="G339" s="16"/>
    </row>
    <row r="340" spans="4:7" x14ac:dyDescent="0.3">
      <c r="D340"/>
      <c r="E340" s="16"/>
      <c r="F340" s="16"/>
      <c r="G340" s="16"/>
    </row>
    <row r="341" spans="4:7" x14ac:dyDescent="0.3">
      <c r="D341"/>
      <c r="E341" s="16"/>
      <c r="F341" s="16"/>
      <c r="G341" s="16"/>
    </row>
    <row r="342" spans="4:7" x14ac:dyDescent="0.3">
      <c r="D342"/>
      <c r="E342" s="16"/>
      <c r="F342" s="16"/>
      <c r="G342" s="16"/>
    </row>
    <row r="343" spans="4:7" x14ac:dyDescent="0.3">
      <c r="D343"/>
      <c r="E343" s="16"/>
      <c r="F343" s="16"/>
      <c r="G343" s="16"/>
    </row>
    <row r="344" spans="4:7" x14ac:dyDescent="0.3">
      <c r="D344"/>
      <c r="E344" s="16"/>
      <c r="F344" s="16"/>
      <c r="G344" s="16"/>
    </row>
    <row r="345" spans="4:7" x14ac:dyDescent="0.3">
      <c r="D345"/>
      <c r="E345" s="16"/>
      <c r="F345" s="16"/>
      <c r="G345" s="16"/>
    </row>
    <row r="346" spans="4:7" x14ac:dyDescent="0.3">
      <c r="D346"/>
      <c r="E346" s="16"/>
      <c r="F346" s="16"/>
      <c r="G346" s="16"/>
    </row>
    <row r="347" spans="4:7" x14ac:dyDescent="0.3">
      <c r="D347"/>
      <c r="E347" s="16"/>
      <c r="F347" s="16"/>
      <c r="G347" s="16"/>
    </row>
    <row r="348" spans="4:7" x14ac:dyDescent="0.3">
      <c r="D348"/>
      <c r="E348" s="16"/>
      <c r="F348" s="16"/>
      <c r="G348" s="16"/>
    </row>
    <row r="349" spans="4:7" x14ac:dyDescent="0.3">
      <c r="D349"/>
      <c r="E349" s="16"/>
      <c r="F349" s="16"/>
      <c r="G349" s="16"/>
    </row>
    <row r="350" spans="4:7" x14ac:dyDescent="0.3">
      <c r="D350"/>
      <c r="E350" s="16"/>
      <c r="F350" s="16"/>
      <c r="G350" s="16"/>
    </row>
    <row r="351" spans="4:7" x14ac:dyDescent="0.3">
      <c r="D351"/>
      <c r="E351" s="16"/>
      <c r="F351" s="16"/>
      <c r="G351" s="16"/>
    </row>
    <row r="352" spans="4:7" x14ac:dyDescent="0.3">
      <c r="D352"/>
      <c r="E352" s="16"/>
      <c r="F352" s="16"/>
      <c r="G352" s="16"/>
    </row>
    <row r="353" spans="4:7" x14ac:dyDescent="0.3">
      <c r="D353"/>
      <c r="E353" s="16"/>
      <c r="F353" s="16"/>
      <c r="G353" s="16"/>
    </row>
    <row r="354" spans="4:7" x14ac:dyDescent="0.3">
      <c r="D354"/>
      <c r="E354" s="16"/>
      <c r="F354" s="16"/>
      <c r="G354" s="16"/>
    </row>
    <row r="355" spans="4:7" x14ac:dyDescent="0.3">
      <c r="D355"/>
      <c r="E355" s="16"/>
      <c r="F355" s="16"/>
      <c r="G355" s="16"/>
    </row>
    <row r="356" spans="4:7" x14ac:dyDescent="0.3">
      <c r="D356"/>
      <c r="E356" s="16"/>
      <c r="F356" s="16"/>
      <c r="G356" s="16"/>
    </row>
    <row r="357" spans="4:7" x14ac:dyDescent="0.3">
      <c r="D357"/>
      <c r="E357" s="16"/>
      <c r="F357" s="16"/>
      <c r="G357" s="16"/>
    </row>
    <row r="358" spans="4:7" x14ac:dyDescent="0.3">
      <c r="D358"/>
      <c r="E358" s="16"/>
      <c r="F358" s="16"/>
      <c r="G358" s="16"/>
    </row>
    <row r="359" spans="4:7" x14ac:dyDescent="0.3">
      <c r="D359"/>
      <c r="E359" s="16"/>
      <c r="F359" s="16"/>
      <c r="G359" s="16"/>
    </row>
    <row r="360" spans="4:7" x14ac:dyDescent="0.3">
      <c r="D360"/>
      <c r="E360" s="16"/>
      <c r="F360" s="16"/>
      <c r="G360" s="16"/>
    </row>
    <row r="361" spans="4:7" x14ac:dyDescent="0.3">
      <c r="D361"/>
      <c r="E361" s="16"/>
      <c r="F361" s="16"/>
      <c r="G361" s="16"/>
    </row>
    <row r="362" spans="4:7" x14ac:dyDescent="0.3">
      <c r="D362"/>
      <c r="E362" s="16"/>
      <c r="F362" s="16"/>
      <c r="G362" s="16"/>
    </row>
    <row r="363" spans="4:7" x14ac:dyDescent="0.3">
      <c r="D363"/>
      <c r="E363" s="16"/>
      <c r="F363" s="16"/>
      <c r="G363" s="16"/>
    </row>
    <row r="364" spans="4:7" x14ac:dyDescent="0.3">
      <c r="D364"/>
      <c r="E364" s="16"/>
      <c r="F364" s="16"/>
      <c r="G364" s="16"/>
    </row>
    <row r="365" spans="4:7" x14ac:dyDescent="0.3">
      <c r="D365"/>
      <c r="E365" s="16"/>
      <c r="F365" s="16"/>
      <c r="G365" s="16"/>
    </row>
    <row r="366" spans="4:7" x14ac:dyDescent="0.3">
      <c r="D366"/>
      <c r="E366" s="16"/>
      <c r="F366" s="16"/>
      <c r="G366" s="16"/>
    </row>
    <row r="367" spans="4:7" x14ac:dyDescent="0.3">
      <c r="D367"/>
      <c r="E367" s="16"/>
      <c r="F367" s="16"/>
      <c r="G367" s="16"/>
    </row>
    <row r="368" spans="4:7" x14ac:dyDescent="0.3">
      <c r="D368"/>
      <c r="E368" s="16"/>
      <c r="F368" s="16"/>
      <c r="G368" s="16"/>
    </row>
    <row r="369" spans="4:7" x14ac:dyDescent="0.3">
      <c r="D369"/>
      <c r="E369" s="16"/>
      <c r="F369" s="16"/>
      <c r="G369" s="16"/>
    </row>
    <row r="370" spans="4:7" x14ac:dyDescent="0.3">
      <c r="D370"/>
      <c r="E370" s="16"/>
      <c r="F370" s="16"/>
      <c r="G370" s="16"/>
    </row>
    <row r="371" spans="4:7" x14ac:dyDescent="0.3">
      <c r="D371"/>
      <c r="E371" s="16"/>
      <c r="F371" s="16"/>
      <c r="G371" s="16"/>
    </row>
    <row r="372" spans="4:7" x14ac:dyDescent="0.3">
      <c r="D372"/>
      <c r="E372" s="16"/>
      <c r="F372" s="16"/>
      <c r="G372" s="16"/>
    </row>
    <row r="373" spans="4:7" x14ac:dyDescent="0.3">
      <c r="D373"/>
      <c r="E373" s="16"/>
      <c r="F373" s="16"/>
      <c r="G373" s="16"/>
    </row>
    <row r="374" spans="4:7" x14ac:dyDescent="0.3">
      <c r="D374"/>
      <c r="E374" s="16"/>
      <c r="F374" s="16"/>
      <c r="G374" s="16"/>
    </row>
    <row r="375" spans="4:7" x14ac:dyDescent="0.3">
      <c r="D375"/>
      <c r="E375" s="16"/>
      <c r="F375" s="16"/>
      <c r="G375" s="16"/>
    </row>
    <row r="376" spans="4:7" x14ac:dyDescent="0.3">
      <c r="D376"/>
      <c r="E376" s="16"/>
      <c r="F376" s="16"/>
      <c r="G376" s="16"/>
    </row>
    <row r="377" spans="4:7" x14ac:dyDescent="0.3">
      <c r="D377"/>
      <c r="E377" s="16"/>
      <c r="F377" s="16"/>
      <c r="G377" s="16"/>
    </row>
    <row r="378" spans="4:7" x14ac:dyDescent="0.3">
      <c r="D378"/>
      <c r="E378" s="16"/>
      <c r="F378" s="16"/>
      <c r="G378" s="16"/>
    </row>
    <row r="379" spans="4:7" x14ac:dyDescent="0.3">
      <c r="D379"/>
      <c r="E379" s="16"/>
      <c r="F379" s="16"/>
      <c r="G379" s="16"/>
    </row>
    <row r="380" spans="4:7" x14ac:dyDescent="0.3">
      <c r="D380"/>
      <c r="E380" s="16"/>
      <c r="F380" s="16"/>
      <c r="G380" s="16"/>
    </row>
    <row r="381" spans="4:7" x14ac:dyDescent="0.3">
      <c r="D381"/>
      <c r="E381" s="16"/>
      <c r="F381" s="16"/>
      <c r="G381" s="16"/>
    </row>
    <row r="382" spans="4:7" x14ac:dyDescent="0.3">
      <c r="D382"/>
      <c r="E382" s="16"/>
      <c r="F382" s="16"/>
      <c r="G382" s="16"/>
    </row>
    <row r="383" spans="4:7" x14ac:dyDescent="0.3">
      <c r="D383"/>
      <c r="E383" s="16"/>
      <c r="F383" s="16"/>
      <c r="G383" s="16"/>
    </row>
    <row r="384" spans="4:7" x14ac:dyDescent="0.3">
      <c r="D384"/>
      <c r="E384" s="16"/>
      <c r="F384" s="16"/>
      <c r="G384" s="16"/>
    </row>
    <row r="385" spans="4:7" x14ac:dyDescent="0.3">
      <c r="D385"/>
      <c r="E385" s="16"/>
      <c r="F385" s="16"/>
      <c r="G385" s="16"/>
    </row>
    <row r="386" spans="4:7" x14ac:dyDescent="0.3">
      <c r="D386"/>
      <c r="E386" s="16"/>
      <c r="F386" s="16"/>
      <c r="G386" s="16"/>
    </row>
    <row r="387" spans="4:7" x14ac:dyDescent="0.3">
      <c r="D387"/>
      <c r="E387" s="16"/>
      <c r="F387" s="16"/>
      <c r="G387" s="16"/>
    </row>
    <row r="388" spans="4:7" x14ac:dyDescent="0.3">
      <c r="D388"/>
      <c r="E388" s="16"/>
      <c r="F388" s="16"/>
      <c r="G388" s="16"/>
    </row>
    <row r="389" spans="4:7" x14ac:dyDescent="0.3">
      <c r="D389"/>
      <c r="E389" s="16"/>
      <c r="F389" s="16"/>
      <c r="G389" s="16"/>
    </row>
    <row r="390" spans="4:7" x14ac:dyDescent="0.3">
      <c r="D390"/>
      <c r="E390" s="16"/>
      <c r="F390" s="16"/>
      <c r="G390" s="16"/>
    </row>
    <row r="391" spans="4:7" x14ac:dyDescent="0.3">
      <c r="D391"/>
      <c r="E391" s="16"/>
      <c r="F391" s="16"/>
      <c r="G391" s="16"/>
    </row>
    <row r="392" spans="4:7" x14ac:dyDescent="0.3">
      <c r="D392"/>
      <c r="E392" s="16"/>
      <c r="F392" s="16"/>
      <c r="G392" s="16"/>
    </row>
    <row r="393" spans="4:7" x14ac:dyDescent="0.3">
      <c r="D393"/>
      <c r="E393" s="16"/>
      <c r="F393" s="16"/>
      <c r="G393" s="16"/>
    </row>
    <row r="394" spans="4:7" x14ac:dyDescent="0.3">
      <c r="D394"/>
      <c r="E394" s="16"/>
      <c r="F394" s="16"/>
      <c r="G394" s="16"/>
    </row>
    <row r="395" spans="4:7" x14ac:dyDescent="0.3">
      <c r="D395"/>
      <c r="E395" s="16"/>
      <c r="F395" s="16"/>
      <c r="G395" s="16"/>
    </row>
    <row r="396" spans="4:7" x14ac:dyDescent="0.3">
      <c r="D396"/>
      <c r="E396" s="16"/>
      <c r="F396" s="16"/>
      <c r="G396" s="16"/>
    </row>
    <row r="397" spans="4:7" x14ac:dyDescent="0.3">
      <c r="D397"/>
      <c r="E397" s="16"/>
      <c r="F397" s="16"/>
      <c r="G397" s="16"/>
    </row>
    <row r="398" spans="4:7" x14ac:dyDescent="0.3">
      <c r="D398"/>
      <c r="E398" s="16"/>
      <c r="F398" s="16"/>
      <c r="G398" s="16"/>
    </row>
    <row r="399" spans="4:7" x14ac:dyDescent="0.3">
      <c r="D399"/>
      <c r="E399" s="16"/>
      <c r="F399" s="16"/>
      <c r="G399" s="16"/>
    </row>
    <row r="400" spans="4:7" x14ac:dyDescent="0.3">
      <c r="D400"/>
      <c r="E400" s="16"/>
      <c r="F400" s="16"/>
      <c r="G400" s="16"/>
    </row>
    <row r="401" spans="4:7" x14ac:dyDescent="0.3">
      <c r="D401"/>
      <c r="E401" s="16"/>
      <c r="F401" s="16"/>
      <c r="G401" s="16"/>
    </row>
    <row r="402" spans="4:7" x14ac:dyDescent="0.3">
      <c r="D402"/>
      <c r="E402" s="16"/>
      <c r="F402" s="16"/>
      <c r="G402" s="16"/>
    </row>
    <row r="403" spans="4:7" x14ac:dyDescent="0.3">
      <c r="D403"/>
      <c r="E403" s="16"/>
      <c r="F403" s="16"/>
      <c r="G403" s="16"/>
    </row>
    <row r="404" spans="4:7" x14ac:dyDescent="0.3">
      <c r="D404"/>
      <c r="E404" s="16"/>
      <c r="F404" s="16"/>
      <c r="G404" s="16"/>
    </row>
    <row r="405" spans="4:7" x14ac:dyDescent="0.3">
      <c r="D405"/>
      <c r="E405" s="16"/>
      <c r="F405" s="16"/>
      <c r="G405" s="16"/>
    </row>
    <row r="406" spans="4:7" x14ac:dyDescent="0.3">
      <c r="D406"/>
      <c r="E406" s="16"/>
      <c r="F406" s="16"/>
      <c r="G406" s="16"/>
    </row>
    <row r="407" spans="4:7" x14ac:dyDescent="0.3">
      <c r="D407"/>
      <c r="E407" s="16"/>
      <c r="F407" s="16"/>
      <c r="G407" s="16"/>
    </row>
    <row r="408" spans="4:7" x14ac:dyDescent="0.3">
      <c r="D408"/>
      <c r="E408" s="16"/>
      <c r="F408" s="16"/>
      <c r="G408" s="16"/>
    </row>
    <row r="409" spans="4:7" x14ac:dyDescent="0.3">
      <c r="D409"/>
      <c r="E409" s="16"/>
      <c r="F409" s="16"/>
      <c r="G409" s="16"/>
    </row>
    <row r="410" spans="4:7" x14ac:dyDescent="0.3">
      <c r="D410"/>
      <c r="E410" s="16"/>
      <c r="F410" s="16"/>
      <c r="G410" s="16"/>
    </row>
    <row r="411" spans="4:7" x14ac:dyDescent="0.3">
      <c r="D411"/>
      <c r="E411" s="16"/>
      <c r="F411" s="16"/>
      <c r="G411" s="16"/>
    </row>
    <row r="412" spans="4:7" x14ac:dyDescent="0.3">
      <c r="D412"/>
      <c r="E412" s="16"/>
      <c r="F412" s="16"/>
      <c r="G412" s="16"/>
    </row>
    <row r="413" spans="4:7" x14ac:dyDescent="0.3">
      <c r="D413"/>
      <c r="E413" s="16"/>
      <c r="F413" s="16"/>
      <c r="G413" s="16"/>
    </row>
    <row r="414" spans="4:7" x14ac:dyDescent="0.3">
      <c r="D414"/>
      <c r="E414" s="16"/>
      <c r="F414" s="16"/>
      <c r="G414" s="16"/>
    </row>
    <row r="415" spans="4:7" x14ac:dyDescent="0.3">
      <c r="D415"/>
      <c r="E415" s="16"/>
      <c r="F415" s="16"/>
      <c r="G415" s="16"/>
    </row>
    <row r="416" spans="4:7" x14ac:dyDescent="0.3">
      <c r="D416"/>
      <c r="E416" s="16"/>
      <c r="F416" s="16"/>
      <c r="G416" s="16"/>
    </row>
    <row r="417" spans="4:7" x14ac:dyDescent="0.3">
      <c r="D417"/>
      <c r="E417" s="16"/>
      <c r="F417" s="16"/>
      <c r="G417" s="16"/>
    </row>
    <row r="418" spans="4:7" x14ac:dyDescent="0.3">
      <c r="D418"/>
      <c r="E418" s="16"/>
      <c r="F418" s="16"/>
      <c r="G418" s="16"/>
    </row>
    <row r="419" spans="4:7" x14ac:dyDescent="0.3">
      <c r="D419"/>
      <c r="E419" s="16"/>
      <c r="F419" s="16"/>
      <c r="G419" s="16"/>
    </row>
    <row r="420" spans="4:7" x14ac:dyDescent="0.3">
      <c r="D420"/>
      <c r="E420" s="16"/>
      <c r="F420" s="16"/>
      <c r="G420" s="16"/>
    </row>
    <row r="421" spans="4:7" x14ac:dyDescent="0.3">
      <c r="D421"/>
      <c r="E421" s="16"/>
      <c r="F421" s="16"/>
      <c r="G421" s="16"/>
    </row>
    <row r="422" spans="4:7" x14ac:dyDescent="0.3">
      <c r="D422"/>
      <c r="E422" s="16"/>
      <c r="F422" s="16"/>
      <c r="G422" s="16"/>
    </row>
    <row r="423" spans="4:7" x14ac:dyDescent="0.3">
      <c r="D423"/>
      <c r="E423" s="16"/>
      <c r="F423" s="16"/>
      <c r="G423" s="16"/>
    </row>
    <row r="424" spans="4:7" x14ac:dyDescent="0.3">
      <c r="D424"/>
      <c r="E424" s="16"/>
      <c r="F424" s="16"/>
      <c r="G424" s="16"/>
    </row>
    <row r="425" spans="4:7" x14ac:dyDescent="0.3">
      <c r="D425"/>
      <c r="E425" s="16"/>
      <c r="F425" s="16"/>
      <c r="G425" s="16"/>
    </row>
    <row r="426" spans="4:7" x14ac:dyDescent="0.3">
      <c r="D426"/>
      <c r="E426" s="16"/>
      <c r="F426" s="16"/>
      <c r="G426" s="16"/>
    </row>
    <row r="427" spans="4:7" x14ac:dyDescent="0.3">
      <c r="D427"/>
      <c r="E427" s="16"/>
      <c r="F427" s="16"/>
      <c r="G427" s="16"/>
    </row>
    <row r="428" spans="4:7" x14ac:dyDescent="0.3">
      <c r="D428"/>
      <c r="E428" s="16"/>
      <c r="F428" s="16"/>
      <c r="G428" s="16"/>
    </row>
    <row r="429" spans="4:7" x14ac:dyDescent="0.3">
      <c r="D429"/>
      <c r="E429" s="16"/>
      <c r="F429" s="16"/>
      <c r="G429" s="16"/>
    </row>
    <row r="430" spans="4:7" x14ac:dyDescent="0.3">
      <c r="D430"/>
      <c r="E430" s="16"/>
      <c r="F430" s="16"/>
      <c r="G430" s="16"/>
    </row>
    <row r="431" spans="4:7" x14ac:dyDescent="0.3">
      <c r="D431"/>
      <c r="E431" s="16"/>
      <c r="F431" s="16"/>
      <c r="G431" s="16"/>
    </row>
    <row r="432" spans="4:7" x14ac:dyDescent="0.3">
      <c r="D432"/>
      <c r="E432" s="16"/>
      <c r="F432" s="16"/>
      <c r="G432" s="16"/>
    </row>
    <row r="433" spans="4:7" x14ac:dyDescent="0.3">
      <c r="D433"/>
      <c r="E433" s="16"/>
      <c r="F433" s="16"/>
      <c r="G433" s="16"/>
    </row>
    <row r="434" spans="4:7" x14ac:dyDescent="0.3">
      <c r="D434"/>
      <c r="E434" s="16"/>
      <c r="F434" s="16"/>
      <c r="G434" s="16"/>
    </row>
    <row r="435" spans="4:7" x14ac:dyDescent="0.3">
      <c r="D435"/>
      <c r="E435" s="16"/>
      <c r="F435" s="16"/>
      <c r="G435" s="16"/>
    </row>
    <row r="436" spans="4:7" x14ac:dyDescent="0.3">
      <c r="D436"/>
      <c r="E436" s="16"/>
      <c r="F436" s="16"/>
      <c r="G436" s="16"/>
    </row>
    <row r="437" spans="4:7" x14ac:dyDescent="0.3">
      <c r="D437"/>
      <c r="E437" s="16"/>
      <c r="F437" s="16"/>
      <c r="G437" s="16"/>
    </row>
    <row r="438" spans="4:7" x14ac:dyDescent="0.3">
      <c r="D438"/>
      <c r="E438" s="16"/>
      <c r="F438" s="16"/>
      <c r="G438" s="16"/>
    </row>
    <row r="439" spans="4:7" x14ac:dyDescent="0.3">
      <c r="D439"/>
      <c r="E439" s="16"/>
      <c r="F439" s="16"/>
      <c r="G439" s="16"/>
    </row>
    <row r="440" spans="4:7" x14ac:dyDescent="0.3">
      <c r="D440"/>
      <c r="E440" s="16"/>
      <c r="F440" s="16"/>
      <c r="G440" s="16"/>
    </row>
    <row r="441" spans="4:7" x14ac:dyDescent="0.3">
      <c r="D441"/>
      <c r="E441" s="16"/>
      <c r="F441" s="16"/>
      <c r="G441" s="16"/>
    </row>
    <row r="442" spans="4:7" x14ac:dyDescent="0.3">
      <c r="D442"/>
      <c r="E442" s="16"/>
      <c r="F442" s="16"/>
      <c r="G442" s="16"/>
    </row>
    <row r="443" spans="4:7" x14ac:dyDescent="0.3">
      <c r="D443"/>
      <c r="E443" s="16"/>
      <c r="F443" s="16"/>
      <c r="G443" s="16"/>
    </row>
    <row r="444" spans="4:7" x14ac:dyDescent="0.3">
      <c r="D444"/>
      <c r="E444" s="16"/>
      <c r="F444" s="16"/>
      <c r="G444" s="16"/>
    </row>
    <row r="445" spans="4:7" x14ac:dyDescent="0.3">
      <c r="D445"/>
      <c r="E445" s="16"/>
      <c r="F445" s="16"/>
      <c r="G445" s="16"/>
    </row>
    <row r="446" spans="4:7" x14ac:dyDescent="0.3">
      <c r="D446"/>
      <c r="E446" s="16"/>
      <c r="F446" s="16"/>
      <c r="G446" s="16"/>
    </row>
    <row r="447" spans="4:7" x14ac:dyDescent="0.3">
      <c r="D447"/>
      <c r="E447" s="16"/>
      <c r="F447" s="16"/>
      <c r="G447" s="16"/>
    </row>
    <row r="448" spans="4:7" x14ac:dyDescent="0.3">
      <c r="D448"/>
      <c r="E448" s="16"/>
      <c r="F448" s="16"/>
      <c r="G448" s="16"/>
    </row>
    <row r="449" spans="4:7" x14ac:dyDescent="0.3">
      <c r="D449"/>
      <c r="E449" s="16"/>
      <c r="F449" s="16"/>
      <c r="G449" s="16"/>
    </row>
    <row r="450" spans="4:7" x14ac:dyDescent="0.3">
      <c r="D450"/>
      <c r="E450" s="16"/>
      <c r="F450" s="16"/>
      <c r="G450" s="16"/>
    </row>
    <row r="451" spans="4:7" x14ac:dyDescent="0.3">
      <c r="D451"/>
      <c r="E451" s="16"/>
      <c r="F451" s="16"/>
      <c r="G451" s="16"/>
    </row>
    <row r="452" spans="4:7" x14ac:dyDescent="0.3">
      <c r="D452"/>
      <c r="E452" s="16"/>
      <c r="F452" s="16"/>
      <c r="G452" s="16"/>
    </row>
    <row r="453" spans="4:7" x14ac:dyDescent="0.3">
      <c r="D453"/>
      <c r="E453" s="16"/>
      <c r="F453" s="16"/>
      <c r="G453" s="16"/>
    </row>
    <row r="454" spans="4:7" x14ac:dyDescent="0.3">
      <c r="D454"/>
      <c r="E454" s="16"/>
      <c r="F454" s="16"/>
      <c r="G454" s="16"/>
    </row>
    <row r="455" spans="4:7" x14ac:dyDescent="0.3">
      <c r="D455"/>
      <c r="E455" s="16"/>
      <c r="F455" s="16"/>
      <c r="G455" s="16"/>
    </row>
    <row r="456" spans="4:7" x14ac:dyDescent="0.3">
      <c r="D456"/>
      <c r="E456" s="16"/>
      <c r="F456" s="16"/>
      <c r="G456" s="16"/>
    </row>
    <row r="457" spans="4:7" x14ac:dyDescent="0.3">
      <c r="D457"/>
      <c r="E457" s="16"/>
      <c r="F457" s="16"/>
      <c r="G457" s="16"/>
    </row>
    <row r="458" spans="4:7" x14ac:dyDescent="0.3">
      <c r="D458"/>
      <c r="E458" s="16"/>
      <c r="F458" s="16"/>
      <c r="G458" s="16"/>
    </row>
    <row r="459" spans="4:7" x14ac:dyDescent="0.3">
      <c r="D459"/>
      <c r="E459" s="16"/>
      <c r="F459" s="16"/>
      <c r="G459" s="16"/>
    </row>
    <row r="460" spans="4:7" x14ac:dyDescent="0.3">
      <c r="D460"/>
      <c r="E460" s="16"/>
      <c r="F460" s="16"/>
      <c r="G460" s="16"/>
    </row>
    <row r="461" spans="4:7" x14ac:dyDescent="0.3">
      <c r="D461"/>
      <c r="E461" s="16"/>
      <c r="F461" s="16"/>
      <c r="G461" s="16"/>
    </row>
    <row r="462" spans="4:7" x14ac:dyDescent="0.3">
      <c r="D462"/>
      <c r="E462" s="16"/>
      <c r="F462" s="16"/>
      <c r="G462" s="16"/>
    </row>
    <row r="463" spans="4:7" x14ac:dyDescent="0.3">
      <c r="D463"/>
      <c r="E463" s="16"/>
      <c r="F463" s="16"/>
      <c r="G463" s="16"/>
    </row>
    <row r="464" spans="4:7" x14ac:dyDescent="0.3">
      <c r="D464"/>
      <c r="E464" s="16"/>
      <c r="F464" s="16"/>
      <c r="G464" s="16"/>
    </row>
    <row r="465" spans="4:7" x14ac:dyDescent="0.3">
      <c r="D465"/>
      <c r="E465" s="16"/>
      <c r="F465" s="16"/>
      <c r="G465" s="16"/>
    </row>
    <row r="466" spans="4:7" x14ac:dyDescent="0.3">
      <c r="D466"/>
      <c r="E466" s="16"/>
      <c r="F466" s="16"/>
      <c r="G466" s="16"/>
    </row>
    <row r="467" spans="4:7" x14ac:dyDescent="0.3">
      <c r="D467"/>
      <c r="E467" s="16"/>
      <c r="F467" s="16"/>
      <c r="G467" s="16"/>
    </row>
    <row r="468" spans="4:7" x14ac:dyDescent="0.3">
      <c r="D468"/>
      <c r="E468" s="16"/>
      <c r="F468" s="16"/>
      <c r="G468" s="16"/>
    </row>
    <row r="469" spans="4:7" x14ac:dyDescent="0.3">
      <c r="D469"/>
      <c r="E469" s="16"/>
      <c r="F469" s="16"/>
      <c r="G469" s="16"/>
    </row>
    <row r="470" spans="4:7" x14ac:dyDescent="0.3">
      <c r="D470"/>
      <c r="E470" s="16"/>
      <c r="F470" s="16"/>
      <c r="G470" s="16"/>
    </row>
    <row r="471" spans="4:7" x14ac:dyDescent="0.3">
      <c r="D471"/>
      <c r="E471" s="16"/>
      <c r="F471" s="16"/>
      <c r="G471" s="16"/>
    </row>
    <row r="472" spans="4:7" x14ac:dyDescent="0.3">
      <c r="D472"/>
      <c r="E472" s="16"/>
      <c r="F472" s="16"/>
      <c r="G472" s="16"/>
    </row>
    <row r="473" spans="4:7" x14ac:dyDescent="0.3">
      <c r="D473"/>
      <c r="E473" s="16"/>
      <c r="F473" s="16"/>
      <c r="G473" s="16"/>
    </row>
    <row r="474" spans="4:7" x14ac:dyDescent="0.3">
      <c r="D474"/>
      <c r="E474" s="16"/>
      <c r="F474" s="16"/>
      <c r="G474" s="16"/>
    </row>
    <row r="475" spans="4:7" x14ac:dyDescent="0.3">
      <c r="D475"/>
      <c r="E475" s="16"/>
      <c r="F475" s="16"/>
      <c r="G475" s="16"/>
    </row>
    <row r="476" spans="4:7" x14ac:dyDescent="0.3">
      <c r="D476"/>
      <c r="E476" s="16"/>
      <c r="F476" s="16"/>
      <c r="G476" s="16"/>
    </row>
    <row r="477" spans="4:7" x14ac:dyDescent="0.3">
      <c r="D477"/>
      <c r="E477" s="16"/>
      <c r="F477" s="16"/>
      <c r="G477" s="16"/>
    </row>
    <row r="478" spans="4:7" x14ac:dyDescent="0.3">
      <c r="D478"/>
      <c r="E478" s="16"/>
      <c r="F478" s="16"/>
      <c r="G478" s="16"/>
    </row>
    <row r="479" spans="4:7" x14ac:dyDescent="0.3">
      <c r="D479"/>
      <c r="E479" s="16"/>
      <c r="F479" s="16"/>
      <c r="G479" s="16"/>
    </row>
    <row r="480" spans="4:7" x14ac:dyDescent="0.3">
      <c r="D480"/>
      <c r="E480" s="16"/>
      <c r="F480" s="16"/>
      <c r="G480" s="16"/>
    </row>
    <row r="481" spans="4:7" x14ac:dyDescent="0.3">
      <c r="D481"/>
      <c r="E481" s="16"/>
      <c r="F481" s="16"/>
      <c r="G481" s="16"/>
    </row>
    <row r="482" spans="4:7" x14ac:dyDescent="0.3">
      <c r="D482"/>
      <c r="E482" s="16"/>
      <c r="F482" s="16"/>
      <c r="G482" s="16"/>
    </row>
    <row r="483" spans="4:7" x14ac:dyDescent="0.3">
      <c r="D483"/>
      <c r="E483" s="16"/>
      <c r="F483" s="16"/>
      <c r="G483" s="16"/>
    </row>
    <row r="484" spans="4:7" x14ac:dyDescent="0.3">
      <c r="D484"/>
      <c r="E484" s="16"/>
      <c r="F484" s="16"/>
      <c r="G484" s="16"/>
    </row>
    <row r="485" spans="4:7" x14ac:dyDescent="0.3">
      <c r="D485"/>
      <c r="E485" s="16"/>
      <c r="F485" s="16"/>
      <c r="G485" s="16"/>
    </row>
    <row r="486" spans="4:7" x14ac:dyDescent="0.3">
      <c r="D486"/>
      <c r="E486" s="16"/>
      <c r="F486" s="16"/>
      <c r="G486" s="16"/>
    </row>
    <row r="487" spans="4:7" x14ac:dyDescent="0.3">
      <c r="D487"/>
      <c r="E487" s="16"/>
      <c r="F487" s="16"/>
      <c r="G487" s="16"/>
    </row>
    <row r="488" spans="4:7" x14ac:dyDescent="0.3">
      <c r="D488"/>
      <c r="E488" s="16"/>
      <c r="F488" s="16"/>
      <c r="G488" s="16"/>
    </row>
    <row r="489" spans="4:7" x14ac:dyDescent="0.3">
      <c r="D489"/>
      <c r="E489" s="16"/>
      <c r="F489" s="16"/>
      <c r="G489" s="16"/>
    </row>
    <row r="490" spans="4:7" x14ac:dyDescent="0.3">
      <c r="D490"/>
      <c r="E490" s="16"/>
      <c r="F490" s="16"/>
      <c r="G490" s="16"/>
    </row>
    <row r="491" spans="4:7" x14ac:dyDescent="0.3">
      <c r="D491"/>
      <c r="E491" s="16"/>
      <c r="F491" s="16"/>
      <c r="G491" s="16"/>
    </row>
    <row r="492" spans="4:7" x14ac:dyDescent="0.3">
      <c r="D492"/>
      <c r="E492" s="16"/>
      <c r="F492" s="16"/>
      <c r="G492" s="16"/>
    </row>
    <row r="493" spans="4:7" x14ac:dyDescent="0.3">
      <c r="D493"/>
      <c r="E493" s="16"/>
      <c r="F493" s="16"/>
      <c r="G493" s="16"/>
    </row>
    <row r="494" spans="4:7" x14ac:dyDescent="0.3">
      <c r="D494"/>
      <c r="E494" s="16"/>
      <c r="F494" s="16"/>
      <c r="G494" s="16"/>
    </row>
    <row r="495" spans="4:7" x14ac:dyDescent="0.3">
      <c r="D495"/>
      <c r="E495" s="16"/>
      <c r="F495" s="16"/>
      <c r="G495" s="16"/>
    </row>
    <row r="496" spans="4:7" x14ac:dyDescent="0.3">
      <c r="D496"/>
      <c r="E496" s="16"/>
      <c r="F496" s="16"/>
      <c r="G496" s="16"/>
    </row>
    <row r="497" spans="4:7" x14ac:dyDescent="0.3">
      <c r="D497"/>
      <c r="E497" s="16"/>
      <c r="F497" s="16"/>
      <c r="G497" s="16"/>
    </row>
    <row r="498" spans="4:7" x14ac:dyDescent="0.3">
      <c r="D498"/>
      <c r="E498" s="16"/>
      <c r="F498" s="16"/>
      <c r="G498" s="16"/>
    </row>
    <row r="499" spans="4:7" x14ac:dyDescent="0.3">
      <c r="D499"/>
      <c r="E499" s="16"/>
      <c r="F499" s="16"/>
      <c r="G499" s="16"/>
    </row>
    <row r="500" spans="4:7" x14ac:dyDescent="0.3">
      <c r="D500"/>
      <c r="E500" s="16"/>
      <c r="F500" s="16"/>
      <c r="G500" s="16"/>
    </row>
    <row r="501" spans="4:7" x14ac:dyDescent="0.3">
      <c r="D501"/>
      <c r="E501" s="16"/>
      <c r="F501" s="16"/>
      <c r="G501" s="16"/>
    </row>
    <row r="502" spans="4:7" x14ac:dyDescent="0.3">
      <c r="D502"/>
      <c r="E502" s="16"/>
      <c r="F502" s="16"/>
      <c r="G502" s="16"/>
    </row>
    <row r="503" spans="4:7" x14ac:dyDescent="0.3">
      <c r="D503"/>
      <c r="E503" s="16"/>
      <c r="F503" s="16"/>
      <c r="G503" s="16"/>
    </row>
    <row r="504" spans="4:7" x14ac:dyDescent="0.3">
      <c r="D504"/>
      <c r="E504" s="16"/>
      <c r="F504" s="16"/>
      <c r="G504" s="16"/>
    </row>
    <row r="505" spans="4:7" x14ac:dyDescent="0.3">
      <c r="D505"/>
      <c r="E505" s="16"/>
      <c r="F505" s="16"/>
      <c r="G505" s="16"/>
    </row>
    <row r="506" spans="4:7" x14ac:dyDescent="0.3">
      <c r="D506"/>
      <c r="E506" s="16"/>
      <c r="F506" s="16"/>
      <c r="G506" s="16"/>
    </row>
    <row r="507" spans="4:7" x14ac:dyDescent="0.3">
      <c r="D507"/>
      <c r="E507" s="16"/>
      <c r="F507" s="16"/>
      <c r="G507" s="16"/>
    </row>
    <row r="508" spans="4:7" x14ac:dyDescent="0.3">
      <c r="D508"/>
      <c r="E508" s="16"/>
      <c r="F508" s="16"/>
      <c r="G508" s="16"/>
    </row>
    <row r="509" spans="4:7" x14ac:dyDescent="0.3">
      <c r="D509"/>
      <c r="E509" s="16"/>
      <c r="F509" s="16"/>
      <c r="G509" s="16"/>
    </row>
    <row r="510" spans="4:7" x14ac:dyDescent="0.3">
      <c r="D510"/>
      <c r="E510" s="16"/>
      <c r="F510" s="16"/>
      <c r="G510" s="16"/>
    </row>
    <row r="511" spans="4:7" x14ac:dyDescent="0.3">
      <c r="D511"/>
      <c r="E511" s="16"/>
      <c r="F511" s="16"/>
      <c r="G511" s="16"/>
    </row>
    <row r="512" spans="4:7" x14ac:dyDescent="0.3">
      <c r="D512"/>
      <c r="E512" s="16"/>
      <c r="F512" s="16"/>
      <c r="G512" s="16"/>
    </row>
    <row r="513" spans="4:7" x14ac:dyDescent="0.3">
      <c r="D513"/>
      <c r="E513" s="16"/>
      <c r="F513" s="16"/>
      <c r="G513" s="16"/>
    </row>
    <row r="514" spans="4:7" x14ac:dyDescent="0.3">
      <c r="D514"/>
      <c r="E514" s="16"/>
      <c r="F514" s="16"/>
      <c r="G514" s="16"/>
    </row>
    <row r="515" spans="4:7" x14ac:dyDescent="0.3">
      <c r="D515"/>
      <c r="E515" s="16"/>
      <c r="F515" s="16"/>
      <c r="G515" s="16"/>
    </row>
    <row r="516" spans="4:7" x14ac:dyDescent="0.3">
      <c r="D516"/>
      <c r="E516" s="16"/>
      <c r="F516" s="16"/>
      <c r="G516" s="16"/>
    </row>
    <row r="517" spans="4:7" x14ac:dyDescent="0.3">
      <c r="D517"/>
      <c r="E517" s="16"/>
      <c r="F517" s="16"/>
      <c r="G517" s="16"/>
    </row>
    <row r="518" spans="4:7" x14ac:dyDescent="0.3">
      <c r="D518"/>
      <c r="E518" s="16"/>
      <c r="F518" s="16"/>
      <c r="G518" s="16"/>
    </row>
    <row r="519" spans="4:7" x14ac:dyDescent="0.3">
      <c r="D519"/>
      <c r="E519" s="16"/>
      <c r="F519" s="16"/>
      <c r="G519" s="16"/>
    </row>
    <row r="520" spans="4:7" x14ac:dyDescent="0.3">
      <c r="D520"/>
      <c r="E520" s="16"/>
      <c r="F520" s="16"/>
      <c r="G520" s="16"/>
    </row>
    <row r="521" spans="4:7" x14ac:dyDescent="0.3">
      <c r="D521"/>
      <c r="E521" s="16"/>
      <c r="F521" s="16"/>
      <c r="G521" s="16"/>
    </row>
    <row r="522" spans="4:7" x14ac:dyDescent="0.3">
      <c r="D522"/>
      <c r="E522" s="16"/>
      <c r="F522" s="16"/>
      <c r="G522" s="16"/>
    </row>
    <row r="523" spans="4:7" x14ac:dyDescent="0.3">
      <c r="D523"/>
      <c r="E523" s="16"/>
      <c r="F523" s="16"/>
      <c r="G523" s="16"/>
    </row>
    <row r="524" spans="4:7" x14ac:dyDescent="0.3">
      <c r="D524"/>
      <c r="E524" s="16"/>
      <c r="F524" s="16"/>
      <c r="G524" s="16"/>
    </row>
    <row r="525" spans="4:7" x14ac:dyDescent="0.3">
      <c r="D525"/>
      <c r="E525" s="16"/>
      <c r="F525" s="16"/>
      <c r="G525" s="16"/>
    </row>
    <row r="526" spans="4:7" x14ac:dyDescent="0.3">
      <c r="D526"/>
      <c r="E526" s="16"/>
      <c r="F526" s="16"/>
      <c r="G526" s="16"/>
    </row>
    <row r="527" spans="4:7" x14ac:dyDescent="0.3">
      <c r="D527"/>
      <c r="E527" s="16"/>
      <c r="F527" s="16"/>
      <c r="G527" s="16"/>
    </row>
    <row r="528" spans="4:7" x14ac:dyDescent="0.3">
      <c r="D528"/>
      <c r="E528" s="16"/>
      <c r="F528" s="16"/>
      <c r="G528" s="16"/>
    </row>
    <row r="529" spans="4:7" x14ac:dyDescent="0.3">
      <c r="D529"/>
      <c r="E529" s="16"/>
      <c r="F529" s="16"/>
      <c r="G529" s="16"/>
    </row>
    <row r="530" spans="4:7" x14ac:dyDescent="0.3">
      <c r="D530"/>
      <c r="E530" s="16"/>
      <c r="F530" s="16"/>
      <c r="G530" s="16"/>
    </row>
    <row r="531" spans="4:7" x14ac:dyDescent="0.3">
      <c r="D531"/>
      <c r="E531" s="16"/>
      <c r="F531" s="16"/>
      <c r="G531" s="16"/>
    </row>
    <row r="532" spans="4:7" x14ac:dyDescent="0.3">
      <c r="D532"/>
      <c r="E532" s="16"/>
      <c r="F532" s="16"/>
      <c r="G532" s="16"/>
    </row>
    <row r="533" spans="4:7" x14ac:dyDescent="0.3">
      <c r="D533"/>
      <c r="E533" s="16"/>
      <c r="F533" s="16"/>
      <c r="G533" s="16"/>
    </row>
    <row r="534" spans="4:7" x14ac:dyDescent="0.3">
      <c r="D534"/>
      <c r="E534" s="16"/>
      <c r="F534" s="16"/>
      <c r="G534" s="16"/>
    </row>
    <row r="535" spans="4:7" x14ac:dyDescent="0.3">
      <c r="D535"/>
      <c r="E535" s="16"/>
      <c r="F535" s="16"/>
      <c r="G535" s="16"/>
    </row>
    <row r="536" spans="4:7" x14ac:dyDescent="0.3">
      <c r="D536"/>
      <c r="E536" s="16"/>
      <c r="F536" s="16"/>
      <c r="G536" s="16"/>
    </row>
    <row r="537" spans="4:7" x14ac:dyDescent="0.3">
      <c r="D537"/>
      <c r="E537" s="16"/>
      <c r="F537" s="16"/>
      <c r="G537" s="16"/>
    </row>
    <row r="538" spans="4:7" x14ac:dyDescent="0.3">
      <c r="D538"/>
      <c r="E538" s="16"/>
      <c r="F538" s="16"/>
      <c r="G538" s="16"/>
    </row>
    <row r="539" spans="4:7" x14ac:dyDescent="0.3">
      <c r="D539"/>
      <c r="E539" s="16"/>
      <c r="F539" s="16"/>
      <c r="G539" s="16"/>
    </row>
    <row r="540" spans="4:7" x14ac:dyDescent="0.3">
      <c r="D540"/>
      <c r="E540" s="16"/>
      <c r="F540" s="16"/>
      <c r="G540" s="16"/>
    </row>
    <row r="541" spans="4:7" x14ac:dyDescent="0.3">
      <c r="D541"/>
      <c r="E541" s="16"/>
      <c r="F541" s="16"/>
      <c r="G541" s="16"/>
    </row>
    <row r="542" spans="4:7" x14ac:dyDescent="0.3">
      <c r="D542"/>
      <c r="E542" s="16"/>
      <c r="F542" s="16"/>
      <c r="G542" s="16"/>
    </row>
    <row r="543" spans="4:7" x14ac:dyDescent="0.3">
      <c r="D543"/>
      <c r="E543" s="16"/>
      <c r="F543" s="16"/>
      <c r="G543" s="16"/>
    </row>
    <row r="544" spans="4:7" x14ac:dyDescent="0.3">
      <c r="D544"/>
      <c r="E544" s="16"/>
      <c r="F544" s="16"/>
      <c r="G544" s="16"/>
    </row>
    <row r="545" spans="4:7" x14ac:dyDescent="0.3">
      <c r="D545"/>
      <c r="E545" s="16"/>
      <c r="F545" s="16"/>
      <c r="G545" s="16"/>
    </row>
    <row r="546" spans="4:7" x14ac:dyDescent="0.3">
      <c r="D546"/>
      <c r="E546" s="16"/>
      <c r="F546" s="16"/>
      <c r="G546" s="16"/>
    </row>
    <row r="547" spans="4:7" x14ac:dyDescent="0.3">
      <c r="D547"/>
      <c r="E547" s="16"/>
      <c r="F547" s="16"/>
      <c r="G547" s="16"/>
    </row>
    <row r="548" spans="4:7" x14ac:dyDescent="0.3">
      <c r="D548"/>
      <c r="E548" s="16"/>
      <c r="F548" s="16"/>
      <c r="G548" s="16"/>
    </row>
    <row r="549" spans="4:7" x14ac:dyDescent="0.3">
      <c r="D549"/>
      <c r="E549" s="16"/>
      <c r="F549" s="16"/>
      <c r="G549" s="16"/>
    </row>
    <row r="550" spans="4:7" x14ac:dyDescent="0.3">
      <c r="D550"/>
      <c r="E550" s="16"/>
      <c r="F550" s="16"/>
      <c r="G550" s="16"/>
    </row>
    <row r="551" spans="4:7" x14ac:dyDescent="0.3">
      <c r="D551"/>
      <c r="E551" s="16"/>
      <c r="F551" s="16"/>
      <c r="G551" s="16"/>
    </row>
    <row r="552" spans="4:7" x14ac:dyDescent="0.3">
      <c r="D552"/>
      <c r="E552" s="16"/>
      <c r="F552" s="16"/>
      <c r="G552" s="16"/>
    </row>
    <row r="553" spans="4:7" x14ac:dyDescent="0.3">
      <c r="D553"/>
      <c r="E553" s="16"/>
      <c r="F553" s="16"/>
      <c r="G553" s="16"/>
    </row>
    <row r="554" spans="4:7" x14ac:dyDescent="0.3">
      <c r="D554"/>
      <c r="E554" s="16"/>
      <c r="F554" s="16"/>
      <c r="G554" s="16"/>
    </row>
    <row r="555" spans="4:7" x14ac:dyDescent="0.3">
      <c r="D555"/>
      <c r="E555" s="16"/>
      <c r="F555" s="16"/>
      <c r="G555" s="16"/>
    </row>
    <row r="556" spans="4:7" x14ac:dyDescent="0.3">
      <c r="D556"/>
      <c r="E556" s="16"/>
      <c r="F556" s="16"/>
      <c r="G556" s="16"/>
    </row>
    <row r="557" spans="4:7" x14ac:dyDescent="0.3">
      <c r="D557"/>
      <c r="E557" s="16"/>
      <c r="F557" s="16"/>
      <c r="G557" s="16"/>
    </row>
    <row r="558" spans="4:7" x14ac:dyDescent="0.3">
      <c r="D558"/>
      <c r="E558" s="16"/>
      <c r="F558" s="16"/>
      <c r="G558" s="16"/>
    </row>
    <row r="559" spans="4:7" x14ac:dyDescent="0.3">
      <c r="D559"/>
      <c r="E559" s="16"/>
      <c r="F559" s="16"/>
      <c r="G559" s="16"/>
    </row>
    <row r="560" spans="4:7" x14ac:dyDescent="0.3">
      <c r="D560"/>
      <c r="E560" s="16"/>
      <c r="F560" s="16"/>
      <c r="G560" s="16"/>
    </row>
    <row r="561" spans="4:7" x14ac:dyDescent="0.3">
      <c r="D561"/>
      <c r="E561" s="16"/>
      <c r="F561" s="16"/>
      <c r="G561" s="16"/>
    </row>
    <row r="562" spans="4:7" x14ac:dyDescent="0.3">
      <c r="D562"/>
      <c r="E562" s="16"/>
      <c r="F562" s="16"/>
      <c r="G562" s="16"/>
    </row>
    <row r="563" spans="4:7" x14ac:dyDescent="0.3">
      <c r="D563"/>
      <c r="E563" s="16"/>
      <c r="F563" s="16"/>
      <c r="G563" s="16"/>
    </row>
    <row r="564" spans="4:7" x14ac:dyDescent="0.3">
      <c r="D564"/>
      <c r="E564" s="16"/>
      <c r="F564" s="16"/>
      <c r="G564" s="16"/>
    </row>
    <row r="565" spans="4:7" x14ac:dyDescent="0.3">
      <c r="D565"/>
      <c r="E565" s="16"/>
      <c r="F565" s="16"/>
      <c r="G565" s="16"/>
    </row>
    <row r="566" spans="4:7" x14ac:dyDescent="0.3">
      <c r="D566"/>
      <c r="E566" s="16"/>
      <c r="F566" s="16"/>
      <c r="G566" s="16"/>
    </row>
    <row r="567" spans="4:7" x14ac:dyDescent="0.3">
      <c r="D567"/>
      <c r="E567" s="16"/>
      <c r="F567" s="16"/>
      <c r="G567" s="16"/>
    </row>
    <row r="568" spans="4:7" x14ac:dyDescent="0.3">
      <c r="D568"/>
      <c r="E568" s="16"/>
      <c r="F568" s="16"/>
      <c r="G568" s="16"/>
    </row>
    <row r="569" spans="4:7" x14ac:dyDescent="0.3">
      <c r="D569"/>
      <c r="E569" s="16"/>
      <c r="F569" s="16"/>
      <c r="G569" s="16"/>
    </row>
    <row r="570" spans="4:7" x14ac:dyDescent="0.3">
      <c r="D570"/>
      <c r="E570" s="16"/>
      <c r="F570" s="16"/>
      <c r="G570" s="16"/>
    </row>
    <row r="571" spans="4:7" x14ac:dyDescent="0.3">
      <c r="D571"/>
      <c r="E571" s="16"/>
      <c r="F571" s="16"/>
      <c r="G571" s="16"/>
    </row>
    <row r="572" spans="4:7" x14ac:dyDescent="0.3">
      <c r="D572"/>
      <c r="E572" s="16"/>
      <c r="F572" s="16"/>
      <c r="G572" s="16"/>
    </row>
    <row r="573" spans="4:7" x14ac:dyDescent="0.3">
      <c r="D573"/>
      <c r="E573" s="16"/>
      <c r="F573" s="16"/>
      <c r="G573" s="16"/>
    </row>
    <row r="574" spans="4:7" x14ac:dyDescent="0.3">
      <c r="D574"/>
      <c r="E574" s="16"/>
      <c r="F574" s="16"/>
      <c r="G574" s="16"/>
    </row>
    <row r="575" spans="4:7" x14ac:dyDescent="0.3">
      <c r="D575"/>
      <c r="E575" s="16"/>
      <c r="F575" s="16"/>
      <c r="G575" s="16"/>
    </row>
    <row r="576" spans="4:7" x14ac:dyDescent="0.3">
      <c r="D576"/>
      <c r="E576" s="16"/>
      <c r="F576" s="16"/>
      <c r="G576" s="16"/>
    </row>
    <row r="577" spans="4:7" x14ac:dyDescent="0.3">
      <c r="D577"/>
      <c r="E577" s="16"/>
      <c r="F577" s="16"/>
      <c r="G577" s="16"/>
    </row>
    <row r="578" spans="4:7" x14ac:dyDescent="0.3">
      <c r="D578"/>
      <c r="E578" s="16"/>
      <c r="F578" s="16"/>
      <c r="G578" s="16"/>
    </row>
    <row r="579" spans="4:7" x14ac:dyDescent="0.3">
      <c r="D579"/>
      <c r="E579" s="16"/>
      <c r="F579" s="16"/>
      <c r="G579" s="16"/>
    </row>
    <row r="580" spans="4:7" x14ac:dyDescent="0.3">
      <c r="D580"/>
      <c r="E580" s="16"/>
      <c r="F580" s="16"/>
      <c r="G580" s="16"/>
    </row>
    <row r="581" spans="4:7" x14ac:dyDescent="0.3">
      <c r="D581"/>
      <c r="E581" s="16"/>
      <c r="F581" s="16"/>
      <c r="G581" s="16"/>
    </row>
    <row r="582" spans="4:7" x14ac:dyDescent="0.3">
      <c r="D582"/>
      <c r="E582" s="16"/>
      <c r="F582" s="16"/>
      <c r="G582" s="16"/>
    </row>
    <row r="583" spans="4:7" x14ac:dyDescent="0.3">
      <c r="D583"/>
      <c r="E583" s="16"/>
      <c r="F583" s="16"/>
      <c r="G583" s="16"/>
    </row>
    <row r="584" spans="4:7" x14ac:dyDescent="0.3">
      <c r="D584"/>
      <c r="E584" s="16"/>
      <c r="F584" s="16"/>
      <c r="G584" s="16"/>
    </row>
    <row r="585" spans="4:7" x14ac:dyDescent="0.3">
      <c r="D585"/>
      <c r="E585" s="16"/>
      <c r="F585" s="16"/>
      <c r="G585" s="16"/>
    </row>
    <row r="586" spans="4:7" x14ac:dyDescent="0.3">
      <c r="D586"/>
      <c r="E586" s="16"/>
      <c r="F586" s="16"/>
      <c r="G586" s="16"/>
    </row>
    <row r="587" spans="4:7" x14ac:dyDescent="0.3">
      <c r="D587"/>
      <c r="E587" s="16"/>
      <c r="F587" s="16"/>
      <c r="G587" s="16"/>
    </row>
    <row r="588" spans="4:7" x14ac:dyDescent="0.3">
      <c r="D588"/>
      <c r="E588" s="16"/>
      <c r="F588" s="16"/>
      <c r="G588" s="16"/>
    </row>
    <row r="589" spans="4:7" x14ac:dyDescent="0.3">
      <c r="D589"/>
      <c r="E589" s="16"/>
      <c r="F589" s="16"/>
      <c r="G589" s="16"/>
    </row>
    <row r="590" spans="4:7" x14ac:dyDescent="0.3">
      <c r="D590"/>
      <c r="E590" s="16"/>
      <c r="F590" s="16"/>
      <c r="G590" s="16"/>
    </row>
    <row r="591" spans="4:7" x14ac:dyDescent="0.3">
      <c r="D591"/>
      <c r="E591" s="16"/>
      <c r="F591" s="16"/>
      <c r="G591" s="16"/>
    </row>
    <row r="592" spans="4:7" x14ac:dyDescent="0.3">
      <c r="D592"/>
      <c r="E592" s="16"/>
      <c r="F592" s="16"/>
      <c r="G592" s="16"/>
    </row>
    <row r="593" spans="4:7" x14ac:dyDescent="0.3">
      <c r="D593"/>
      <c r="E593" s="16"/>
      <c r="F593" s="16"/>
      <c r="G593" s="16"/>
    </row>
    <row r="594" spans="4:7" x14ac:dyDescent="0.3">
      <c r="D594"/>
      <c r="E594" s="16"/>
      <c r="F594" s="16"/>
      <c r="G594" s="16"/>
    </row>
    <row r="595" spans="4:7" x14ac:dyDescent="0.3">
      <c r="D595"/>
      <c r="E595" s="16"/>
      <c r="F595" s="16"/>
      <c r="G595" s="16"/>
    </row>
    <row r="596" spans="4:7" x14ac:dyDescent="0.3">
      <c r="D596"/>
      <c r="E596" s="16"/>
      <c r="F596" s="16"/>
      <c r="G596" s="16"/>
    </row>
    <row r="597" spans="4:7" x14ac:dyDescent="0.3">
      <c r="D597"/>
      <c r="E597" s="16"/>
      <c r="F597" s="16"/>
      <c r="G597" s="16"/>
    </row>
    <row r="598" spans="4:7" x14ac:dyDescent="0.3">
      <c r="D598"/>
      <c r="E598" s="16"/>
      <c r="F598" s="16"/>
      <c r="G598" s="16"/>
    </row>
    <row r="599" spans="4:7" x14ac:dyDescent="0.3">
      <c r="D599"/>
      <c r="E599" s="16"/>
      <c r="F599" s="16"/>
      <c r="G599" s="16"/>
    </row>
    <row r="600" spans="4:7" x14ac:dyDescent="0.3">
      <c r="D600"/>
      <c r="E600" s="16"/>
      <c r="F600" s="16"/>
      <c r="G600" s="16"/>
    </row>
    <row r="601" spans="4:7" x14ac:dyDescent="0.3">
      <c r="D601"/>
      <c r="E601" s="16"/>
      <c r="F601" s="16"/>
      <c r="G601" s="16"/>
    </row>
    <row r="602" spans="4:7" x14ac:dyDescent="0.3">
      <c r="D602"/>
      <c r="E602" s="16"/>
      <c r="F602" s="16"/>
      <c r="G602" s="16"/>
    </row>
    <row r="603" spans="4:7" x14ac:dyDescent="0.3">
      <c r="D603"/>
      <c r="E603" s="16"/>
      <c r="F603" s="16"/>
      <c r="G603" s="16"/>
    </row>
    <row r="604" spans="4:7" x14ac:dyDescent="0.3">
      <c r="D604"/>
      <c r="E604" s="16"/>
      <c r="F604" s="16"/>
      <c r="G604" s="16"/>
    </row>
    <row r="605" spans="4:7" x14ac:dyDescent="0.3">
      <c r="D605"/>
      <c r="E605" s="16"/>
      <c r="F605" s="16"/>
      <c r="G605" s="16"/>
    </row>
    <row r="606" spans="4:7" x14ac:dyDescent="0.3">
      <c r="D606"/>
      <c r="E606" s="16"/>
      <c r="F606" s="16"/>
      <c r="G606" s="16"/>
    </row>
    <row r="607" spans="4:7" x14ac:dyDescent="0.3">
      <c r="D607"/>
      <c r="E607" s="16"/>
      <c r="F607" s="16"/>
      <c r="G607" s="16"/>
    </row>
    <row r="608" spans="4:7" x14ac:dyDescent="0.3">
      <c r="D608"/>
      <c r="E608" s="16"/>
      <c r="F608" s="16"/>
      <c r="G608" s="16"/>
    </row>
    <row r="609" spans="4:7" x14ac:dyDescent="0.3">
      <c r="D609"/>
      <c r="E609" s="16"/>
      <c r="F609" s="16"/>
      <c r="G609" s="16"/>
    </row>
    <row r="610" spans="4:7" x14ac:dyDescent="0.3">
      <c r="D610"/>
      <c r="E610" s="16"/>
      <c r="F610" s="16"/>
      <c r="G610" s="16"/>
    </row>
    <row r="611" spans="4:7" x14ac:dyDescent="0.3">
      <c r="D611"/>
      <c r="E611" s="16"/>
      <c r="F611" s="16"/>
      <c r="G611" s="16"/>
    </row>
    <row r="612" spans="4:7" x14ac:dyDescent="0.3">
      <c r="D612"/>
      <c r="E612" s="16"/>
      <c r="F612" s="16"/>
      <c r="G612" s="16"/>
    </row>
    <row r="613" spans="4:7" x14ac:dyDescent="0.3">
      <c r="D613"/>
      <c r="E613" s="16"/>
      <c r="F613" s="16"/>
      <c r="G613" s="16"/>
    </row>
    <row r="614" spans="4:7" x14ac:dyDescent="0.3">
      <c r="D614"/>
      <c r="E614" s="16"/>
      <c r="F614" s="16"/>
      <c r="G614" s="16"/>
    </row>
    <row r="615" spans="4:7" x14ac:dyDescent="0.3">
      <c r="D615"/>
      <c r="E615" s="16"/>
      <c r="F615" s="16"/>
      <c r="G615" s="16"/>
    </row>
    <row r="616" spans="4:7" x14ac:dyDescent="0.3">
      <c r="D616"/>
      <c r="E616" s="16"/>
      <c r="F616" s="16"/>
      <c r="G616" s="16"/>
    </row>
    <row r="617" spans="4:7" x14ac:dyDescent="0.3">
      <c r="D617"/>
      <c r="E617" s="16"/>
      <c r="F617" s="16"/>
      <c r="G617" s="16"/>
    </row>
    <row r="618" spans="4:7" x14ac:dyDescent="0.3">
      <c r="D618"/>
      <c r="E618" s="16"/>
      <c r="F618" s="16"/>
      <c r="G618" s="16"/>
    </row>
    <row r="619" spans="4:7" x14ac:dyDescent="0.3">
      <c r="D619"/>
      <c r="E619" s="16"/>
      <c r="F619" s="16"/>
      <c r="G619" s="16"/>
    </row>
    <row r="620" spans="4:7" x14ac:dyDescent="0.3">
      <c r="D620"/>
      <c r="E620" s="16"/>
      <c r="F620" s="16"/>
      <c r="G620" s="16"/>
    </row>
    <row r="621" spans="4:7" x14ac:dyDescent="0.3">
      <c r="D621"/>
      <c r="E621" s="16"/>
      <c r="F621" s="16"/>
      <c r="G621" s="16"/>
    </row>
    <row r="622" spans="4:7" x14ac:dyDescent="0.3">
      <c r="D622"/>
      <c r="E622" s="16"/>
      <c r="F622" s="16"/>
      <c r="G622" s="16"/>
    </row>
    <row r="623" spans="4:7" x14ac:dyDescent="0.3">
      <c r="D623"/>
      <c r="E623" s="16"/>
      <c r="F623" s="16"/>
      <c r="G623" s="16"/>
    </row>
    <row r="624" spans="4:7" x14ac:dyDescent="0.3">
      <c r="D624"/>
      <c r="E624" s="16"/>
      <c r="F624" s="16"/>
      <c r="G624" s="16"/>
    </row>
    <row r="625" spans="4:7" x14ac:dyDescent="0.3">
      <c r="D625"/>
      <c r="E625" s="16"/>
      <c r="F625" s="16"/>
      <c r="G625" s="16"/>
    </row>
    <row r="626" spans="4:7" x14ac:dyDescent="0.3">
      <c r="D626"/>
      <c r="E626" s="16"/>
      <c r="F626" s="16"/>
      <c r="G626" s="16"/>
    </row>
    <row r="627" spans="4:7" x14ac:dyDescent="0.3">
      <c r="D627"/>
      <c r="E627" s="16"/>
      <c r="F627" s="16"/>
      <c r="G627" s="16"/>
    </row>
    <row r="628" spans="4:7" x14ac:dyDescent="0.3">
      <c r="D628"/>
      <c r="E628" s="16"/>
      <c r="F628" s="16"/>
      <c r="G628" s="16"/>
    </row>
    <row r="629" spans="4:7" x14ac:dyDescent="0.3">
      <c r="D629"/>
      <c r="E629" s="16"/>
      <c r="F629" s="16"/>
      <c r="G629" s="16"/>
    </row>
    <row r="630" spans="4:7" x14ac:dyDescent="0.3">
      <c r="D630"/>
      <c r="E630" s="16"/>
      <c r="F630" s="16"/>
      <c r="G630" s="16"/>
    </row>
    <row r="631" spans="4:7" x14ac:dyDescent="0.3">
      <c r="D631"/>
      <c r="E631" s="16"/>
      <c r="F631" s="16"/>
      <c r="G631" s="16"/>
    </row>
    <row r="632" spans="4:7" x14ac:dyDescent="0.3">
      <c r="D632"/>
      <c r="E632" s="16"/>
      <c r="F632" s="16"/>
      <c r="G632" s="16"/>
    </row>
    <row r="633" spans="4:7" x14ac:dyDescent="0.3">
      <c r="D633"/>
      <c r="E633" s="16"/>
      <c r="F633" s="16"/>
      <c r="G633" s="16"/>
    </row>
    <row r="634" spans="4:7" x14ac:dyDescent="0.3">
      <c r="D634"/>
      <c r="E634" s="16"/>
      <c r="F634" s="16"/>
      <c r="G634" s="16"/>
    </row>
    <row r="635" spans="4:7" x14ac:dyDescent="0.3">
      <c r="D635"/>
      <c r="E635" s="16"/>
      <c r="F635" s="16"/>
      <c r="G635" s="16"/>
    </row>
    <row r="636" spans="4:7" x14ac:dyDescent="0.3">
      <c r="D636"/>
      <c r="E636" s="16"/>
      <c r="F636" s="16"/>
      <c r="G636" s="16"/>
    </row>
    <row r="637" spans="4:7" x14ac:dyDescent="0.3">
      <c r="D637"/>
      <c r="E637" s="16"/>
      <c r="F637" s="16"/>
      <c r="G637" s="16"/>
    </row>
    <row r="638" spans="4:7" x14ac:dyDescent="0.3">
      <c r="D638"/>
      <c r="E638" s="16"/>
      <c r="F638" s="16"/>
      <c r="G638" s="16"/>
    </row>
    <row r="639" spans="4:7" x14ac:dyDescent="0.3">
      <c r="D639"/>
      <c r="E639" s="16"/>
      <c r="F639" s="16"/>
      <c r="G639" s="16"/>
    </row>
    <row r="640" spans="4:7" x14ac:dyDescent="0.3">
      <c r="D640"/>
      <c r="E640" s="16"/>
      <c r="F640" s="16"/>
      <c r="G640" s="16"/>
    </row>
    <row r="641" spans="4:7" x14ac:dyDescent="0.3">
      <c r="D641"/>
      <c r="E641" s="16"/>
      <c r="F641" s="16"/>
      <c r="G641" s="16"/>
    </row>
    <row r="642" spans="4:7" x14ac:dyDescent="0.3">
      <c r="D642"/>
      <c r="E642" s="16"/>
      <c r="F642" s="16"/>
      <c r="G642" s="16"/>
    </row>
    <row r="643" spans="4:7" x14ac:dyDescent="0.3">
      <c r="D643"/>
      <c r="E643" s="16"/>
      <c r="F643" s="16"/>
      <c r="G643" s="16"/>
    </row>
    <row r="644" spans="4:7" x14ac:dyDescent="0.3">
      <c r="D644"/>
      <c r="E644" s="16"/>
      <c r="F644" s="16"/>
      <c r="G644" s="16"/>
    </row>
    <row r="645" spans="4:7" x14ac:dyDescent="0.3">
      <c r="D645"/>
      <c r="E645" s="16"/>
      <c r="F645" s="16"/>
      <c r="G645" s="16"/>
    </row>
    <row r="646" spans="4:7" x14ac:dyDescent="0.3">
      <c r="D646"/>
      <c r="E646" s="16"/>
      <c r="F646" s="16"/>
      <c r="G646" s="16"/>
    </row>
    <row r="647" spans="4:7" x14ac:dyDescent="0.3">
      <c r="D647"/>
      <c r="E647" s="16"/>
      <c r="F647" s="16"/>
      <c r="G647" s="16"/>
    </row>
    <row r="648" spans="4:7" x14ac:dyDescent="0.3">
      <c r="D648"/>
      <c r="E648" s="16"/>
      <c r="F648" s="16"/>
      <c r="G648" s="16"/>
    </row>
    <row r="649" spans="4:7" x14ac:dyDescent="0.3">
      <c r="D649"/>
      <c r="E649" s="16"/>
      <c r="F649" s="16"/>
      <c r="G649" s="16"/>
    </row>
    <row r="650" spans="4:7" x14ac:dyDescent="0.3">
      <c r="D650"/>
      <c r="E650" s="16"/>
      <c r="F650" s="16"/>
      <c r="G650" s="16"/>
    </row>
    <row r="651" spans="4:7" x14ac:dyDescent="0.3">
      <c r="D651"/>
      <c r="E651" s="16"/>
      <c r="F651" s="16"/>
      <c r="G651" s="16"/>
    </row>
    <row r="652" spans="4:7" x14ac:dyDescent="0.3">
      <c r="D652"/>
      <c r="E652" s="16"/>
      <c r="F652" s="16"/>
      <c r="G652" s="16"/>
    </row>
    <row r="653" spans="4:7" x14ac:dyDescent="0.3">
      <c r="D653"/>
      <c r="E653" s="16"/>
      <c r="F653" s="16"/>
      <c r="G653" s="16"/>
    </row>
    <row r="654" spans="4:7" x14ac:dyDescent="0.3">
      <c r="D654"/>
      <c r="E654" s="16"/>
      <c r="F654" s="16"/>
      <c r="G654" s="16"/>
    </row>
    <row r="655" spans="4:7" x14ac:dyDescent="0.3">
      <c r="D655"/>
      <c r="E655" s="16"/>
      <c r="F655" s="16"/>
      <c r="G655" s="16"/>
    </row>
    <row r="656" spans="4:7" x14ac:dyDescent="0.3">
      <c r="D656"/>
      <c r="E656" s="16"/>
      <c r="F656" s="16"/>
      <c r="G656" s="16"/>
    </row>
    <row r="657" spans="4:7" x14ac:dyDescent="0.3">
      <c r="D657"/>
      <c r="E657" s="16"/>
      <c r="F657" s="16"/>
      <c r="G657" s="16"/>
    </row>
    <row r="658" spans="4:7" x14ac:dyDescent="0.3">
      <c r="D658"/>
      <c r="E658" s="16"/>
      <c r="F658" s="16"/>
      <c r="G658" s="16"/>
    </row>
    <row r="659" spans="4:7" x14ac:dyDescent="0.3">
      <c r="D659"/>
      <c r="E659" s="16"/>
      <c r="F659" s="16"/>
      <c r="G659" s="16"/>
    </row>
    <row r="660" spans="4:7" x14ac:dyDescent="0.3">
      <c r="D660"/>
      <c r="E660" s="16"/>
      <c r="F660" s="16"/>
      <c r="G660" s="16"/>
    </row>
    <row r="661" spans="4:7" x14ac:dyDescent="0.3">
      <c r="D661"/>
      <c r="E661" s="16"/>
      <c r="F661" s="16"/>
      <c r="G661" s="16"/>
    </row>
    <row r="662" spans="4:7" x14ac:dyDescent="0.3">
      <c r="D662"/>
      <c r="E662" s="16"/>
      <c r="F662" s="16"/>
      <c r="G662" s="16"/>
    </row>
    <row r="663" spans="4:7" x14ac:dyDescent="0.3">
      <c r="D663"/>
      <c r="E663" s="16"/>
      <c r="F663" s="16"/>
      <c r="G663" s="16"/>
    </row>
    <row r="664" spans="4:7" x14ac:dyDescent="0.3">
      <c r="D664"/>
      <c r="E664" s="16"/>
      <c r="F664" s="16"/>
      <c r="G664" s="16"/>
    </row>
    <row r="665" spans="4:7" x14ac:dyDescent="0.3">
      <c r="D665"/>
      <c r="E665" s="16"/>
      <c r="F665" s="16"/>
      <c r="G665" s="16"/>
    </row>
    <row r="666" spans="4:7" x14ac:dyDescent="0.3">
      <c r="D666"/>
      <c r="E666" s="16"/>
      <c r="F666" s="16"/>
      <c r="G666" s="16"/>
    </row>
    <row r="667" spans="4:7" x14ac:dyDescent="0.3">
      <c r="D667"/>
      <c r="E667" s="16"/>
      <c r="F667" s="16"/>
      <c r="G667" s="16"/>
    </row>
    <row r="668" spans="4:7" x14ac:dyDescent="0.3">
      <c r="D668"/>
      <c r="E668" s="16"/>
      <c r="F668" s="16"/>
      <c r="G668" s="16"/>
    </row>
    <row r="669" spans="4:7" x14ac:dyDescent="0.3">
      <c r="D669"/>
      <c r="E669" s="16"/>
      <c r="F669" s="16"/>
      <c r="G669" s="16"/>
    </row>
    <row r="670" spans="4:7" x14ac:dyDescent="0.3">
      <c r="D670"/>
      <c r="E670" s="16"/>
      <c r="F670" s="16"/>
      <c r="G670" s="16"/>
    </row>
    <row r="671" spans="4:7" x14ac:dyDescent="0.3">
      <c r="D671"/>
      <c r="E671" s="16"/>
      <c r="F671" s="16"/>
      <c r="G671" s="16"/>
    </row>
    <row r="672" spans="4:7" x14ac:dyDescent="0.3">
      <c r="D672"/>
      <c r="E672" s="16"/>
      <c r="F672" s="16"/>
      <c r="G672" s="16"/>
    </row>
    <row r="673" spans="4:7" x14ac:dyDescent="0.3">
      <c r="D673"/>
      <c r="E673" s="16"/>
      <c r="F673" s="16"/>
      <c r="G673" s="16"/>
    </row>
    <row r="674" spans="4:7" x14ac:dyDescent="0.3">
      <c r="D674"/>
      <c r="E674" s="16"/>
      <c r="F674" s="16"/>
      <c r="G674" s="16"/>
    </row>
    <row r="675" spans="4:7" x14ac:dyDescent="0.3">
      <c r="D675"/>
      <c r="E675" s="16"/>
      <c r="F675" s="16"/>
      <c r="G675" s="16"/>
    </row>
    <row r="676" spans="4:7" x14ac:dyDescent="0.3">
      <c r="D676"/>
      <c r="E676" s="16"/>
      <c r="F676" s="16"/>
      <c r="G676" s="16"/>
    </row>
    <row r="677" spans="4:7" x14ac:dyDescent="0.3">
      <c r="D677"/>
      <c r="E677" s="16"/>
      <c r="F677" s="16"/>
      <c r="G677" s="16"/>
    </row>
    <row r="678" spans="4:7" x14ac:dyDescent="0.3">
      <c r="D678"/>
      <c r="E678" s="16"/>
      <c r="F678" s="16"/>
      <c r="G678" s="16"/>
    </row>
    <row r="679" spans="4:7" x14ac:dyDescent="0.3">
      <c r="D679"/>
      <c r="E679" s="16"/>
      <c r="F679" s="16"/>
      <c r="G679" s="16"/>
    </row>
    <row r="680" spans="4:7" x14ac:dyDescent="0.3">
      <c r="D680"/>
      <c r="E680" s="16"/>
      <c r="F680" s="16"/>
      <c r="G680" s="16"/>
    </row>
    <row r="681" spans="4:7" x14ac:dyDescent="0.3">
      <c r="D681"/>
      <c r="E681" s="16"/>
      <c r="F681" s="16"/>
      <c r="G681" s="16"/>
    </row>
    <row r="682" spans="4:7" x14ac:dyDescent="0.3">
      <c r="D682"/>
      <c r="E682" s="16"/>
      <c r="F682" s="16"/>
      <c r="G682" s="16"/>
    </row>
    <row r="683" spans="4:7" x14ac:dyDescent="0.3">
      <c r="D683"/>
      <c r="E683" s="16"/>
      <c r="F683" s="16"/>
      <c r="G683" s="16"/>
    </row>
    <row r="684" spans="4:7" x14ac:dyDescent="0.3">
      <c r="D684"/>
      <c r="E684" s="16"/>
      <c r="F684" s="16"/>
      <c r="G684" s="16"/>
    </row>
    <row r="685" spans="4:7" x14ac:dyDescent="0.3">
      <c r="D685"/>
      <c r="E685" s="16"/>
      <c r="F685" s="16"/>
      <c r="G685" s="16"/>
    </row>
    <row r="686" spans="4:7" x14ac:dyDescent="0.3">
      <c r="D686"/>
      <c r="E686" s="16"/>
      <c r="F686" s="16"/>
      <c r="G686" s="16"/>
    </row>
    <row r="687" spans="4:7" x14ac:dyDescent="0.3">
      <c r="D687"/>
      <c r="E687" s="16"/>
      <c r="F687" s="16"/>
      <c r="G687" s="16"/>
    </row>
    <row r="688" spans="4:7" x14ac:dyDescent="0.3">
      <c r="D688"/>
      <c r="E688" s="16"/>
      <c r="F688" s="16"/>
      <c r="G688" s="16"/>
    </row>
    <row r="689" spans="4:7" x14ac:dyDescent="0.3">
      <c r="D689"/>
      <c r="E689" s="16"/>
      <c r="F689" s="16"/>
      <c r="G689" s="16"/>
    </row>
    <row r="690" spans="4:7" x14ac:dyDescent="0.3">
      <c r="D690"/>
      <c r="E690" s="16"/>
      <c r="F690" s="16"/>
      <c r="G690" s="16"/>
    </row>
    <row r="691" spans="4:7" x14ac:dyDescent="0.3">
      <c r="D691"/>
      <c r="E691" s="16"/>
      <c r="F691" s="16"/>
      <c r="G691" s="16"/>
    </row>
    <row r="692" spans="4:7" x14ac:dyDescent="0.3">
      <c r="D692"/>
      <c r="E692" s="16"/>
      <c r="F692" s="16"/>
      <c r="G692" s="16"/>
    </row>
    <row r="693" spans="4:7" x14ac:dyDescent="0.3">
      <c r="D693"/>
      <c r="E693" s="16"/>
      <c r="F693" s="16"/>
      <c r="G693" s="16"/>
    </row>
    <row r="694" spans="4:7" x14ac:dyDescent="0.3">
      <c r="D694"/>
      <c r="E694" s="16"/>
      <c r="F694" s="16"/>
      <c r="G694" s="16"/>
    </row>
    <row r="695" spans="4:7" x14ac:dyDescent="0.3">
      <c r="D695"/>
      <c r="E695" s="16"/>
      <c r="F695" s="16"/>
      <c r="G695" s="16"/>
    </row>
    <row r="696" spans="4:7" x14ac:dyDescent="0.3">
      <c r="D696"/>
      <c r="E696" s="16"/>
      <c r="F696" s="16"/>
      <c r="G696" s="16"/>
    </row>
    <row r="697" spans="4:7" x14ac:dyDescent="0.3">
      <c r="D697"/>
      <c r="E697" s="16"/>
      <c r="F697" s="16"/>
      <c r="G697" s="16"/>
    </row>
    <row r="698" spans="4:7" x14ac:dyDescent="0.3">
      <c r="D698"/>
      <c r="E698" s="16"/>
      <c r="F698" s="16"/>
      <c r="G698" s="16"/>
    </row>
    <row r="699" spans="4:7" x14ac:dyDescent="0.3">
      <c r="D699"/>
      <c r="E699" s="16"/>
      <c r="F699" s="16"/>
      <c r="G699" s="16"/>
    </row>
    <row r="700" spans="4:7" x14ac:dyDescent="0.3">
      <c r="D700"/>
      <c r="E700" s="16"/>
      <c r="F700" s="16"/>
      <c r="G700" s="16"/>
    </row>
    <row r="701" spans="4:7" x14ac:dyDescent="0.3">
      <c r="D701"/>
      <c r="E701" s="16"/>
      <c r="F701" s="16"/>
      <c r="G701" s="16"/>
    </row>
    <row r="702" spans="4:7" x14ac:dyDescent="0.3">
      <c r="D702"/>
      <c r="E702" s="16"/>
      <c r="F702" s="16"/>
      <c r="G702" s="16"/>
    </row>
    <row r="703" spans="4:7" x14ac:dyDescent="0.3">
      <c r="D703"/>
      <c r="E703" s="16"/>
      <c r="F703" s="16"/>
      <c r="G703" s="16"/>
    </row>
    <row r="704" spans="4:7" x14ac:dyDescent="0.3">
      <c r="D704"/>
      <c r="E704" s="16"/>
      <c r="F704" s="16"/>
      <c r="G704" s="16"/>
    </row>
    <row r="705" spans="4:7" x14ac:dyDescent="0.3">
      <c r="D705"/>
      <c r="E705" s="16"/>
      <c r="F705" s="16"/>
      <c r="G705" s="16"/>
    </row>
    <row r="706" spans="4:7" x14ac:dyDescent="0.3">
      <c r="D706"/>
      <c r="E706" s="16"/>
      <c r="F706" s="16"/>
      <c r="G706" s="16"/>
    </row>
    <row r="707" spans="4:7" x14ac:dyDescent="0.3">
      <c r="D707"/>
      <c r="E707" s="16"/>
      <c r="F707" s="16"/>
      <c r="G707" s="16"/>
    </row>
    <row r="708" spans="4:7" x14ac:dyDescent="0.3">
      <c r="D708"/>
      <c r="E708" s="16"/>
      <c r="F708" s="16"/>
      <c r="G708" s="16"/>
    </row>
    <row r="709" spans="4:7" x14ac:dyDescent="0.3">
      <c r="D709"/>
      <c r="E709" s="16"/>
      <c r="F709" s="16"/>
      <c r="G709" s="16"/>
    </row>
    <row r="710" spans="4:7" x14ac:dyDescent="0.3">
      <c r="D710"/>
      <c r="E710" s="16"/>
      <c r="F710" s="16"/>
      <c r="G710" s="16"/>
    </row>
    <row r="711" spans="4:7" x14ac:dyDescent="0.3">
      <c r="D711"/>
      <c r="E711" s="16"/>
      <c r="F711" s="16"/>
      <c r="G711" s="16"/>
    </row>
    <row r="712" spans="4:7" x14ac:dyDescent="0.3">
      <c r="D712"/>
      <c r="E712" s="16"/>
      <c r="F712" s="16"/>
      <c r="G712" s="16"/>
    </row>
    <row r="713" spans="4:7" x14ac:dyDescent="0.3">
      <c r="D713"/>
      <c r="E713" s="16"/>
      <c r="F713" s="16"/>
      <c r="G713" s="16"/>
    </row>
    <row r="714" spans="4:7" x14ac:dyDescent="0.3">
      <c r="D714"/>
      <c r="E714" s="16"/>
      <c r="F714" s="16"/>
      <c r="G714" s="16"/>
    </row>
    <row r="715" spans="4:7" x14ac:dyDescent="0.3">
      <c r="D715"/>
      <c r="E715" s="16"/>
      <c r="F715" s="16"/>
      <c r="G715" s="16"/>
    </row>
    <row r="716" spans="4:7" x14ac:dyDescent="0.3">
      <c r="D716"/>
      <c r="E716" s="16"/>
      <c r="F716" s="16"/>
      <c r="G716" s="16"/>
    </row>
    <row r="717" spans="4:7" x14ac:dyDescent="0.3">
      <c r="D717"/>
      <c r="E717" s="16"/>
      <c r="F717" s="16"/>
      <c r="G717" s="16"/>
    </row>
    <row r="718" spans="4:7" x14ac:dyDescent="0.3">
      <c r="D718"/>
      <c r="E718" s="16"/>
      <c r="F718" s="16"/>
      <c r="G718" s="16"/>
    </row>
    <row r="719" spans="4:7" x14ac:dyDescent="0.3">
      <c r="D719"/>
      <c r="E719" s="16"/>
      <c r="F719" s="16"/>
      <c r="G719" s="16"/>
    </row>
    <row r="720" spans="4:7" x14ac:dyDescent="0.3">
      <c r="D720"/>
      <c r="E720" s="16"/>
      <c r="F720" s="16"/>
      <c r="G720" s="16"/>
    </row>
    <row r="721" spans="4:7" x14ac:dyDescent="0.3">
      <c r="D721"/>
      <c r="E721" s="16"/>
      <c r="F721" s="16"/>
      <c r="G721" s="16"/>
    </row>
    <row r="722" spans="4:7" x14ac:dyDescent="0.3">
      <c r="D722"/>
      <c r="E722" s="16"/>
      <c r="F722" s="16"/>
      <c r="G722" s="16"/>
    </row>
    <row r="723" spans="4:7" x14ac:dyDescent="0.3">
      <c r="D723"/>
      <c r="E723" s="16"/>
      <c r="F723" s="16"/>
      <c r="G723" s="16"/>
    </row>
    <row r="724" spans="4:7" x14ac:dyDescent="0.3">
      <c r="D724"/>
      <c r="E724" s="16"/>
      <c r="F724" s="16"/>
      <c r="G724" s="16"/>
    </row>
    <row r="725" spans="4:7" x14ac:dyDescent="0.3">
      <c r="D725"/>
      <c r="E725" s="16"/>
      <c r="F725" s="16"/>
      <c r="G725" s="16"/>
    </row>
    <row r="726" spans="4:7" x14ac:dyDescent="0.3">
      <c r="D726"/>
      <c r="E726" s="16"/>
      <c r="F726" s="16"/>
      <c r="G726" s="16"/>
    </row>
    <row r="727" spans="4:7" x14ac:dyDescent="0.3">
      <c r="D727"/>
      <c r="E727" s="16"/>
      <c r="F727" s="16"/>
      <c r="G727" s="16"/>
    </row>
    <row r="728" spans="4:7" x14ac:dyDescent="0.3">
      <c r="D728"/>
      <c r="E728" s="16"/>
      <c r="F728" s="16"/>
      <c r="G728" s="16"/>
    </row>
    <row r="729" spans="4:7" x14ac:dyDescent="0.3">
      <c r="D729"/>
      <c r="E729" s="16"/>
      <c r="F729" s="16"/>
      <c r="G729" s="16"/>
    </row>
    <row r="730" spans="4:7" x14ac:dyDescent="0.3">
      <c r="D730"/>
      <c r="E730" s="16"/>
      <c r="F730" s="16"/>
      <c r="G730" s="16"/>
    </row>
    <row r="731" spans="4:7" x14ac:dyDescent="0.3">
      <c r="D731"/>
      <c r="E731" s="16"/>
      <c r="F731" s="16"/>
      <c r="G731" s="16"/>
    </row>
    <row r="732" spans="4:7" x14ac:dyDescent="0.3">
      <c r="D732"/>
      <c r="E732" s="16"/>
      <c r="F732" s="16"/>
      <c r="G732" s="16"/>
    </row>
    <row r="733" spans="4:7" x14ac:dyDescent="0.3">
      <c r="D733"/>
      <c r="E733" s="16"/>
      <c r="F733" s="16"/>
      <c r="G733" s="16"/>
    </row>
    <row r="734" spans="4:7" x14ac:dyDescent="0.3">
      <c r="D734"/>
      <c r="E734" s="16"/>
      <c r="F734" s="16"/>
      <c r="G734" s="16"/>
    </row>
    <row r="735" spans="4:7" x14ac:dyDescent="0.3">
      <c r="D735"/>
      <c r="E735" s="16"/>
      <c r="F735" s="16"/>
      <c r="G735" s="16"/>
    </row>
    <row r="736" spans="4:7" x14ac:dyDescent="0.3">
      <c r="D736"/>
      <c r="E736" s="16"/>
      <c r="F736" s="16"/>
      <c r="G736" s="16"/>
    </row>
    <row r="737" spans="4:7" x14ac:dyDescent="0.3">
      <c r="D737"/>
      <c r="E737" s="16"/>
      <c r="F737" s="16"/>
      <c r="G737" s="16"/>
    </row>
    <row r="738" spans="4:7" x14ac:dyDescent="0.3">
      <c r="D738"/>
      <c r="E738" s="16"/>
      <c r="F738" s="16"/>
      <c r="G738" s="16"/>
    </row>
    <row r="739" spans="4:7" x14ac:dyDescent="0.3">
      <c r="D739"/>
      <c r="E739" s="16"/>
      <c r="F739" s="16"/>
      <c r="G739" s="16"/>
    </row>
    <row r="740" spans="4:7" x14ac:dyDescent="0.3">
      <c r="D740"/>
      <c r="E740" s="16"/>
      <c r="F740" s="16"/>
      <c r="G740" s="16"/>
    </row>
    <row r="741" spans="4:7" x14ac:dyDescent="0.3">
      <c r="D741"/>
      <c r="E741" s="16"/>
      <c r="F741" s="16"/>
      <c r="G741" s="16"/>
    </row>
    <row r="742" spans="4:7" x14ac:dyDescent="0.3">
      <c r="D742"/>
      <c r="E742" s="16"/>
      <c r="F742" s="16"/>
      <c r="G742" s="16"/>
    </row>
    <row r="743" spans="4:7" x14ac:dyDescent="0.3">
      <c r="D743"/>
      <c r="E743" s="16"/>
      <c r="F743" s="16"/>
      <c r="G743" s="16"/>
    </row>
    <row r="744" spans="4:7" x14ac:dyDescent="0.3">
      <c r="D744"/>
      <c r="E744" s="16"/>
      <c r="F744" s="16"/>
      <c r="G744" s="16"/>
    </row>
    <row r="745" spans="4:7" x14ac:dyDescent="0.3">
      <c r="D745"/>
      <c r="E745" s="16"/>
      <c r="F745" s="16"/>
      <c r="G745" s="16"/>
    </row>
    <row r="746" spans="4:7" x14ac:dyDescent="0.3">
      <c r="D746"/>
      <c r="E746" s="16"/>
      <c r="F746" s="16"/>
      <c r="G746" s="16"/>
    </row>
    <row r="747" spans="4:7" x14ac:dyDescent="0.3">
      <c r="D747"/>
      <c r="E747" s="16"/>
      <c r="F747" s="16"/>
      <c r="G747" s="16"/>
    </row>
    <row r="748" spans="4:7" x14ac:dyDescent="0.3">
      <c r="D748"/>
      <c r="E748" s="16"/>
      <c r="F748" s="16"/>
      <c r="G748" s="16"/>
    </row>
    <row r="749" spans="4:7" x14ac:dyDescent="0.3">
      <c r="D749"/>
      <c r="E749" s="16"/>
      <c r="F749" s="16"/>
      <c r="G749" s="16"/>
    </row>
    <row r="750" spans="4:7" x14ac:dyDescent="0.3">
      <c r="D750"/>
      <c r="E750" s="16"/>
      <c r="F750" s="16"/>
      <c r="G750" s="16"/>
    </row>
    <row r="751" spans="4:7" x14ac:dyDescent="0.3">
      <c r="D751"/>
      <c r="E751" s="16"/>
      <c r="F751" s="16"/>
      <c r="G751" s="16"/>
    </row>
    <row r="752" spans="4:7" x14ac:dyDescent="0.3">
      <c r="D752"/>
      <c r="E752" s="16"/>
      <c r="F752" s="16"/>
      <c r="G752" s="16"/>
    </row>
    <row r="753" spans="4:7" x14ac:dyDescent="0.3">
      <c r="D753"/>
      <c r="E753" s="16"/>
      <c r="F753" s="16"/>
      <c r="G753" s="16"/>
    </row>
    <row r="754" spans="4:7" x14ac:dyDescent="0.3">
      <c r="D754"/>
      <c r="E754" s="16"/>
      <c r="F754" s="16"/>
      <c r="G754" s="16"/>
    </row>
    <row r="755" spans="4:7" x14ac:dyDescent="0.3">
      <c r="D755"/>
      <c r="E755" s="16"/>
      <c r="F755" s="16"/>
      <c r="G755" s="16"/>
    </row>
    <row r="756" spans="4:7" x14ac:dyDescent="0.3">
      <c r="D756"/>
      <c r="E756" s="16"/>
      <c r="F756" s="16"/>
      <c r="G756" s="16"/>
    </row>
    <row r="757" spans="4:7" x14ac:dyDescent="0.3">
      <c r="D757"/>
      <c r="E757" s="16"/>
      <c r="F757" s="16"/>
      <c r="G757" s="16"/>
    </row>
    <row r="758" spans="4:7" x14ac:dyDescent="0.3">
      <c r="D758"/>
      <c r="E758" s="16"/>
      <c r="F758" s="16"/>
      <c r="G758" s="16"/>
    </row>
    <row r="759" spans="4:7" x14ac:dyDescent="0.3">
      <c r="D759"/>
      <c r="E759" s="16"/>
      <c r="F759" s="16"/>
      <c r="G759" s="16"/>
    </row>
    <row r="760" spans="4:7" x14ac:dyDescent="0.3">
      <c r="D760"/>
      <c r="E760" s="16"/>
      <c r="F760" s="16"/>
      <c r="G760" s="16"/>
    </row>
    <row r="761" spans="4:7" x14ac:dyDescent="0.3">
      <c r="D761"/>
      <c r="E761" s="16"/>
      <c r="F761" s="16"/>
      <c r="G761" s="16"/>
    </row>
    <row r="762" spans="4:7" x14ac:dyDescent="0.3">
      <c r="D762"/>
      <c r="E762" s="16"/>
      <c r="F762" s="16"/>
      <c r="G762" s="16"/>
    </row>
    <row r="763" spans="4:7" x14ac:dyDescent="0.3">
      <c r="D763"/>
      <c r="E763" s="16"/>
      <c r="F763" s="16"/>
      <c r="G763" s="16"/>
    </row>
    <row r="764" spans="4:7" x14ac:dyDescent="0.3">
      <c r="D764"/>
      <c r="E764" s="16"/>
      <c r="F764" s="16"/>
      <c r="G764" s="16"/>
    </row>
    <row r="765" spans="4:7" x14ac:dyDescent="0.3">
      <c r="D765"/>
      <c r="E765" s="16"/>
      <c r="F765" s="16"/>
      <c r="G765" s="16"/>
    </row>
    <row r="766" spans="4:7" x14ac:dyDescent="0.3">
      <c r="D766"/>
      <c r="E766" s="16"/>
      <c r="F766" s="16"/>
      <c r="G766" s="16"/>
    </row>
    <row r="767" spans="4:7" x14ac:dyDescent="0.3">
      <c r="D767"/>
      <c r="E767" s="16"/>
      <c r="F767" s="16"/>
      <c r="G767" s="16"/>
    </row>
    <row r="768" spans="4:7" x14ac:dyDescent="0.3">
      <c r="D768"/>
      <c r="E768" s="16"/>
      <c r="F768" s="16"/>
      <c r="G768" s="16"/>
    </row>
    <row r="769" spans="4:7" x14ac:dyDescent="0.3">
      <c r="D769"/>
      <c r="E769" s="16"/>
      <c r="F769" s="16"/>
      <c r="G769" s="16"/>
    </row>
    <row r="770" spans="4:7" x14ac:dyDescent="0.3">
      <c r="D770"/>
      <c r="E770" s="16"/>
      <c r="F770" s="16"/>
      <c r="G770" s="16"/>
    </row>
    <row r="771" spans="4:7" x14ac:dyDescent="0.3">
      <c r="D771"/>
      <c r="E771" s="16"/>
      <c r="F771" s="16"/>
      <c r="G771" s="16"/>
    </row>
    <row r="772" spans="4:7" x14ac:dyDescent="0.3">
      <c r="D772"/>
      <c r="E772" s="16"/>
      <c r="F772" s="16"/>
      <c r="G772" s="16"/>
    </row>
    <row r="773" spans="4:7" x14ac:dyDescent="0.3">
      <c r="D773"/>
      <c r="E773" s="16"/>
      <c r="F773" s="16"/>
      <c r="G773" s="16"/>
    </row>
    <row r="774" spans="4:7" x14ac:dyDescent="0.3">
      <c r="D774"/>
      <c r="E774" s="16"/>
      <c r="F774" s="16"/>
      <c r="G774" s="16"/>
    </row>
    <row r="775" spans="4:7" x14ac:dyDescent="0.3">
      <c r="D775"/>
      <c r="E775" s="16"/>
      <c r="F775" s="16"/>
      <c r="G775" s="16"/>
    </row>
    <row r="776" spans="4:7" x14ac:dyDescent="0.3">
      <c r="D776"/>
      <c r="E776" s="16"/>
      <c r="F776" s="16"/>
      <c r="G776" s="16"/>
    </row>
    <row r="777" spans="4:7" x14ac:dyDescent="0.3">
      <c r="D777"/>
      <c r="E777" s="16"/>
      <c r="F777" s="16"/>
      <c r="G777" s="16"/>
    </row>
    <row r="778" spans="4:7" x14ac:dyDescent="0.3">
      <c r="D778"/>
      <c r="E778" s="16"/>
      <c r="F778" s="16"/>
      <c r="G778" s="16"/>
    </row>
    <row r="779" spans="4:7" x14ac:dyDescent="0.3">
      <c r="D779"/>
      <c r="E779" s="16"/>
      <c r="F779" s="16"/>
      <c r="G779" s="16"/>
    </row>
    <row r="780" spans="4:7" x14ac:dyDescent="0.3">
      <c r="D780"/>
      <c r="E780" s="16"/>
      <c r="F780" s="16"/>
      <c r="G780" s="16"/>
    </row>
    <row r="781" spans="4:7" x14ac:dyDescent="0.3">
      <c r="D781"/>
      <c r="E781" s="16"/>
      <c r="F781" s="16"/>
      <c r="G781" s="16"/>
    </row>
    <row r="782" spans="4:7" x14ac:dyDescent="0.3">
      <c r="D782"/>
      <c r="E782" s="16"/>
      <c r="F782" s="16"/>
      <c r="G782" s="16"/>
    </row>
    <row r="783" spans="4:7" x14ac:dyDescent="0.3">
      <c r="D783"/>
      <c r="E783" s="16"/>
      <c r="F783" s="16"/>
      <c r="G783" s="16"/>
    </row>
    <row r="784" spans="4:7" x14ac:dyDescent="0.3">
      <c r="D784"/>
      <c r="E784" s="16"/>
      <c r="F784" s="16"/>
      <c r="G784" s="16"/>
    </row>
    <row r="785" spans="4:7" x14ac:dyDescent="0.3">
      <c r="D785"/>
      <c r="E785" s="16"/>
      <c r="F785" s="16"/>
      <c r="G785" s="16"/>
    </row>
    <row r="786" spans="4:7" x14ac:dyDescent="0.3">
      <c r="D786"/>
      <c r="E786" s="16"/>
      <c r="F786" s="16"/>
      <c r="G786" s="16"/>
    </row>
    <row r="787" spans="4:7" x14ac:dyDescent="0.3">
      <c r="D787"/>
      <c r="E787" s="16"/>
      <c r="F787" s="16"/>
      <c r="G787" s="16"/>
    </row>
    <row r="788" spans="4:7" x14ac:dyDescent="0.3">
      <c r="D788"/>
      <c r="E788" s="16"/>
      <c r="F788" s="16"/>
      <c r="G788" s="16"/>
    </row>
    <row r="789" spans="4:7" x14ac:dyDescent="0.3">
      <c r="D789"/>
      <c r="E789" s="16"/>
      <c r="F789" s="16"/>
      <c r="G789" s="16"/>
    </row>
    <row r="790" spans="4:7" x14ac:dyDescent="0.3">
      <c r="D790"/>
      <c r="E790" s="16"/>
      <c r="F790" s="16"/>
      <c r="G790" s="16"/>
    </row>
    <row r="791" spans="4:7" x14ac:dyDescent="0.3">
      <c r="D791"/>
      <c r="E791" s="16"/>
      <c r="F791" s="16"/>
      <c r="G791" s="16"/>
    </row>
    <row r="792" spans="4:7" x14ac:dyDescent="0.3">
      <c r="D792"/>
      <c r="E792" s="16"/>
      <c r="F792" s="16"/>
      <c r="G792" s="16"/>
    </row>
    <row r="793" spans="4:7" x14ac:dyDescent="0.3">
      <c r="D793"/>
      <c r="E793" s="16"/>
      <c r="F793" s="16"/>
      <c r="G793" s="16"/>
    </row>
    <row r="794" spans="4:7" x14ac:dyDescent="0.3">
      <c r="D794"/>
      <c r="E794" s="16"/>
      <c r="F794" s="16"/>
      <c r="G794" s="16"/>
    </row>
    <row r="795" spans="4:7" x14ac:dyDescent="0.3">
      <c r="D795"/>
      <c r="E795" s="16"/>
      <c r="F795" s="16"/>
      <c r="G795" s="16"/>
    </row>
    <row r="796" spans="4:7" x14ac:dyDescent="0.3">
      <c r="D796"/>
      <c r="E796" s="16"/>
      <c r="F796" s="16"/>
      <c r="G796" s="16"/>
    </row>
    <row r="797" spans="4:7" x14ac:dyDescent="0.3">
      <c r="D797"/>
      <c r="E797" s="16"/>
      <c r="F797" s="16"/>
      <c r="G797" s="16"/>
    </row>
    <row r="798" spans="4:7" x14ac:dyDescent="0.3">
      <c r="D798"/>
      <c r="E798" s="16"/>
      <c r="F798" s="16"/>
      <c r="G798" s="16"/>
    </row>
    <row r="799" spans="4:7" x14ac:dyDescent="0.3">
      <c r="D799"/>
      <c r="E799" s="16"/>
      <c r="F799" s="16"/>
      <c r="G799" s="16"/>
    </row>
    <row r="800" spans="4:7" x14ac:dyDescent="0.3">
      <c r="D800"/>
      <c r="E800" s="16"/>
      <c r="F800" s="16"/>
      <c r="G800" s="16"/>
    </row>
    <row r="801" spans="4:7" x14ac:dyDescent="0.3">
      <c r="D801"/>
      <c r="E801" s="16"/>
      <c r="F801" s="16"/>
      <c r="G801" s="16"/>
    </row>
    <row r="802" spans="4:7" x14ac:dyDescent="0.3">
      <c r="D802"/>
      <c r="E802" s="16"/>
      <c r="F802" s="16"/>
      <c r="G802" s="16"/>
    </row>
    <row r="803" spans="4:7" x14ac:dyDescent="0.3">
      <c r="D803"/>
      <c r="E803" s="16"/>
      <c r="F803" s="16"/>
      <c r="G803" s="16"/>
    </row>
    <row r="804" spans="4:7" x14ac:dyDescent="0.3">
      <c r="D804"/>
      <c r="E804" s="16"/>
      <c r="F804" s="16"/>
      <c r="G804" s="16"/>
    </row>
    <row r="805" spans="4:7" x14ac:dyDescent="0.3">
      <c r="D805"/>
      <c r="E805" s="16"/>
      <c r="F805" s="16"/>
      <c r="G805" s="16"/>
    </row>
    <row r="806" spans="4:7" x14ac:dyDescent="0.3">
      <c r="D806"/>
      <c r="E806" s="16"/>
      <c r="F806" s="16"/>
      <c r="G806" s="16"/>
    </row>
    <row r="807" spans="4:7" x14ac:dyDescent="0.3">
      <c r="D807"/>
      <c r="E807" s="16"/>
      <c r="F807" s="16"/>
      <c r="G807" s="16"/>
    </row>
    <row r="808" spans="4:7" x14ac:dyDescent="0.3">
      <c r="D808"/>
      <c r="E808" s="16"/>
      <c r="F808" s="16"/>
      <c r="G808" s="16"/>
    </row>
    <row r="809" spans="4:7" x14ac:dyDescent="0.3">
      <c r="D809"/>
      <c r="E809" s="16"/>
      <c r="F809" s="16"/>
      <c r="G809" s="16"/>
    </row>
    <row r="810" spans="4:7" x14ac:dyDescent="0.3">
      <c r="D810"/>
      <c r="E810" s="16"/>
      <c r="F810" s="16"/>
      <c r="G810" s="16"/>
    </row>
    <row r="811" spans="4:7" x14ac:dyDescent="0.3">
      <c r="D811"/>
      <c r="E811" s="16"/>
      <c r="F811" s="16"/>
      <c r="G811" s="16"/>
    </row>
    <row r="812" spans="4:7" x14ac:dyDescent="0.3">
      <c r="D812"/>
      <c r="E812" s="16"/>
      <c r="F812" s="16"/>
      <c r="G812" s="16"/>
    </row>
    <row r="813" spans="4:7" x14ac:dyDescent="0.3">
      <c r="D813"/>
      <c r="E813" s="16"/>
      <c r="F813" s="16"/>
      <c r="G813" s="16"/>
    </row>
    <row r="814" spans="4:7" x14ac:dyDescent="0.3">
      <c r="D814"/>
      <c r="E814" s="16"/>
      <c r="F814" s="16"/>
      <c r="G814" s="16"/>
    </row>
    <row r="815" spans="4:7" x14ac:dyDescent="0.3">
      <c r="D815"/>
      <c r="E815" s="16"/>
      <c r="F815" s="16"/>
      <c r="G815" s="16"/>
    </row>
    <row r="816" spans="4:7" x14ac:dyDescent="0.3">
      <c r="D816"/>
      <c r="E816" s="16"/>
      <c r="F816" s="16"/>
      <c r="G816" s="16"/>
    </row>
    <row r="817" spans="4:7" x14ac:dyDescent="0.3">
      <c r="D817"/>
      <c r="E817" s="16"/>
      <c r="F817" s="16"/>
      <c r="G817" s="16"/>
    </row>
    <row r="818" spans="4:7" x14ac:dyDescent="0.3">
      <c r="D818"/>
      <c r="E818" s="16"/>
      <c r="F818" s="16"/>
      <c r="G818" s="16"/>
    </row>
    <row r="819" spans="4:7" x14ac:dyDescent="0.3">
      <c r="D819"/>
      <c r="E819" s="16"/>
      <c r="F819" s="16"/>
      <c r="G819" s="16"/>
    </row>
    <row r="820" spans="4:7" x14ac:dyDescent="0.3">
      <c r="D820"/>
      <c r="E820" s="16"/>
      <c r="F820" s="16"/>
      <c r="G820" s="16"/>
    </row>
    <row r="821" spans="4:7" x14ac:dyDescent="0.3">
      <c r="D821"/>
      <c r="E821" s="16"/>
      <c r="F821" s="16"/>
      <c r="G821" s="16"/>
    </row>
    <row r="822" spans="4:7" x14ac:dyDescent="0.3">
      <c r="D822"/>
      <c r="E822" s="16"/>
      <c r="F822" s="16"/>
      <c r="G822" s="16"/>
    </row>
    <row r="823" spans="4:7" x14ac:dyDescent="0.3">
      <c r="D823"/>
      <c r="E823" s="16"/>
      <c r="F823" s="16"/>
      <c r="G823" s="16"/>
    </row>
    <row r="824" spans="4:7" x14ac:dyDescent="0.3">
      <c r="D824"/>
      <c r="E824" s="16"/>
      <c r="F824" s="16"/>
      <c r="G824" s="16"/>
    </row>
    <row r="825" spans="4:7" x14ac:dyDescent="0.3">
      <c r="D825"/>
      <c r="E825" s="16"/>
      <c r="F825" s="16"/>
      <c r="G825" s="16"/>
    </row>
    <row r="826" spans="4:7" x14ac:dyDescent="0.3">
      <c r="D826"/>
      <c r="E826" s="16"/>
      <c r="F826" s="16"/>
      <c r="G826" s="16"/>
    </row>
    <row r="827" spans="4:7" x14ac:dyDescent="0.3">
      <c r="D827"/>
      <c r="E827" s="16"/>
      <c r="F827" s="16"/>
      <c r="G827" s="16"/>
    </row>
    <row r="828" spans="4:7" x14ac:dyDescent="0.3">
      <c r="D828"/>
      <c r="E828" s="16"/>
      <c r="F828" s="16"/>
      <c r="G828" s="16"/>
    </row>
    <row r="829" spans="4:7" x14ac:dyDescent="0.3">
      <c r="D829"/>
      <c r="E829" s="16"/>
      <c r="F829" s="16"/>
      <c r="G829" s="16"/>
    </row>
    <row r="830" spans="4:7" x14ac:dyDescent="0.3">
      <c r="D830"/>
      <c r="E830" s="16"/>
      <c r="F830" s="16"/>
      <c r="G830" s="16"/>
    </row>
    <row r="831" spans="4:7" x14ac:dyDescent="0.3">
      <c r="D831"/>
      <c r="E831" s="16"/>
      <c r="F831" s="16"/>
      <c r="G831" s="16"/>
    </row>
    <row r="832" spans="4:7" x14ac:dyDescent="0.3">
      <c r="D832"/>
      <c r="E832" s="16"/>
      <c r="F832" s="16"/>
      <c r="G832" s="16"/>
    </row>
    <row r="833" spans="4:7" x14ac:dyDescent="0.3">
      <c r="D833"/>
      <c r="E833" s="16"/>
      <c r="F833" s="16"/>
      <c r="G833" s="16"/>
    </row>
    <row r="834" spans="4:7" x14ac:dyDescent="0.3">
      <c r="D834"/>
      <c r="E834" s="16"/>
      <c r="F834" s="16"/>
      <c r="G834" s="16"/>
    </row>
    <row r="835" spans="4:7" x14ac:dyDescent="0.3">
      <c r="D835"/>
      <c r="E835" s="16"/>
      <c r="F835" s="16"/>
      <c r="G835" s="16"/>
    </row>
    <row r="836" spans="4:7" x14ac:dyDescent="0.3">
      <c r="D836"/>
      <c r="E836" s="16"/>
      <c r="F836" s="16"/>
      <c r="G836" s="16"/>
    </row>
    <row r="837" spans="4:7" x14ac:dyDescent="0.3">
      <c r="D837"/>
      <c r="E837" s="16"/>
      <c r="F837" s="16"/>
      <c r="G837" s="16"/>
    </row>
    <row r="838" spans="4:7" x14ac:dyDescent="0.3">
      <c r="D838"/>
      <c r="E838" s="16"/>
      <c r="F838" s="16"/>
      <c r="G838" s="16"/>
    </row>
    <row r="839" spans="4:7" x14ac:dyDescent="0.3">
      <c r="D839"/>
      <c r="E839" s="16"/>
      <c r="F839" s="16"/>
      <c r="G839" s="16"/>
    </row>
    <row r="840" spans="4:7" x14ac:dyDescent="0.3">
      <c r="D840"/>
      <c r="E840" s="16"/>
      <c r="F840" s="16"/>
      <c r="G840" s="16"/>
    </row>
    <row r="841" spans="4:7" x14ac:dyDescent="0.3">
      <c r="D841"/>
      <c r="E841" s="16"/>
      <c r="F841" s="16"/>
      <c r="G841" s="16"/>
    </row>
    <row r="842" spans="4:7" x14ac:dyDescent="0.3">
      <c r="D842"/>
      <c r="E842" s="16"/>
      <c r="F842" s="16"/>
      <c r="G842" s="16"/>
    </row>
    <row r="843" spans="4:7" x14ac:dyDescent="0.3">
      <c r="D843"/>
      <c r="E843" s="16"/>
      <c r="F843" s="16"/>
      <c r="G843" s="16"/>
    </row>
    <row r="844" spans="4:7" x14ac:dyDescent="0.3">
      <c r="D844"/>
      <c r="E844" s="16"/>
      <c r="F844" s="16"/>
      <c r="G844" s="16"/>
    </row>
    <row r="845" spans="4:7" x14ac:dyDescent="0.3">
      <c r="D845"/>
      <c r="E845" s="16"/>
      <c r="F845" s="16"/>
      <c r="G845" s="16"/>
    </row>
    <row r="846" spans="4:7" x14ac:dyDescent="0.3">
      <c r="D846"/>
      <c r="E846" s="16"/>
      <c r="F846" s="16"/>
      <c r="G846" s="16"/>
    </row>
    <row r="847" spans="4:7" x14ac:dyDescent="0.3">
      <c r="D847"/>
      <c r="E847" s="16"/>
      <c r="F847" s="16"/>
      <c r="G847" s="16"/>
    </row>
    <row r="848" spans="4:7" x14ac:dyDescent="0.3">
      <c r="D848"/>
      <c r="E848" s="16"/>
      <c r="F848" s="16"/>
      <c r="G848" s="16"/>
    </row>
    <row r="849" spans="4:7" x14ac:dyDescent="0.3">
      <c r="D849"/>
      <c r="E849" s="16"/>
      <c r="F849" s="16"/>
      <c r="G849" s="16"/>
    </row>
    <row r="850" spans="4:7" x14ac:dyDescent="0.3">
      <c r="D850"/>
      <c r="E850" s="16"/>
      <c r="F850" s="16"/>
      <c r="G850" s="16"/>
    </row>
    <row r="851" spans="4:7" x14ac:dyDescent="0.3">
      <c r="D851"/>
      <c r="E851" s="16"/>
      <c r="F851" s="16"/>
      <c r="G851" s="16"/>
    </row>
    <row r="852" spans="4:7" x14ac:dyDescent="0.3">
      <c r="D852"/>
      <c r="E852" s="16"/>
      <c r="F852" s="16"/>
      <c r="G852" s="16"/>
    </row>
    <row r="853" spans="4:7" x14ac:dyDescent="0.3">
      <c r="D853"/>
      <c r="E853" s="16"/>
      <c r="F853" s="16"/>
      <c r="G853" s="16"/>
    </row>
    <row r="854" spans="4:7" x14ac:dyDescent="0.3">
      <c r="D854"/>
      <c r="E854" s="16"/>
      <c r="F854" s="16"/>
      <c r="G854" s="16"/>
    </row>
    <row r="855" spans="4:7" x14ac:dyDescent="0.3">
      <c r="D855"/>
      <c r="E855" s="16"/>
      <c r="F855" s="16"/>
      <c r="G855" s="16"/>
    </row>
    <row r="856" spans="4:7" x14ac:dyDescent="0.3">
      <c r="D856"/>
      <c r="E856" s="16"/>
      <c r="F856" s="16"/>
      <c r="G856" s="16"/>
    </row>
    <row r="857" spans="4:7" x14ac:dyDescent="0.3">
      <c r="D857"/>
      <c r="E857" s="16"/>
      <c r="F857" s="16"/>
      <c r="G857" s="16"/>
    </row>
    <row r="858" spans="4:7" x14ac:dyDescent="0.3">
      <c r="D858"/>
      <c r="E858" s="16"/>
      <c r="F858" s="16"/>
      <c r="G858" s="16"/>
    </row>
    <row r="859" spans="4:7" x14ac:dyDescent="0.3">
      <c r="D859"/>
      <c r="E859" s="16"/>
      <c r="F859" s="16"/>
      <c r="G859" s="16"/>
    </row>
    <row r="860" spans="4:7" x14ac:dyDescent="0.3">
      <c r="D860"/>
      <c r="E860" s="16"/>
      <c r="F860" s="16"/>
      <c r="G860" s="16"/>
    </row>
    <row r="861" spans="4:7" x14ac:dyDescent="0.3">
      <c r="D861"/>
      <c r="E861" s="16"/>
      <c r="F861" s="16"/>
      <c r="G861" s="16"/>
    </row>
    <row r="862" spans="4:7" x14ac:dyDescent="0.3">
      <c r="D862"/>
      <c r="E862" s="16"/>
      <c r="F862" s="16"/>
      <c r="G862" s="16"/>
    </row>
    <row r="863" spans="4:7" x14ac:dyDescent="0.3">
      <c r="D863"/>
      <c r="E863" s="16"/>
      <c r="F863" s="16"/>
      <c r="G863" s="16"/>
    </row>
    <row r="864" spans="4:7" x14ac:dyDescent="0.3">
      <c r="D864"/>
      <c r="E864" s="16"/>
      <c r="F864" s="16"/>
      <c r="G864" s="16"/>
    </row>
    <row r="865" spans="4:7" x14ac:dyDescent="0.3">
      <c r="D865"/>
      <c r="E865" s="16"/>
      <c r="F865" s="16"/>
      <c r="G865" s="16"/>
    </row>
    <row r="866" spans="4:7" x14ac:dyDescent="0.3">
      <c r="D866"/>
      <c r="E866" s="16"/>
      <c r="F866" s="16"/>
      <c r="G866" s="16"/>
    </row>
    <row r="867" spans="4:7" x14ac:dyDescent="0.3">
      <c r="D867"/>
      <c r="E867" s="16"/>
      <c r="F867" s="16"/>
      <c r="G867" s="16"/>
    </row>
    <row r="868" spans="4:7" x14ac:dyDescent="0.3">
      <c r="D868"/>
      <c r="E868" s="16"/>
      <c r="F868" s="16"/>
      <c r="G868" s="16"/>
    </row>
    <row r="869" spans="4:7" x14ac:dyDescent="0.3">
      <c r="D869"/>
      <c r="E869" s="16"/>
      <c r="F869" s="16"/>
      <c r="G869" s="16"/>
    </row>
    <row r="870" spans="4:7" x14ac:dyDescent="0.3">
      <c r="D870"/>
      <c r="E870" s="16"/>
      <c r="F870" s="16"/>
      <c r="G870" s="16"/>
    </row>
    <row r="871" spans="4:7" x14ac:dyDescent="0.3">
      <c r="D871"/>
      <c r="E871" s="16"/>
      <c r="F871" s="16"/>
      <c r="G871" s="16"/>
    </row>
    <row r="872" spans="4:7" x14ac:dyDescent="0.3">
      <c r="D872"/>
      <c r="E872" s="16"/>
      <c r="F872" s="16"/>
      <c r="G872" s="16"/>
    </row>
    <row r="873" spans="4:7" x14ac:dyDescent="0.3">
      <c r="D873"/>
      <c r="E873" s="16"/>
      <c r="F873" s="16"/>
      <c r="G873" s="16"/>
    </row>
    <row r="874" spans="4:7" x14ac:dyDescent="0.3">
      <c r="D874"/>
      <c r="E874" s="16"/>
      <c r="F874" s="16"/>
      <c r="G874" s="16"/>
    </row>
    <row r="875" spans="4:7" x14ac:dyDescent="0.3">
      <c r="D875"/>
      <c r="E875" s="16"/>
      <c r="F875" s="16"/>
      <c r="G875" s="16"/>
    </row>
    <row r="876" spans="4:7" x14ac:dyDescent="0.3">
      <c r="D876"/>
      <c r="E876" s="16"/>
      <c r="F876" s="16"/>
      <c r="G876" s="16"/>
    </row>
    <row r="877" spans="4:7" x14ac:dyDescent="0.3">
      <c r="D877"/>
      <c r="E877" s="16"/>
      <c r="F877" s="16"/>
      <c r="G877" s="16"/>
    </row>
    <row r="878" spans="4:7" x14ac:dyDescent="0.3">
      <c r="D878"/>
      <c r="E878" s="16"/>
      <c r="F878" s="16"/>
      <c r="G878" s="16"/>
    </row>
    <row r="879" spans="4:7" x14ac:dyDescent="0.3">
      <c r="D879"/>
      <c r="E879" s="16"/>
      <c r="F879" s="16"/>
      <c r="G879" s="16"/>
    </row>
    <row r="880" spans="4:7" x14ac:dyDescent="0.3">
      <c r="D880"/>
      <c r="E880" s="16"/>
      <c r="F880" s="16"/>
      <c r="G880" s="16"/>
    </row>
    <row r="881" spans="4:7" x14ac:dyDescent="0.3">
      <c r="D881"/>
      <c r="E881" s="16"/>
      <c r="F881" s="16"/>
      <c r="G881" s="16"/>
    </row>
    <row r="882" spans="4:7" x14ac:dyDescent="0.3">
      <c r="D882"/>
      <c r="E882" s="16"/>
      <c r="F882" s="16"/>
      <c r="G882" s="16"/>
    </row>
    <row r="883" spans="4:7" x14ac:dyDescent="0.3">
      <c r="D883"/>
      <c r="E883" s="16"/>
      <c r="F883" s="16"/>
      <c r="G883" s="16"/>
    </row>
    <row r="884" spans="4:7" x14ac:dyDescent="0.3">
      <c r="D884"/>
      <c r="E884" s="16"/>
      <c r="F884" s="16"/>
      <c r="G884" s="16"/>
    </row>
    <row r="885" spans="4:7" x14ac:dyDescent="0.3">
      <c r="D885"/>
      <c r="E885" s="16"/>
      <c r="F885" s="16"/>
      <c r="G885" s="16"/>
    </row>
    <row r="886" spans="4:7" x14ac:dyDescent="0.3">
      <c r="D886"/>
      <c r="E886" s="16"/>
      <c r="F886" s="16"/>
      <c r="G886" s="16"/>
    </row>
    <row r="887" spans="4:7" x14ac:dyDescent="0.3">
      <c r="D887"/>
      <c r="E887" s="16"/>
      <c r="F887" s="16"/>
      <c r="G887" s="16"/>
    </row>
    <row r="888" spans="4:7" x14ac:dyDescent="0.3">
      <c r="D888"/>
      <c r="E888" s="16"/>
      <c r="F888" s="16"/>
      <c r="G888" s="16"/>
    </row>
    <row r="889" spans="4:7" x14ac:dyDescent="0.3">
      <c r="D889"/>
      <c r="E889" s="16"/>
      <c r="F889" s="16"/>
      <c r="G889" s="16"/>
    </row>
    <row r="890" spans="4:7" x14ac:dyDescent="0.3">
      <c r="D890"/>
      <c r="E890" s="16"/>
      <c r="F890" s="16"/>
      <c r="G890" s="16"/>
    </row>
    <row r="891" spans="4:7" x14ac:dyDescent="0.3">
      <c r="D891"/>
      <c r="E891" s="16"/>
      <c r="F891" s="16"/>
      <c r="G891" s="16"/>
    </row>
    <row r="892" spans="4:7" x14ac:dyDescent="0.3">
      <c r="D892"/>
      <c r="E892" s="16"/>
      <c r="F892" s="16"/>
      <c r="G892" s="16"/>
    </row>
    <row r="893" spans="4:7" x14ac:dyDescent="0.3">
      <c r="D893"/>
      <c r="E893" s="16"/>
      <c r="F893" s="16"/>
      <c r="G893" s="16"/>
    </row>
    <row r="894" spans="4:7" x14ac:dyDescent="0.3">
      <c r="D894"/>
      <c r="E894" s="16"/>
      <c r="F894" s="16"/>
      <c r="G894" s="16"/>
    </row>
    <row r="895" spans="4:7" x14ac:dyDescent="0.3">
      <c r="D895"/>
      <c r="E895" s="16"/>
      <c r="F895" s="16"/>
      <c r="G895" s="16"/>
    </row>
    <row r="896" spans="4:7" x14ac:dyDescent="0.3">
      <c r="D896"/>
      <c r="E896" s="16"/>
      <c r="F896" s="16"/>
      <c r="G896" s="16"/>
    </row>
    <row r="897" spans="4:7" x14ac:dyDescent="0.3">
      <c r="D897"/>
      <c r="E897" s="16"/>
      <c r="F897" s="16"/>
      <c r="G897" s="16"/>
    </row>
    <row r="898" spans="4:7" x14ac:dyDescent="0.3">
      <c r="D898"/>
      <c r="E898" s="16"/>
      <c r="F898" s="16"/>
      <c r="G898" s="16"/>
    </row>
    <row r="899" spans="4:7" x14ac:dyDescent="0.3">
      <c r="D899"/>
      <c r="E899" s="16"/>
      <c r="F899" s="16"/>
      <c r="G899" s="16"/>
    </row>
    <row r="900" spans="4:7" x14ac:dyDescent="0.3">
      <c r="D900"/>
      <c r="E900" s="16"/>
      <c r="F900" s="16"/>
      <c r="G900" s="16"/>
    </row>
    <row r="901" spans="4:7" x14ac:dyDescent="0.3">
      <c r="D901"/>
      <c r="E901" s="16"/>
      <c r="F901" s="16"/>
      <c r="G901" s="16"/>
    </row>
    <row r="902" spans="4:7" x14ac:dyDescent="0.3">
      <c r="D902"/>
      <c r="E902" s="16"/>
      <c r="F902" s="16"/>
      <c r="G902" s="16"/>
    </row>
    <row r="903" spans="4:7" x14ac:dyDescent="0.3">
      <c r="D903"/>
      <c r="E903" s="16"/>
      <c r="F903" s="16"/>
      <c r="G903" s="16"/>
    </row>
    <row r="904" spans="4:7" x14ac:dyDescent="0.3">
      <c r="D904"/>
      <c r="E904" s="16"/>
      <c r="F904" s="16"/>
      <c r="G904" s="16"/>
    </row>
    <row r="905" spans="4:7" x14ac:dyDescent="0.3">
      <c r="D905"/>
      <c r="E905" s="16"/>
      <c r="F905" s="16"/>
      <c r="G905" s="16"/>
    </row>
    <row r="906" spans="4:7" x14ac:dyDescent="0.3">
      <c r="D906"/>
      <c r="E906" s="16"/>
      <c r="F906" s="16"/>
      <c r="G906" s="16"/>
    </row>
    <row r="907" spans="4:7" x14ac:dyDescent="0.3">
      <c r="D907"/>
      <c r="E907" s="16"/>
      <c r="F907" s="16"/>
      <c r="G907" s="16"/>
    </row>
    <row r="908" spans="4:7" x14ac:dyDescent="0.3">
      <c r="D908"/>
      <c r="E908" s="16"/>
      <c r="F908" s="16"/>
      <c r="G908" s="16"/>
    </row>
    <row r="909" spans="4:7" x14ac:dyDescent="0.3">
      <c r="D909"/>
      <c r="E909" s="16"/>
      <c r="F909" s="16"/>
      <c r="G909" s="16"/>
    </row>
    <row r="910" spans="4:7" x14ac:dyDescent="0.3">
      <c r="D910"/>
      <c r="E910" s="16"/>
      <c r="F910" s="16"/>
      <c r="G910" s="16"/>
    </row>
    <row r="911" spans="4:7" x14ac:dyDescent="0.3">
      <c r="D911"/>
      <c r="E911" s="16"/>
      <c r="F911" s="16"/>
      <c r="G911" s="16"/>
    </row>
    <row r="912" spans="4:7" x14ac:dyDescent="0.3">
      <c r="D912"/>
      <c r="E912" s="16"/>
      <c r="F912" s="16"/>
      <c r="G912" s="16"/>
    </row>
    <row r="913" spans="4:7" x14ac:dyDescent="0.3">
      <c r="D913"/>
      <c r="E913" s="16"/>
      <c r="F913" s="16"/>
      <c r="G913" s="16"/>
    </row>
    <row r="914" spans="4:7" x14ac:dyDescent="0.3">
      <c r="D914"/>
      <c r="E914" s="16"/>
      <c r="F914" s="16"/>
      <c r="G914" s="16"/>
    </row>
    <row r="915" spans="4:7" x14ac:dyDescent="0.3">
      <c r="D915"/>
      <c r="E915" s="16"/>
      <c r="F915" s="16"/>
      <c r="G915" s="16"/>
    </row>
    <row r="916" spans="4:7" x14ac:dyDescent="0.3">
      <c r="D916"/>
      <c r="E916" s="16"/>
      <c r="F916" s="16"/>
      <c r="G916" s="16"/>
    </row>
    <row r="917" spans="4:7" x14ac:dyDescent="0.3">
      <c r="D917"/>
      <c r="E917" s="16"/>
      <c r="F917" s="16"/>
      <c r="G917" s="16"/>
    </row>
    <row r="918" spans="4:7" x14ac:dyDescent="0.3">
      <c r="D918"/>
      <c r="E918" s="16"/>
      <c r="F918" s="16"/>
      <c r="G918" s="16"/>
    </row>
    <row r="919" spans="4:7" x14ac:dyDescent="0.3">
      <c r="D919"/>
      <c r="E919" s="16"/>
      <c r="F919" s="16"/>
      <c r="G919" s="16"/>
    </row>
    <row r="920" spans="4:7" x14ac:dyDescent="0.3">
      <c r="D920"/>
      <c r="E920" s="16"/>
      <c r="F920" s="16"/>
      <c r="G920" s="16"/>
    </row>
    <row r="921" spans="4:7" x14ac:dyDescent="0.3">
      <c r="D921"/>
      <c r="E921" s="16"/>
      <c r="F921" s="16"/>
      <c r="G921" s="16"/>
    </row>
    <row r="922" spans="4:7" x14ac:dyDescent="0.3">
      <c r="D922"/>
      <c r="E922" s="16"/>
      <c r="F922" s="16"/>
      <c r="G922" s="16"/>
    </row>
    <row r="923" spans="4:7" x14ac:dyDescent="0.3">
      <c r="D923"/>
      <c r="E923" s="16"/>
      <c r="F923" s="16"/>
      <c r="G923" s="16"/>
    </row>
    <row r="924" spans="4:7" x14ac:dyDescent="0.3">
      <c r="D924"/>
      <c r="E924" s="16"/>
      <c r="F924" s="16"/>
      <c r="G924" s="16"/>
    </row>
    <row r="925" spans="4:7" x14ac:dyDescent="0.3">
      <c r="D925"/>
      <c r="E925" s="16"/>
      <c r="F925" s="16"/>
      <c r="G925" s="16"/>
    </row>
    <row r="926" spans="4:7" x14ac:dyDescent="0.3">
      <c r="D926"/>
      <c r="E926" s="16"/>
      <c r="F926" s="16"/>
      <c r="G926" s="16"/>
    </row>
    <row r="927" spans="4:7" x14ac:dyDescent="0.3">
      <c r="D927"/>
      <c r="E927" s="16"/>
      <c r="F927" s="16"/>
      <c r="G927" s="16"/>
    </row>
    <row r="928" spans="4:7" x14ac:dyDescent="0.3">
      <c r="D928"/>
      <c r="E928" s="16"/>
      <c r="F928" s="16"/>
      <c r="G928" s="16"/>
    </row>
    <row r="929" spans="4:7" x14ac:dyDescent="0.3">
      <c r="D929"/>
      <c r="E929" s="16"/>
      <c r="F929" s="16"/>
      <c r="G929" s="16"/>
    </row>
    <row r="930" spans="4:7" x14ac:dyDescent="0.3">
      <c r="D930"/>
      <c r="E930" s="16"/>
      <c r="F930" s="16"/>
      <c r="G930" s="16"/>
    </row>
    <row r="931" spans="4:7" x14ac:dyDescent="0.3">
      <c r="D931"/>
      <c r="E931" s="16"/>
      <c r="F931" s="16"/>
      <c r="G931" s="16"/>
    </row>
    <row r="932" spans="4:7" x14ac:dyDescent="0.3">
      <c r="D932"/>
      <c r="E932" s="16"/>
      <c r="F932" s="16"/>
      <c r="G932" s="16"/>
    </row>
    <row r="933" spans="4:7" x14ac:dyDescent="0.3">
      <c r="D933"/>
      <c r="E933" s="16"/>
      <c r="F933" s="16"/>
      <c r="G933" s="16"/>
    </row>
    <row r="934" spans="4:7" x14ac:dyDescent="0.3">
      <c r="D934"/>
      <c r="E934" s="16"/>
      <c r="F934" s="16"/>
      <c r="G934" s="16"/>
    </row>
    <row r="935" spans="4:7" x14ac:dyDescent="0.3">
      <c r="D935"/>
      <c r="E935" s="16"/>
      <c r="F935" s="16"/>
      <c r="G935" s="16"/>
    </row>
    <row r="936" spans="4:7" x14ac:dyDescent="0.3">
      <c r="D936"/>
      <c r="E936" s="16"/>
      <c r="F936" s="16"/>
      <c r="G936" s="16"/>
    </row>
    <row r="937" spans="4:7" x14ac:dyDescent="0.3">
      <c r="D937"/>
      <c r="E937" s="16"/>
      <c r="F937" s="16"/>
      <c r="G937" s="16"/>
    </row>
    <row r="938" spans="4:7" x14ac:dyDescent="0.3">
      <c r="D938"/>
      <c r="E938" s="16"/>
      <c r="F938" s="16"/>
      <c r="G938" s="16"/>
    </row>
    <row r="939" spans="4:7" x14ac:dyDescent="0.3">
      <c r="D939"/>
      <c r="E939" s="16"/>
      <c r="F939" s="16"/>
      <c r="G939" s="16"/>
    </row>
    <row r="940" spans="4:7" x14ac:dyDescent="0.3">
      <c r="D940"/>
      <c r="E940" s="16"/>
      <c r="F940" s="16"/>
      <c r="G940" s="16"/>
    </row>
    <row r="941" spans="4:7" x14ac:dyDescent="0.3">
      <c r="D941"/>
      <c r="E941" s="16"/>
      <c r="F941" s="16"/>
      <c r="G941" s="16"/>
    </row>
    <row r="942" spans="4:7" x14ac:dyDescent="0.3">
      <c r="D942"/>
      <c r="E942" s="16"/>
      <c r="F942" s="16"/>
      <c r="G942" s="16"/>
    </row>
    <row r="943" spans="4:7" x14ac:dyDescent="0.3">
      <c r="D943"/>
      <c r="E943" s="16"/>
      <c r="F943" s="16"/>
      <c r="G943" s="16"/>
    </row>
    <row r="944" spans="4:7" x14ac:dyDescent="0.3">
      <c r="D944"/>
      <c r="E944" s="16"/>
      <c r="F944" s="16"/>
      <c r="G944" s="16"/>
    </row>
    <row r="945" spans="4:7" x14ac:dyDescent="0.3">
      <c r="D945"/>
      <c r="E945" s="16"/>
      <c r="F945" s="16"/>
      <c r="G945" s="16"/>
    </row>
    <row r="946" spans="4:7" x14ac:dyDescent="0.3">
      <c r="D946"/>
      <c r="E946" s="16"/>
      <c r="F946" s="16"/>
      <c r="G946" s="16"/>
    </row>
    <row r="947" spans="4:7" x14ac:dyDescent="0.3">
      <c r="D947"/>
      <c r="E947" s="16"/>
      <c r="F947" s="16"/>
      <c r="G947" s="16"/>
    </row>
    <row r="948" spans="4:7" x14ac:dyDescent="0.3">
      <c r="D948"/>
      <c r="E948" s="16"/>
      <c r="F948" s="16"/>
      <c r="G948" s="16"/>
    </row>
    <row r="949" spans="4:7" x14ac:dyDescent="0.3">
      <c r="D949"/>
      <c r="E949" s="16"/>
      <c r="F949" s="16"/>
      <c r="G949" s="16"/>
    </row>
    <row r="950" spans="4:7" x14ac:dyDescent="0.3">
      <c r="D950"/>
      <c r="E950" s="16"/>
      <c r="F950" s="16"/>
      <c r="G950" s="16"/>
    </row>
    <row r="951" spans="4:7" x14ac:dyDescent="0.3">
      <c r="D951"/>
      <c r="E951" s="16"/>
      <c r="F951" s="16"/>
      <c r="G951" s="16"/>
    </row>
    <row r="952" spans="4:7" x14ac:dyDescent="0.3">
      <c r="D952"/>
      <c r="E952" s="16"/>
      <c r="F952" s="16"/>
      <c r="G952" s="16"/>
    </row>
    <row r="953" spans="4:7" x14ac:dyDescent="0.3">
      <c r="D953"/>
      <c r="E953" s="16"/>
      <c r="F953" s="16"/>
      <c r="G953" s="16"/>
    </row>
    <row r="954" spans="4:7" x14ac:dyDescent="0.3">
      <c r="D954"/>
      <c r="E954" s="16"/>
      <c r="F954" s="16"/>
      <c r="G954" s="16"/>
    </row>
    <row r="955" spans="4:7" x14ac:dyDescent="0.3">
      <c r="D955"/>
      <c r="E955" s="16"/>
      <c r="F955" s="16"/>
      <c r="G955" s="16"/>
    </row>
    <row r="956" spans="4:7" x14ac:dyDescent="0.3">
      <c r="D956"/>
      <c r="E956" s="16"/>
      <c r="F956" s="16"/>
      <c r="G956" s="16"/>
    </row>
    <row r="957" spans="4:7" x14ac:dyDescent="0.3">
      <c r="D957"/>
      <c r="E957" s="16"/>
      <c r="F957" s="16"/>
      <c r="G957" s="16"/>
    </row>
    <row r="958" spans="4:7" x14ac:dyDescent="0.3">
      <c r="D958"/>
      <c r="E958" s="16"/>
      <c r="F958" s="16"/>
      <c r="G958" s="16"/>
    </row>
    <row r="959" spans="4:7" x14ac:dyDescent="0.3">
      <c r="D959"/>
      <c r="E959" s="16"/>
      <c r="F959" s="16"/>
      <c r="G959" s="16"/>
    </row>
    <row r="960" spans="4:7" x14ac:dyDescent="0.3">
      <c r="D960"/>
      <c r="E960" s="16"/>
      <c r="F960" s="16"/>
      <c r="G960" s="16"/>
    </row>
    <row r="961" spans="4:7" x14ac:dyDescent="0.3">
      <c r="D961"/>
      <c r="E961" s="16"/>
      <c r="F961" s="16"/>
      <c r="G961" s="16"/>
    </row>
    <row r="962" spans="4:7" x14ac:dyDescent="0.3">
      <c r="D962"/>
      <c r="E962" s="16"/>
      <c r="F962" s="16"/>
      <c r="G962" s="16"/>
    </row>
    <row r="963" spans="4:7" x14ac:dyDescent="0.3">
      <c r="D963"/>
      <c r="E963" s="16"/>
      <c r="F963" s="16"/>
      <c r="G963" s="16"/>
    </row>
    <row r="964" spans="4:7" x14ac:dyDescent="0.3">
      <c r="D964"/>
      <c r="E964" s="16"/>
      <c r="F964" s="16"/>
      <c r="G964" s="16"/>
    </row>
    <row r="965" spans="4:7" x14ac:dyDescent="0.3">
      <c r="D965"/>
      <c r="E965" s="16"/>
      <c r="F965" s="16"/>
      <c r="G965" s="16"/>
    </row>
    <row r="966" spans="4:7" x14ac:dyDescent="0.3">
      <c r="D966"/>
      <c r="E966" s="16"/>
      <c r="F966" s="16"/>
      <c r="G966" s="16"/>
    </row>
    <row r="967" spans="4:7" x14ac:dyDescent="0.3">
      <c r="D967"/>
      <c r="E967" s="16"/>
      <c r="F967" s="16"/>
      <c r="G967" s="16"/>
    </row>
    <row r="968" spans="4:7" x14ac:dyDescent="0.3">
      <c r="D968"/>
      <c r="E968" s="16"/>
      <c r="F968" s="16"/>
      <c r="G968" s="16"/>
    </row>
    <row r="969" spans="4:7" x14ac:dyDescent="0.3">
      <c r="D969"/>
      <c r="E969" s="16"/>
      <c r="F969" s="16"/>
      <c r="G969" s="16"/>
    </row>
    <row r="970" spans="4:7" x14ac:dyDescent="0.3">
      <c r="D970"/>
      <c r="E970" s="16"/>
      <c r="F970" s="16"/>
      <c r="G970" s="16"/>
    </row>
    <row r="971" spans="4:7" x14ac:dyDescent="0.3">
      <c r="D971"/>
      <c r="E971" s="16"/>
      <c r="F971" s="16"/>
      <c r="G971" s="16"/>
    </row>
    <row r="972" spans="4:7" x14ac:dyDescent="0.3">
      <c r="D972"/>
      <c r="E972" s="16"/>
      <c r="F972" s="16"/>
      <c r="G972" s="16"/>
    </row>
    <row r="973" spans="4:7" x14ac:dyDescent="0.3">
      <c r="D973"/>
      <c r="E973" s="16"/>
      <c r="F973" s="16"/>
      <c r="G973" s="16"/>
    </row>
    <row r="974" spans="4:7" x14ac:dyDescent="0.3">
      <c r="D974"/>
      <c r="E974" s="16"/>
      <c r="F974" s="16"/>
      <c r="G974" s="16"/>
    </row>
    <row r="975" spans="4:7" x14ac:dyDescent="0.3">
      <c r="D975"/>
      <c r="E975" s="16"/>
      <c r="F975" s="16"/>
      <c r="G975" s="16"/>
    </row>
    <row r="976" spans="4:7" x14ac:dyDescent="0.3">
      <c r="D976"/>
      <c r="E976" s="16"/>
      <c r="F976" s="16"/>
      <c r="G976" s="16"/>
    </row>
    <row r="977" spans="4:7" x14ac:dyDescent="0.3">
      <c r="D977"/>
      <c r="E977" s="16"/>
      <c r="F977" s="16"/>
      <c r="G977" s="16"/>
    </row>
    <row r="978" spans="4:7" x14ac:dyDescent="0.3">
      <c r="D978"/>
      <c r="E978" s="16"/>
      <c r="F978" s="16"/>
      <c r="G978" s="16"/>
    </row>
    <row r="979" spans="4:7" x14ac:dyDescent="0.3">
      <c r="D979"/>
      <c r="E979" s="16"/>
      <c r="F979" s="16"/>
      <c r="G979" s="16"/>
    </row>
    <row r="980" spans="4:7" x14ac:dyDescent="0.3">
      <c r="D980"/>
      <c r="E980" s="16"/>
      <c r="F980" s="16"/>
      <c r="G980" s="16"/>
    </row>
    <row r="981" spans="4:7" x14ac:dyDescent="0.3">
      <c r="D981"/>
      <c r="E981" s="16"/>
      <c r="F981" s="16"/>
      <c r="G981" s="16"/>
    </row>
    <row r="982" spans="4:7" x14ac:dyDescent="0.3">
      <c r="D982"/>
      <c r="E982" s="16"/>
      <c r="F982" s="16"/>
      <c r="G982" s="16"/>
    </row>
    <row r="983" spans="4:7" x14ac:dyDescent="0.3">
      <c r="D983"/>
      <c r="E983" s="16"/>
      <c r="F983" s="16"/>
      <c r="G983" s="16"/>
    </row>
    <row r="984" spans="4:7" x14ac:dyDescent="0.3">
      <c r="D984"/>
      <c r="E984" s="16"/>
      <c r="F984" s="16"/>
      <c r="G984" s="16"/>
    </row>
    <row r="985" spans="4:7" x14ac:dyDescent="0.3">
      <c r="D985"/>
      <c r="E985" s="16"/>
      <c r="F985" s="16"/>
      <c r="G985" s="16"/>
    </row>
    <row r="986" spans="4:7" x14ac:dyDescent="0.3">
      <c r="D986"/>
      <c r="E986" s="16"/>
      <c r="F986" s="16"/>
      <c r="G986" s="16"/>
    </row>
    <row r="987" spans="4:7" x14ac:dyDescent="0.3">
      <c r="D987"/>
      <c r="E987" s="16"/>
      <c r="F987" s="16"/>
      <c r="G987" s="16"/>
    </row>
    <row r="988" spans="4:7" x14ac:dyDescent="0.3">
      <c r="D988"/>
      <c r="E988" s="16"/>
      <c r="F988" s="16"/>
      <c r="G988" s="16"/>
    </row>
    <row r="989" spans="4:7" x14ac:dyDescent="0.3">
      <c r="D989"/>
      <c r="E989" s="16"/>
      <c r="F989" s="16"/>
      <c r="G989" s="16"/>
    </row>
    <row r="990" spans="4:7" x14ac:dyDescent="0.3">
      <c r="D990"/>
      <c r="E990" s="16"/>
      <c r="F990" s="16"/>
      <c r="G990" s="16"/>
    </row>
    <row r="991" spans="4:7" x14ac:dyDescent="0.3">
      <c r="D991"/>
      <c r="E991" s="16"/>
      <c r="F991" s="16"/>
      <c r="G991" s="16"/>
    </row>
    <row r="992" spans="4:7" x14ac:dyDescent="0.3">
      <c r="D992"/>
      <c r="E992" s="16"/>
      <c r="F992" s="16"/>
      <c r="G992" s="16"/>
    </row>
    <row r="993" spans="4:7" x14ac:dyDescent="0.3">
      <c r="D993"/>
      <c r="E993" s="16"/>
      <c r="F993" s="16"/>
      <c r="G993" s="16"/>
    </row>
    <row r="994" spans="4:7" x14ac:dyDescent="0.3">
      <c r="D994"/>
      <c r="E994" s="16"/>
      <c r="F994" s="16"/>
      <c r="G994" s="16"/>
    </row>
    <row r="995" spans="4:7" x14ac:dyDescent="0.3">
      <c r="D995"/>
      <c r="E995" s="16"/>
      <c r="F995" s="16"/>
      <c r="G995" s="16"/>
    </row>
    <row r="996" spans="4:7" x14ac:dyDescent="0.3">
      <c r="D996"/>
      <c r="E996" s="16"/>
      <c r="F996" s="16"/>
      <c r="G996" s="16"/>
    </row>
    <row r="997" spans="4:7" x14ac:dyDescent="0.3">
      <c r="D997"/>
      <c r="E997" s="16"/>
      <c r="F997" s="16"/>
      <c r="G997" s="16"/>
    </row>
    <row r="998" spans="4:7" x14ac:dyDescent="0.3">
      <c r="D998"/>
      <c r="E998" s="16"/>
      <c r="F998" s="16"/>
      <c r="G998" s="16"/>
    </row>
    <row r="999" spans="4:7" x14ac:dyDescent="0.3">
      <c r="D999"/>
      <c r="E999" s="16"/>
      <c r="F999" s="16"/>
      <c r="G999" s="16"/>
    </row>
    <row r="1000" spans="4:7" x14ac:dyDescent="0.3">
      <c r="D1000"/>
      <c r="E1000" s="16"/>
      <c r="F1000" s="16"/>
      <c r="G1000" s="16"/>
    </row>
    <row r="1001" spans="4:7" x14ac:dyDescent="0.3">
      <c r="D1001"/>
      <c r="E1001" s="16"/>
      <c r="F1001" s="16"/>
      <c r="G1001" s="16"/>
    </row>
    <row r="1002" spans="4:7" x14ac:dyDescent="0.3">
      <c r="D1002"/>
      <c r="E1002" s="16"/>
      <c r="F1002" s="16"/>
      <c r="G1002" s="16"/>
    </row>
    <row r="1003" spans="4:7" x14ac:dyDescent="0.3">
      <c r="D1003"/>
      <c r="E1003" s="16"/>
      <c r="F1003" s="16"/>
      <c r="G1003" s="16"/>
    </row>
    <row r="1004" spans="4:7" x14ac:dyDescent="0.3">
      <c r="D1004"/>
      <c r="E1004" s="16"/>
      <c r="F1004" s="16"/>
      <c r="G1004" s="16"/>
    </row>
    <row r="1005" spans="4:7" x14ac:dyDescent="0.3">
      <c r="D1005"/>
      <c r="E1005" s="16"/>
      <c r="F1005" s="16"/>
      <c r="G1005" s="16"/>
    </row>
    <row r="1006" spans="4:7" x14ac:dyDescent="0.3">
      <c r="D1006"/>
      <c r="E1006" s="16"/>
      <c r="F1006" s="16"/>
      <c r="G1006" s="16"/>
    </row>
    <row r="1007" spans="4:7" x14ac:dyDescent="0.3">
      <c r="D1007"/>
      <c r="E1007" s="16"/>
      <c r="F1007" s="16"/>
      <c r="G1007" s="16"/>
    </row>
    <row r="1008" spans="4:7" x14ac:dyDescent="0.3">
      <c r="D1008"/>
      <c r="E1008" s="16"/>
      <c r="F1008" s="16"/>
      <c r="G1008" s="16"/>
    </row>
    <row r="1009" spans="4:7" x14ac:dyDescent="0.3">
      <c r="D1009"/>
      <c r="E1009" s="16"/>
      <c r="F1009" s="16"/>
      <c r="G1009" s="16"/>
    </row>
    <row r="1010" spans="4:7" x14ac:dyDescent="0.3">
      <c r="D1010"/>
      <c r="E1010" s="16"/>
      <c r="F1010" s="16"/>
      <c r="G1010" s="16"/>
    </row>
    <row r="1011" spans="4:7" x14ac:dyDescent="0.3">
      <c r="D1011"/>
      <c r="E1011" s="16"/>
      <c r="F1011" s="16"/>
      <c r="G1011" s="16"/>
    </row>
    <row r="1012" spans="4:7" x14ac:dyDescent="0.3">
      <c r="D1012"/>
      <c r="E1012" s="16"/>
      <c r="F1012" s="16"/>
      <c r="G1012" s="16"/>
    </row>
    <row r="1013" spans="4:7" x14ac:dyDescent="0.3">
      <c r="D1013"/>
      <c r="E1013" s="16"/>
      <c r="F1013" s="16"/>
      <c r="G1013" s="16"/>
    </row>
    <row r="1014" spans="4:7" x14ac:dyDescent="0.3">
      <c r="D1014"/>
      <c r="E1014" s="16"/>
      <c r="F1014" s="16"/>
      <c r="G1014" s="16"/>
    </row>
    <row r="1015" spans="4:7" x14ac:dyDescent="0.3">
      <c r="D1015"/>
      <c r="E1015" s="16"/>
      <c r="F1015" s="16"/>
      <c r="G1015" s="16"/>
    </row>
    <row r="1016" spans="4:7" x14ac:dyDescent="0.3">
      <c r="D1016"/>
      <c r="E1016" s="16"/>
      <c r="F1016" s="16"/>
      <c r="G1016" s="16"/>
    </row>
    <row r="1017" spans="4:7" x14ac:dyDescent="0.3">
      <c r="D1017"/>
      <c r="E1017" s="16"/>
      <c r="F1017" s="16"/>
      <c r="G1017" s="16"/>
    </row>
    <row r="1018" spans="4:7" x14ac:dyDescent="0.3">
      <c r="D1018"/>
      <c r="E1018" s="16"/>
      <c r="F1018" s="16"/>
      <c r="G1018" s="16"/>
    </row>
    <row r="1019" spans="4:7" x14ac:dyDescent="0.3">
      <c r="D1019"/>
      <c r="E1019" s="16"/>
      <c r="F1019" s="16"/>
      <c r="G1019" s="16"/>
    </row>
    <row r="1020" spans="4:7" x14ac:dyDescent="0.3">
      <c r="D1020"/>
      <c r="E1020" s="16"/>
      <c r="F1020" s="16"/>
      <c r="G1020" s="16"/>
    </row>
    <row r="1021" spans="4:7" x14ac:dyDescent="0.3">
      <c r="D1021"/>
      <c r="E1021" s="16"/>
      <c r="F1021" s="16"/>
      <c r="G1021" s="16"/>
    </row>
    <row r="1022" spans="4:7" x14ac:dyDescent="0.3">
      <c r="D1022"/>
      <c r="E1022" s="16"/>
      <c r="F1022" s="16"/>
      <c r="G1022" s="16"/>
    </row>
    <row r="1023" spans="4:7" x14ac:dyDescent="0.3">
      <c r="D1023"/>
      <c r="E1023" s="16"/>
      <c r="F1023" s="16"/>
      <c r="G1023" s="16"/>
    </row>
    <row r="1024" spans="4:7" x14ac:dyDescent="0.3">
      <c r="D1024"/>
      <c r="E1024" s="16"/>
      <c r="F1024" s="16"/>
      <c r="G1024" s="16"/>
    </row>
    <row r="1025" spans="4:7" x14ac:dyDescent="0.3">
      <c r="D1025"/>
      <c r="E1025" s="16"/>
      <c r="F1025" s="16"/>
      <c r="G1025" s="16"/>
    </row>
    <row r="1026" spans="4:7" x14ac:dyDescent="0.3">
      <c r="D1026"/>
      <c r="E1026" s="16"/>
      <c r="F1026" s="16"/>
      <c r="G1026" s="16"/>
    </row>
    <row r="1027" spans="4:7" x14ac:dyDescent="0.3">
      <c r="D1027"/>
      <c r="E1027" s="16"/>
      <c r="F1027" s="16"/>
      <c r="G1027" s="16"/>
    </row>
    <row r="1028" spans="4:7" x14ac:dyDescent="0.3">
      <c r="D1028"/>
      <c r="E1028" s="16"/>
      <c r="F1028" s="16"/>
      <c r="G1028" s="16"/>
    </row>
    <row r="1029" spans="4:7" x14ac:dyDescent="0.3">
      <c r="D1029"/>
      <c r="E1029" s="16"/>
      <c r="F1029" s="16"/>
      <c r="G1029" s="16"/>
    </row>
    <row r="1030" spans="4:7" x14ac:dyDescent="0.3">
      <c r="D1030"/>
      <c r="E1030" s="16"/>
      <c r="F1030" s="16"/>
      <c r="G1030" s="16"/>
    </row>
    <row r="1031" spans="4:7" x14ac:dyDescent="0.3">
      <c r="D1031"/>
      <c r="E1031" s="16"/>
      <c r="F1031" s="16"/>
      <c r="G1031" s="16"/>
    </row>
    <row r="1032" spans="4:7" x14ac:dyDescent="0.3">
      <c r="D1032"/>
      <c r="E1032" s="16"/>
      <c r="F1032" s="16"/>
      <c r="G1032" s="16"/>
    </row>
    <row r="1033" spans="4:7" x14ac:dyDescent="0.3">
      <c r="D1033"/>
      <c r="E1033" s="16"/>
      <c r="F1033" s="16"/>
      <c r="G1033" s="16"/>
    </row>
    <row r="1034" spans="4:7" x14ac:dyDescent="0.3">
      <c r="D1034"/>
      <c r="E1034" s="16"/>
      <c r="F1034" s="16"/>
      <c r="G1034" s="16"/>
    </row>
    <row r="1035" spans="4:7" x14ac:dyDescent="0.3">
      <c r="D1035"/>
      <c r="E1035" s="16"/>
      <c r="F1035" s="16"/>
      <c r="G1035" s="16"/>
    </row>
    <row r="1036" spans="4:7" x14ac:dyDescent="0.3">
      <c r="D1036"/>
      <c r="E1036" s="16"/>
      <c r="F1036" s="16"/>
      <c r="G1036" s="16"/>
    </row>
    <row r="1037" spans="4:7" x14ac:dyDescent="0.3">
      <c r="D1037"/>
      <c r="E1037" s="16"/>
      <c r="F1037" s="16"/>
      <c r="G1037" s="16"/>
    </row>
    <row r="1038" spans="4:7" x14ac:dyDescent="0.3">
      <c r="D1038"/>
      <c r="E1038" s="16"/>
      <c r="F1038" s="16"/>
      <c r="G1038" s="16"/>
    </row>
    <row r="1039" spans="4:7" x14ac:dyDescent="0.3">
      <c r="D1039"/>
      <c r="E1039" s="16"/>
      <c r="F1039" s="16"/>
      <c r="G1039" s="16"/>
    </row>
    <row r="1040" spans="4:7" x14ac:dyDescent="0.3">
      <c r="D1040"/>
      <c r="E1040" s="16"/>
      <c r="F1040" s="16"/>
      <c r="G1040" s="16"/>
    </row>
    <row r="1041" spans="4:7" x14ac:dyDescent="0.3">
      <c r="D1041"/>
      <c r="E1041" s="16"/>
      <c r="F1041" s="16"/>
      <c r="G1041" s="16"/>
    </row>
    <row r="1042" spans="4:7" x14ac:dyDescent="0.3">
      <c r="D1042"/>
      <c r="E1042" s="16"/>
      <c r="F1042" s="16"/>
      <c r="G1042" s="16"/>
    </row>
    <row r="1043" spans="4:7" x14ac:dyDescent="0.3">
      <c r="D1043"/>
      <c r="E1043" s="16"/>
      <c r="F1043" s="16"/>
      <c r="G1043" s="16"/>
    </row>
    <row r="1044" spans="4:7" x14ac:dyDescent="0.3">
      <c r="D1044"/>
      <c r="E1044" s="16"/>
      <c r="F1044" s="16"/>
      <c r="G1044" s="16"/>
    </row>
    <row r="1045" spans="4:7" x14ac:dyDescent="0.3">
      <c r="D1045"/>
      <c r="E1045" s="16"/>
      <c r="F1045" s="16"/>
      <c r="G1045" s="16"/>
    </row>
    <row r="1046" spans="4:7" x14ac:dyDescent="0.3">
      <c r="D1046"/>
      <c r="E1046" s="16"/>
      <c r="F1046" s="16"/>
      <c r="G1046" s="16"/>
    </row>
    <row r="1047" spans="4:7" x14ac:dyDescent="0.3">
      <c r="D1047"/>
      <c r="E1047" s="16"/>
      <c r="F1047" s="16"/>
      <c r="G1047" s="16"/>
    </row>
    <row r="1048" spans="4:7" x14ac:dyDescent="0.3">
      <c r="D1048"/>
      <c r="E1048" s="16"/>
      <c r="F1048" s="16"/>
      <c r="G1048" s="16"/>
    </row>
    <row r="1049" spans="4:7" x14ac:dyDescent="0.3">
      <c r="D1049"/>
      <c r="E1049" s="16"/>
      <c r="F1049" s="16"/>
      <c r="G1049" s="16"/>
    </row>
    <row r="1050" spans="4:7" x14ac:dyDescent="0.3">
      <c r="D1050"/>
      <c r="E1050" s="16"/>
      <c r="F1050" s="16"/>
      <c r="G1050" s="16"/>
    </row>
    <row r="1051" spans="4:7" x14ac:dyDescent="0.3">
      <c r="D1051"/>
      <c r="E1051" s="16"/>
      <c r="F1051" s="16"/>
      <c r="G1051" s="16"/>
    </row>
    <row r="1052" spans="4:7" x14ac:dyDescent="0.3">
      <c r="D1052"/>
      <c r="E1052" s="16"/>
      <c r="F1052" s="16"/>
      <c r="G1052" s="16"/>
    </row>
    <row r="1053" spans="4:7" x14ac:dyDescent="0.3">
      <c r="D1053"/>
      <c r="E1053" s="16"/>
      <c r="F1053" s="16"/>
      <c r="G1053" s="16"/>
    </row>
    <row r="1054" spans="4:7" x14ac:dyDescent="0.3">
      <c r="D1054"/>
      <c r="E1054" s="16"/>
      <c r="F1054" s="16"/>
      <c r="G1054" s="16"/>
    </row>
    <row r="1055" spans="4:7" x14ac:dyDescent="0.3">
      <c r="D1055"/>
      <c r="E1055" s="16"/>
      <c r="F1055" s="16"/>
      <c r="G1055" s="16"/>
    </row>
    <row r="1056" spans="4:7" x14ac:dyDescent="0.3">
      <c r="D1056"/>
      <c r="E1056" s="16"/>
      <c r="F1056" s="16"/>
      <c r="G1056" s="16"/>
    </row>
    <row r="1057" spans="4:7" x14ac:dyDescent="0.3">
      <c r="D1057"/>
      <c r="E1057" s="16"/>
      <c r="F1057" s="16"/>
      <c r="G1057" s="16"/>
    </row>
    <row r="1058" spans="4:7" x14ac:dyDescent="0.3">
      <c r="D1058"/>
      <c r="E1058" s="16"/>
      <c r="F1058" s="16"/>
      <c r="G1058" s="16"/>
    </row>
    <row r="1059" spans="4:7" x14ac:dyDescent="0.3">
      <c r="D1059"/>
      <c r="E1059" s="16"/>
      <c r="F1059" s="16"/>
      <c r="G1059" s="16"/>
    </row>
    <row r="1060" spans="4:7" x14ac:dyDescent="0.3">
      <c r="D1060"/>
      <c r="E1060" s="16"/>
      <c r="F1060" s="16"/>
      <c r="G1060" s="16"/>
    </row>
    <row r="1061" spans="4:7" x14ac:dyDescent="0.3">
      <c r="D1061"/>
      <c r="E1061" s="16"/>
      <c r="F1061" s="16"/>
      <c r="G1061" s="16"/>
    </row>
    <row r="1062" spans="4:7" x14ac:dyDescent="0.3">
      <c r="D1062"/>
      <c r="E1062" s="16"/>
      <c r="F1062" s="16"/>
      <c r="G1062" s="16"/>
    </row>
    <row r="1063" spans="4:7" x14ac:dyDescent="0.3">
      <c r="D1063"/>
      <c r="E1063" s="16"/>
      <c r="F1063" s="16"/>
      <c r="G1063" s="16"/>
    </row>
    <row r="1064" spans="4:7" x14ac:dyDescent="0.3">
      <c r="D1064"/>
      <c r="E1064" s="16"/>
      <c r="F1064" s="16"/>
      <c r="G1064" s="16"/>
    </row>
    <row r="1065" spans="4:7" x14ac:dyDescent="0.3">
      <c r="D1065"/>
      <c r="E1065" s="16"/>
      <c r="F1065" s="16"/>
      <c r="G1065" s="16"/>
    </row>
    <row r="1066" spans="4:7" x14ac:dyDescent="0.3">
      <c r="D1066"/>
      <c r="E1066" s="16"/>
      <c r="F1066" s="16"/>
      <c r="G1066" s="16"/>
    </row>
    <row r="1067" spans="4:7" x14ac:dyDescent="0.3">
      <c r="D1067"/>
      <c r="E1067" s="16"/>
      <c r="F1067" s="16"/>
      <c r="G1067" s="16"/>
    </row>
    <row r="1068" spans="4:7" x14ac:dyDescent="0.3">
      <c r="D1068"/>
      <c r="E1068" s="16"/>
      <c r="F1068" s="16"/>
      <c r="G1068" s="16"/>
    </row>
    <row r="1069" spans="4:7" x14ac:dyDescent="0.3">
      <c r="D1069"/>
      <c r="E1069" s="16"/>
      <c r="F1069" s="16"/>
      <c r="G1069" s="16"/>
    </row>
    <row r="1070" spans="4:7" x14ac:dyDescent="0.3">
      <c r="D1070"/>
      <c r="E1070" s="16"/>
      <c r="F1070" s="16"/>
      <c r="G1070" s="16"/>
    </row>
    <row r="1071" spans="4:7" x14ac:dyDescent="0.3">
      <c r="D1071"/>
      <c r="E1071" s="16"/>
      <c r="F1071" s="16"/>
      <c r="G1071" s="16"/>
    </row>
    <row r="1072" spans="4:7" x14ac:dyDescent="0.3">
      <c r="D1072"/>
      <c r="E1072" s="16"/>
      <c r="F1072" s="16"/>
      <c r="G1072" s="16"/>
    </row>
    <row r="1073" spans="4:7" x14ac:dyDescent="0.3">
      <c r="D1073"/>
      <c r="E1073" s="16"/>
      <c r="F1073" s="16"/>
      <c r="G1073" s="16"/>
    </row>
    <row r="1074" spans="4:7" x14ac:dyDescent="0.3">
      <c r="D1074"/>
      <c r="E1074" s="16"/>
      <c r="F1074" s="16"/>
      <c r="G1074" s="16"/>
    </row>
    <row r="1075" spans="4:7" x14ac:dyDescent="0.3">
      <c r="D1075"/>
      <c r="E1075" s="16"/>
      <c r="F1075" s="16"/>
      <c r="G1075" s="16"/>
    </row>
    <row r="1076" spans="4:7" x14ac:dyDescent="0.3">
      <c r="D1076"/>
      <c r="E1076" s="16"/>
      <c r="F1076" s="16"/>
      <c r="G1076" s="16"/>
    </row>
    <row r="1077" spans="4:7" x14ac:dyDescent="0.3">
      <c r="D1077"/>
      <c r="E1077" s="16"/>
      <c r="F1077" s="16"/>
      <c r="G1077" s="16"/>
    </row>
    <row r="1078" spans="4:7" x14ac:dyDescent="0.3">
      <c r="D1078"/>
      <c r="E1078" s="16"/>
      <c r="F1078" s="16"/>
      <c r="G1078" s="16"/>
    </row>
    <row r="1079" spans="4:7" x14ac:dyDescent="0.3">
      <c r="D1079"/>
      <c r="E1079" s="16"/>
      <c r="F1079" s="16"/>
      <c r="G1079" s="16"/>
    </row>
    <row r="1080" spans="4:7" x14ac:dyDescent="0.3">
      <c r="D1080"/>
      <c r="E1080" s="16"/>
      <c r="F1080" s="16"/>
      <c r="G1080" s="16"/>
    </row>
    <row r="1081" spans="4:7" x14ac:dyDescent="0.3">
      <c r="D1081"/>
      <c r="E1081" s="16"/>
      <c r="F1081" s="16"/>
      <c r="G1081" s="16"/>
    </row>
    <row r="1082" spans="4:7" x14ac:dyDescent="0.3">
      <c r="D1082"/>
      <c r="E1082" s="16"/>
      <c r="F1082" s="16"/>
      <c r="G1082" s="16"/>
    </row>
    <row r="1083" spans="4:7" x14ac:dyDescent="0.3">
      <c r="D1083"/>
      <c r="E1083" s="16"/>
      <c r="F1083" s="16"/>
      <c r="G1083" s="16"/>
    </row>
    <row r="1084" spans="4:7" x14ac:dyDescent="0.3">
      <c r="D1084"/>
      <c r="E1084" s="16"/>
      <c r="F1084" s="16"/>
      <c r="G1084" s="16"/>
    </row>
    <row r="1085" spans="4:7" x14ac:dyDescent="0.3">
      <c r="D1085"/>
      <c r="E1085" s="16"/>
      <c r="F1085" s="16"/>
      <c r="G1085" s="16"/>
    </row>
    <row r="1086" spans="4:7" x14ac:dyDescent="0.3">
      <c r="D1086"/>
      <c r="E1086" s="16"/>
      <c r="F1086" s="16"/>
      <c r="G1086" s="16"/>
    </row>
    <row r="1087" spans="4:7" x14ac:dyDescent="0.3">
      <c r="D1087"/>
      <c r="E1087" s="16"/>
      <c r="F1087" s="16"/>
      <c r="G1087" s="16"/>
    </row>
    <row r="1088" spans="4:7" x14ac:dyDescent="0.3">
      <c r="D1088"/>
      <c r="E1088" s="16"/>
      <c r="F1088" s="16"/>
      <c r="G1088" s="16"/>
    </row>
    <row r="1089" spans="4:7" x14ac:dyDescent="0.3">
      <c r="D1089"/>
      <c r="E1089" s="16"/>
      <c r="F1089" s="16"/>
      <c r="G1089" s="16"/>
    </row>
    <row r="1090" spans="4:7" x14ac:dyDescent="0.3">
      <c r="D1090"/>
      <c r="E1090" s="16"/>
      <c r="F1090" s="16"/>
      <c r="G1090" s="16"/>
    </row>
    <row r="1091" spans="4:7" x14ac:dyDescent="0.3">
      <c r="D1091"/>
      <c r="E1091" s="16"/>
      <c r="F1091" s="16"/>
      <c r="G1091" s="16"/>
    </row>
    <row r="1092" spans="4:7" x14ac:dyDescent="0.3">
      <c r="D1092"/>
      <c r="E1092" s="16"/>
      <c r="F1092" s="16"/>
      <c r="G1092" s="16"/>
    </row>
    <row r="1093" spans="4:7" x14ac:dyDescent="0.3">
      <c r="D1093"/>
      <c r="E1093" s="16"/>
      <c r="F1093" s="16"/>
      <c r="G1093" s="16"/>
    </row>
    <row r="1094" spans="4:7" x14ac:dyDescent="0.3">
      <c r="D1094"/>
      <c r="E1094" s="16"/>
      <c r="F1094" s="16"/>
      <c r="G1094" s="16"/>
    </row>
    <row r="1095" spans="4:7" x14ac:dyDescent="0.3">
      <c r="D1095"/>
      <c r="E1095" s="16"/>
      <c r="F1095" s="16"/>
      <c r="G1095" s="16"/>
    </row>
    <row r="1096" spans="4:7" x14ac:dyDescent="0.3">
      <c r="D1096"/>
      <c r="E1096" s="16"/>
      <c r="F1096" s="16"/>
      <c r="G1096" s="16"/>
    </row>
    <row r="1097" spans="4:7" x14ac:dyDescent="0.3">
      <c r="D1097"/>
      <c r="E1097" s="16"/>
      <c r="F1097" s="16"/>
      <c r="G1097" s="16"/>
    </row>
    <row r="1098" spans="4:7" x14ac:dyDescent="0.3">
      <c r="D1098"/>
      <c r="E1098" s="16"/>
      <c r="F1098" s="16"/>
      <c r="G1098" s="16"/>
    </row>
    <row r="1099" spans="4:7" x14ac:dyDescent="0.3">
      <c r="D1099"/>
      <c r="E1099" s="16"/>
      <c r="F1099" s="16"/>
      <c r="G1099" s="16"/>
    </row>
    <row r="1100" spans="4:7" x14ac:dyDescent="0.3">
      <c r="D1100"/>
      <c r="E1100" s="16"/>
      <c r="F1100" s="16"/>
      <c r="G1100" s="16"/>
    </row>
    <row r="1101" spans="4:7" x14ac:dyDescent="0.3">
      <c r="D1101"/>
      <c r="E1101" s="16"/>
      <c r="F1101" s="16"/>
      <c r="G1101" s="16"/>
    </row>
    <row r="1102" spans="4:7" x14ac:dyDescent="0.3">
      <c r="D1102"/>
      <c r="E1102" s="16"/>
      <c r="F1102" s="16"/>
      <c r="G1102" s="16"/>
    </row>
    <row r="1103" spans="4:7" x14ac:dyDescent="0.3">
      <c r="D1103"/>
      <c r="E1103" s="16"/>
      <c r="F1103" s="16"/>
      <c r="G1103" s="16"/>
    </row>
    <row r="1104" spans="4:7" x14ac:dyDescent="0.3">
      <c r="D1104"/>
      <c r="E1104" s="16"/>
      <c r="F1104" s="16"/>
      <c r="G1104" s="16"/>
    </row>
    <row r="1105" spans="4:7" x14ac:dyDescent="0.3">
      <c r="D1105"/>
      <c r="E1105" s="16"/>
      <c r="F1105" s="16"/>
      <c r="G1105" s="16"/>
    </row>
    <row r="1106" spans="4:7" x14ac:dyDescent="0.3">
      <c r="D1106"/>
      <c r="E1106" s="16"/>
      <c r="F1106" s="16"/>
      <c r="G1106" s="16"/>
    </row>
    <row r="1107" spans="4:7" x14ac:dyDescent="0.3">
      <c r="D1107"/>
      <c r="E1107" s="16"/>
      <c r="F1107" s="16"/>
      <c r="G1107" s="16"/>
    </row>
    <row r="1108" spans="4:7" x14ac:dyDescent="0.3">
      <c r="D1108"/>
      <c r="E1108" s="16"/>
      <c r="F1108" s="16"/>
      <c r="G1108" s="16"/>
    </row>
    <row r="1109" spans="4:7" x14ac:dyDescent="0.3">
      <c r="D1109"/>
      <c r="E1109" s="16"/>
      <c r="F1109" s="16"/>
      <c r="G1109" s="16"/>
    </row>
    <row r="1110" spans="4:7" x14ac:dyDescent="0.3">
      <c r="D1110"/>
      <c r="E1110" s="16"/>
      <c r="F1110" s="16"/>
      <c r="G1110" s="16"/>
    </row>
    <row r="1111" spans="4:7" x14ac:dyDescent="0.3">
      <c r="D1111"/>
      <c r="E1111" s="16"/>
      <c r="F1111" s="16"/>
      <c r="G1111" s="16"/>
    </row>
    <row r="1112" spans="4:7" x14ac:dyDescent="0.3">
      <c r="D1112"/>
      <c r="E1112" s="16"/>
      <c r="F1112" s="16"/>
      <c r="G1112" s="16"/>
    </row>
    <row r="1113" spans="4:7" x14ac:dyDescent="0.3">
      <c r="D1113"/>
      <c r="E1113" s="16"/>
      <c r="F1113" s="16"/>
      <c r="G1113" s="16"/>
    </row>
    <row r="1114" spans="4:7" x14ac:dyDescent="0.3">
      <c r="D1114"/>
      <c r="E1114" s="16"/>
      <c r="F1114" s="16"/>
      <c r="G1114" s="16"/>
    </row>
    <row r="1115" spans="4:7" x14ac:dyDescent="0.3">
      <c r="D1115"/>
      <c r="E1115" s="16"/>
      <c r="F1115" s="16"/>
      <c r="G1115" s="16"/>
    </row>
    <row r="1116" spans="4:7" x14ac:dyDescent="0.3">
      <c r="D1116"/>
      <c r="E1116" s="16"/>
      <c r="F1116" s="16"/>
      <c r="G1116" s="16"/>
    </row>
    <row r="1117" spans="4:7" x14ac:dyDescent="0.3">
      <c r="D1117"/>
      <c r="E1117" s="16"/>
      <c r="F1117" s="16"/>
      <c r="G1117" s="16"/>
    </row>
    <row r="1118" spans="4:7" x14ac:dyDescent="0.3">
      <c r="D1118"/>
      <c r="E1118" s="16"/>
      <c r="F1118" s="16"/>
      <c r="G1118" s="16"/>
    </row>
    <row r="1119" spans="4:7" x14ac:dyDescent="0.3">
      <c r="D1119"/>
      <c r="E1119" s="16"/>
      <c r="F1119" s="16"/>
      <c r="G1119" s="16"/>
    </row>
    <row r="1120" spans="4:7" x14ac:dyDescent="0.3">
      <c r="D1120"/>
      <c r="E1120" s="16"/>
      <c r="F1120" s="16"/>
      <c r="G1120" s="16"/>
    </row>
    <row r="1121" spans="4:7" x14ac:dyDescent="0.3">
      <c r="D1121"/>
      <c r="E1121" s="16"/>
      <c r="F1121" s="16"/>
      <c r="G1121" s="16"/>
    </row>
    <row r="1122" spans="4:7" x14ac:dyDescent="0.3">
      <c r="D1122"/>
      <c r="E1122" s="16"/>
      <c r="F1122" s="16"/>
      <c r="G1122" s="16"/>
    </row>
    <row r="1123" spans="4:7" x14ac:dyDescent="0.3">
      <c r="D1123"/>
      <c r="E1123" s="16"/>
      <c r="F1123" s="16"/>
      <c r="G1123" s="16"/>
    </row>
    <row r="1124" spans="4:7" x14ac:dyDescent="0.3">
      <c r="D1124"/>
      <c r="E1124" s="16"/>
      <c r="F1124" s="16"/>
      <c r="G1124" s="16"/>
    </row>
    <row r="1125" spans="4:7" x14ac:dyDescent="0.3">
      <c r="D1125"/>
      <c r="E1125" s="16"/>
      <c r="F1125" s="16"/>
      <c r="G1125" s="16"/>
    </row>
    <row r="1126" spans="4:7" x14ac:dyDescent="0.3">
      <c r="D1126"/>
      <c r="E1126" s="16"/>
      <c r="F1126" s="16"/>
      <c r="G1126" s="16"/>
    </row>
    <row r="1127" spans="4:7" x14ac:dyDescent="0.3">
      <c r="D1127"/>
      <c r="E1127" s="16"/>
      <c r="F1127" s="16"/>
      <c r="G1127" s="16"/>
    </row>
    <row r="1128" spans="4:7" x14ac:dyDescent="0.3">
      <c r="D1128"/>
      <c r="E1128" s="16"/>
      <c r="F1128" s="16"/>
      <c r="G1128" s="16"/>
    </row>
    <row r="1129" spans="4:7" x14ac:dyDescent="0.3">
      <c r="D1129"/>
      <c r="E1129" s="16"/>
      <c r="F1129" s="16"/>
      <c r="G1129" s="16"/>
    </row>
    <row r="1130" spans="4:7" x14ac:dyDescent="0.3">
      <c r="D1130"/>
      <c r="E1130" s="16"/>
      <c r="F1130" s="16"/>
      <c r="G1130" s="16"/>
    </row>
    <row r="1131" spans="4:7" x14ac:dyDescent="0.3">
      <c r="D1131"/>
      <c r="E1131" s="16"/>
      <c r="F1131" s="16"/>
      <c r="G1131" s="16"/>
    </row>
    <row r="1132" spans="4:7" x14ac:dyDescent="0.3">
      <c r="D1132"/>
      <c r="E1132" s="16"/>
      <c r="F1132" s="16"/>
      <c r="G1132" s="16"/>
    </row>
    <row r="1133" spans="4:7" x14ac:dyDescent="0.3">
      <c r="D1133"/>
      <c r="E1133" s="16"/>
      <c r="F1133" s="16"/>
      <c r="G1133" s="16"/>
    </row>
    <row r="1134" spans="4:7" x14ac:dyDescent="0.3">
      <c r="D1134"/>
      <c r="E1134" s="16"/>
      <c r="F1134" s="16"/>
      <c r="G1134" s="16"/>
    </row>
    <row r="1135" spans="4:7" x14ac:dyDescent="0.3">
      <c r="D1135"/>
      <c r="E1135" s="16"/>
      <c r="F1135" s="16"/>
      <c r="G1135" s="16"/>
    </row>
    <row r="1136" spans="4:7" x14ac:dyDescent="0.3">
      <c r="D1136"/>
      <c r="E1136" s="16"/>
      <c r="F1136" s="16"/>
      <c r="G1136" s="16"/>
    </row>
    <row r="1137" spans="4:7" x14ac:dyDescent="0.3">
      <c r="D1137"/>
      <c r="E1137" s="16"/>
      <c r="F1137" s="16"/>
      <c r="G1137" s="16"/>
    </row>
    <row r="1138" spans="4:7" x14ac:dyDescent="0.3">
      <c r="D1138"/>
      <c r="E1138" s="16"/>
      <c r="F1138" s="16"/>
      <c r="G1138" s="16"/>
    </row>
    <row r="1139" spans="4:7" x14ac:dyDescent="0.3">
      <c r="D1139"/>
      <c r="E1139" s="16"/>
      <c r="F1139" s="16"/>
      <c r="G1139" s="16"/>
    </row>
    <row r="1140" spans="4:7" x14ac:dyDescent="0.3">
      <c r="D1140"/>
      <c r="E1140" s="16"/>
      <c r="F1140" s="16"/>
      <c r="G1140" s="16"/>
    </row>
    <row r="1141" spans="4:7" x14ac:dyDescent="0.3">
      <c r="D1141"/>
      <c r="E1141" s="16"/>
      <c r="F1141" s="16"/>
      <c r="G1141" s="16"/>
    </row>
    <row r="1142" spans="4:7" x14ac:dyDescent="0.3">
      <c r="D1142"/>
      <c r="E1142" s="16"/>
      <c r="F1142" s="16"/>
      <c r="G1142" s="16"/>
    </row>
    <row r="1143" spans="4:7" x14ac:dyDescent="0.3">
      <c r="D1143"/>
      <c r="E1143" s="16"/>
      <c r="F1143" s="16"/>
      <c r="G1143" s="16"/>
    </row>
    <row r="1144" spans="4:7" x14ac:dyDescent="0.3">
      <c r="D1144"/>
      <c r="E1144" s="16"/>
      <c r="F1144" s="16"/>
      <c r="G1144" s="16"/>
    </row>
    <row r="1145" spans="4:7" x14ac:dyDescent="0.3">
      <c r="D1145"/>
      <c r="E1145" s="16"/>
      <c r="F1145" s="16"/>
      <c r="G1145" s="16"/>
    </row>
    <row r="1146" spans="4:7" x14ac:dyDescent="0.3">
      <c r="D1146"/>
      <c r="E1146" s="16"/>
      <c r="F1146" s="16"/>
      <c r="G1146" s="16"/>
    </row>
    <row r="1147" spans="4:7" x14ac:dyDescent="0.3">
      <c r="D1147"/>
      <c r="E1147" s="16"/>
      <c r="F1147" s="16"/>
      <c r="G1147" s="16"/>
    </row>
    <row r="1148" spans="4:7" x14ac:dyDescent="0.3">
      <c r="D1148"/>
      <c r="E1148" s="16"/>
      <c r="F1148" s="16"/>
      <c r="G1148" s="16"/>
    </row>
    <row r="1149" spans="4:7" x14ac:dyDescent="0.3">
      <c r="D1149"/>
      <c r="E1149" s="16"/>
      <c r="F1149" s="16"/>
      <c r="G1149" s="16"/>
    </row>
    <row r="1150" spans="4:7" x14ac:dyDescent="0.3">
      <c r="D1150"/>
      <c r="E1150" s="16"/>
      <c r="F1150" s="16"/>
      <c r="G1150" s="16"/>
    </row>
    <row r="1151" spans="4:7" x14ac:dyDescent="0.3">
      <c r="D1151"/>
      <c r="E1151" s="16"/>
      <c r="F1151" s="16"/>
      <c r="G1151" s="16"/>
    </row>
    <row r="1152" spans="4:7" x14ac:dyDescent="0.3">
      <c r="D1152"/>
      <c r="E1152" s="16"/>
      <c r="F1152" s="16"/>
      <c r="G1152" s="16"/>
    </row>
    <row r="1153" spans="4:7" x14ac:dyDescent="0.3">
      <c r="D1153"/>
      <c r="E1153" s="16"/>
      <c r="F1153" s="16"/>
      <c r="G1153" s="16"/>
    </row>
    <row r="1154" spans="4:7" x14ac:dyDescent="0.3">
      <c r="D1154"/>
      <c r="E1154" s="16"/>
      <c r="F1154" s="16"/>
      <c r="G1154" s="16"/>
    </row>
    <row r="1155" spans="4:7" x14ac:dyDescent="0.3">
      <c r="D1155"/>
      <c r="E1155" s="16"/>
      <c r="F1155" s="16"/>
      <c r="G1155" s="16"/>
    </row>
    <row r="1156" spans="4:7" x14ac:dyDescent="0.3">
      <c r="D1156"/>
      <c r="E1156" s="16"/>
      <c r="F1156" s="16"/>
      <c r="G1156" s="16"/>
    </row>
    <row r="1157" spans="4:7" x14ac:dyDescent="0.3">
      <c r="D1157"/>
      <c r="E1157" s="16"/>
      <c r="F1157" s="16"/>
      <c r="G1157" s="16"/>
    </row>
    <row r="1158" spans="4:7" x14ac:dyDescent="0.3">
      <c r="D1158"/>
      <c r="E1158" s="16"/>
      <c r="F1158" s="16"/>
      <c r="G1158" s="16"/>
    </row>
    <row r="1159" spans="4:7" x14ac:dyDescent="0.3">
      <c r="D1159"/>
      <c r="E1159" s="16"/>
      <c r="F1159" s="16"/>
      <c r="G1159" s="16"/>
    </row>
    <row r="1160" spans="4:7" x14ac:dyDescent="0.3">
      <c r="D1160"/>
      <c r="E1160" s="16"/>
      <c r="F1160" s="16"/>
      <c r="G1160" s="16"/>
    </row>
    <row r="1161" spans="4:7" x14ac:dyDescent="0.3">
      <c r="D1161"/>
      <c r="E1161" s="16"/>
      <c r="F1161" s="16"/>
      <c r="G1161" s="16"/>
    </row>
    <row r="1162" spans="4:7" x14ac:dyDescent="0.3">
      <c r="D1162"/>
      <c r="E1162" s="16"/>
      <c r="F1162" s="16"/>
      <c r="G1162" s="16"/>
    </row>
    <row r="1163" spans="4:7" x14ac:dyDescent="0.3">
      <c r="D1163"/>
      <c r="E1163" s="16"/>
      <c r="F1163" s="16"/>
      <c r="G1163" s="16"/>
    </row>
    <row r="1164" spans="4:7" x14ac:dyDescent="0.3">
      <c r="D1164"/>
      <c r="E1164" s="16"/>
      <c r="F1164" s="16"/>
      <c r="G1164" s="16"/>
    </row>
    <row r="1165" spans="4:7" x14ac:dyDescent="0.3">
      <c r="D1165"/>
      <c r="E1165" s="16"/>
      <c r="F1165" s="16"/>
      <c r="G1165" s="16"/>
    </row>
    <row r="1166" spans="4:7" x14ac:dyDescent="0.3">
      <c r="D1166"/>
      <c r="E1166" s="16"/>
      <c r="F1166" s="16"/>
      <c r="G1166" s="16"/>
    </row>
    <row r="1167" spans="4:7" x14ac:dyDescent="0.3">
      <c r="D1167"/>
      <c r="E1167" s="16"/>
      <c r="F1167" s="16"/>
      <c r="G1167" s="16"/>
    </row>
    <row r="1168" spans="4:7" x14ac:dyDescent="0.3">
      <c r="D1168"/>
      <c r="E1168" s="16"/>
      <c r="F1168" s="16"/>
      <c r="G1168" s="16"/>
    </row>
    <row r="1169" spans="4:7" x14ac:dyDescent="0.3">
      <c r="D1169"/>
      <c r="E1169" s="16"/>
      <c r="F1169" s="16"/>
      <c r="G1169" s="16"/>
    </row>
    <row r="1170" spans="4:7" x14ac:dyDescent="0.3">
      <c r="D1170"/>
      <c r="E1170" s="16"/>
      <c r="F1170" s="16"/>
      <c r="G1170" s="16"/>
    </row>
    <row r="1171" spans="4:7" x14ac:dyDescent="0.3">
      <c r="D1171"/>
      <c r="E1171" s="16"/>
      <c r="F1171" s="16"/>
      <c r="G1171" s="16"/>
    </row>
    <row r="1172" spans="4:7" x14ac:dyDescent="0.3">
      <c r="D1172"/>
      <c r="E1172" s="16"/>
      <c r="F1172" s="16"/>
      <c r="G1172" s="16"/>
    </row>
    <row r="1173" spans="4:7" x14ac:dyDescent="0.3">
      <c r="D1173"/>
      <c r="E1173" s="16"/>
      <c r="F1173" s="16"/>
      <c r="G1173" s="16"/>
    </row>
    <row r="1174" spans="4:7" x14ac:dyDescent="0.3">
      <c r="D1174"/>
      <c r="E1174" s="16"/>
      <c r="F1174" s="16"/>
      <c r="G1174" s="16"/>
    </row>
    <row r="1175" spans="4:7" x14ac:dyDescent="0.3">
      <c r="D1175"/>
      <c r="E1175" s="16"/>
      <c r="F1175" s="16"/>
      <c r="G1175" s="16"/>
    </row>
    <row r="1176" spans="4:7" x14ac:dyDescent="0.3">
      <c r="D1176"/>
      <c r="E1176" s="16"/>
      <c r="F1176" s="16"/>
      <c r="G1176" s="16"/>
    </row>
    <row r="1177" spans="4:7" x14ac:dyDescent="0.3">
      <c r="D1177"/>
      <c r="E1177" s="16"/>
      <c r="F1177" s="16"/>
      <c r="G1177" s="16"/>
    </row>
    <row r="1178" spans="4:7" x14ac:dyDescent="0.3">
      <c r="D1178"/>
      <c r="E1178" s="16"/>
      <c r="F1178" s="16"/>
      <c r="G1178" s="16"/>
    </row>
    <row r="1179" spans="4:7" x14ac:dyDescent="0.3">
      <c r="D1179"/>
      <c r="E1179" s="16"/>
      <c r="F1179" s="16"/>
      <c r="G1179" s="16"/>
    </row>
    <row r="1180" spans="4:7" x14ac:dyDescent="0.3">
      <c r="D1180"/>
      <c r="E1180" s="16"/>
      <c r="F1180" s="16"/>
      <c r="G1180" s="16"/>
    </row>
    <row r="1181" spans="4:7" x14ac:dyDescent="0.3">
      <c r="D1181"/>
      <c r="E1181" s="16"/>
      <c r="F1181" s="16"/>
      <c r="G1181" s="16"/>
    </row>
    <row r="1182" spans="4:7" x14ac:dyDescent="0.3">
      <c r="D1182"/>
      <c r="E1182" s="16"/>
      <c r="F1182" s="16"/>
      <c r="G1182" s="16"/>
    </row>
    <row r="1183" spans="4:7" x14ac:dyDescent="0.3">
      <c r="D1183"/>
      <c r="E1183" s="16"/>
      <c r="F1183" s="16"/>
      <c r="G1183" s="16"/>
    </row>
    <row r="1184" spans="4:7" x14ac:dyDescent="0.3">
      <c r="D1184"/>
      <c r="E1184" s="16"/>
      <c r="F1184" s="16"/>
      <c r="G1184" s="16"/>
    </row>
    <row r="1185" spans="4:7" x14ac:dyDescent="0.3">
      <c r="D1185"/>
      <c r="E1185" s="16"/>
      <c r="F1185" s="16"/>
      <c r="G1185" s="16"/>
    </row>
    <row r="1186" spans="4:7" x14ac:dyDescent="0.3">
      <c r="D1186"/>
      <c r="E1186" s="16"/>
      <c r="F1186" s="16"/>
      <c r="G1186" s="16"/>
    </row>
    <row r="1187" spans="4:7" x14ac:dyDescent="0.3">
      <c r="D1187"/>
      <c r="E1187" s="16"/>
      <c r="F1187" s="16"/>
      <c r="G1187" s="16"/>
    </row>
    <row r="1188" spans="4:7" x14ac:dyDescent="0.3">
      <c r="D1188"/>
      <c r="E1188" s="16"/>
      <c r="F1188" s="16"/>
      <c r="G1188" s="16"/>
    </row>
    <row r="1189" spans="4:7" x14ac:dyDescent="0.3">
      <c r="D1189"/>
      <c r="E1189" s="16"/>
      <c r="F1189" s="16"/>
      <c r="G1189" s="16"/>
    </row>
    <row r="1190" spans="4:7" x14ac:dyDescent="0.3">
      <c r="D1190"/>
      <c r="E1190" s="16"/>
      <c r="F1190" s="16"/>
      <c r="G1190" s="16"/>
    </row>
    <row r="1191" spans="4:7" x14ac:dyDescent="0.3">
      <c r="D1191"/>
      <c r="E1191" s="16"/>
      <c r="F1191" s="16"/>
      <c r="G1191" s="16"/>
    </row>
    <row r="1192" spans="4:7" x14ac:dyDescent="0.3">
      <c r="D1192"/>
      <c r="E1192" s="16"/>
      <c r="F1192" s="16"/>
      <c r="G1192" s="16"/>
    </row>
    <row r="1193" spans="4:7" x14ac:dyDescent="0.3">
      <c r="D1193"/>
      <c r="E1193" s="16"/>
      <c r="F1193" s="16"/>
      <c r="G1193" s="16"/>
    </row>
    <row r="1194" spans="4:7" x14ac:dyDescent="0.3">
      <c r="D1194"/>
      <c r="E1194" s="16"/>
      <c r="F1194" s="16"/>
      <c r="G1194" s="16"/>
    </row>
    <row r="1195" spans="4:7" x14ac:dyDescent="0.3">
      <c r="D1195"/>
      <c r="E1195" s="16"/>
      <c r="F1195" s="16"/>
      <c r="G1195" s="16"/>
    </row>
    <row r="1196" spans="4:7" x14ac:dyDescent="0.3">
      <c r="D1196"/>
      <c r="E1196" s="16"/>
      <c r="F1196" s="16"/>
      <c r="G1196" s="16"/>
    </row>
    <row r="1197" spans="4:7" x14ac:dyDescent="0.3">
      <c r="D1197"/>
      <c r="E1197" s="16"/>
      <c r="F1197" s="16"/>
      <c r="G1197" s="16"/>
    </row>
    <row r="1198" spans="4:7" x14ac:dyDescent="0.3">
      <c r="D1198"/>
      <c r="E1198" s="16"/>
      <c r="F1198" s="16"/>
      <c r="G1198" s="16"/>
    </row>
    <row r="1199" spans="4:7" x14ac:dyDescent="0.3">
      <c r="D1199"/>
      <c r="E1199" s="16"/>
      <c r="F1199" s="16"/>
      <c r="G1199" s="16"/>
    </row>
    <row r="1200" spans="4:7" x14ac:dyDescent="0.3">
      <c r="D1200"/>
      <c r="E1200" s="16"/>
      <c r="F1200" s="16"/>
      <c r="G1200" s="16"/>
    </row>
    <row r="1201" spans="4:7" x14ac:dyDescent="0.3">
      <c r="D1201"/>
      <c r="E1201" s="16"/>
      <c r="F1201" s="16"/>
      <c r="G1201" s="16"/>
    </row>
    <row r="1202" spans="4:7" x14ac:dyDescent="0.3">
      <c r="D1202"/>
      <c r="E1202" s="16"/>
      <c r="F1202" s="16"/>
      <c r="G1202" s="16"/>
    </row>
    <row r="1203" spans="4:7" x14ac:dyDescent="0.3">
      <c r="D1203"/>
      <c r="E1203" s="16"/>
      <c r="F1203" s="16"/>
      <c r="G1203" s="16"/>
    </row>
    <row r="1204" spans="4:7" x14ac:dyDescent="0.3">
      <c r="D1204"/>
      <c r="E1204" s="16"/>
      <c r="F1204" s="16"/>
      <c r="G1204" s="16"/>
    </row>
    <row r="1205" spans="4:7" x14ac:dyDescent="0.3">
      <c r="D1205"/>
      <c r="E1205" s="16"/>
      <c r="F1205" s="16"/>
      <c r="G1205" s="16"/>
    </row>
    <row r="1206" spans="4:7" x14ac:dyDescent="0.3">
      <c r="D1206"/>
      <c r="E1206" s="16"/>
      <c r="F1206" s="16"/>
      <c r="G1206" s="16"/>
    </row>
    <row r="1207" spans="4:7" x14ac:dyDescent="0.3">
      <c r="D1207"/>
      <c r="E1207" s="16"/>
      <c r="F1207" s="16"/>
      <c r="G1207" s="16"/>
    </row>
    <row r="1208" spans="4:7" x14ac:dyDescent="0.3">
      <c r="D1208"/>
      <c r="E1208" s="16"/>
      <c r="F1208" s="16"/>
      <c r="G1208" s="16"/>
    </row>
    <row r="1209" spans="4:7" x14ac:dyDescent="0.3">
      <c r="D1209"/>
      <c r="E1209" s="16"/>
      <c r="F1209" s="16"/>
      <c r="G1209" s="16"/>
    </row>
    <row r="1210" spans="4:7" x14ac:dyDescent="0.3">
      <c r="D1210"/>
      <c r="E1210" s="16"/>
      <c r="F1210" s="16"/>
      <c r="G1210" s="16"/>
    </row>
    <row r="1211" spans="4:7" x14ac:dyDescent="0.3">
      <c r="D1211"/>
      <c r="E1211" s="16"/>
      <c r="F1211" s="16"/>
      <c r="G1211" s="16"/>
    </row>
    <row r="1212" spans="4:7" x14ac:dyDescent="0.3">
      <c r="D1212"/>
      <c r="E1212" s="16"/>
      <c r="F1212" s="16"/>
      <c r="G1212" s="16"/>
    </row>
    <row r="1213" spans="4:7" x14ac:dyDescent="0.3">
      <c r="D1213"/>
      <c r="E1213" s="16"/>
      <c r="F1213" s="16"/>
      <c r="G1213" s="16"/>
    </row>
    <row r="1214" spans="4:7" x14ac:dyDescent="0.3">
      <c r="D1214"/>
      <c r="E1214" s="16"/>
      <c r="F1214" s="16"/>
      <c r="G1214" s="16"/>
    </row>
    <row r="1215" spans="4:7" x14ac:dyDescent="0.3">
      <c r="D1215"/>
      <c r="E1215" s="16"/>
      <c r="F1215" s="16"/>
      <c r="G1215" s="16"/>
    </row>
    <row r="1216" spans="4:7" x14ac:dyDescent="0.3">
      <c r="D1216"/>
      <c r="E1216" s="16"/>
      <c r="F1216" s="16"/>
      <c r="G1216" s="16"/>
    </row>
    <row r="1217" spans="4:7" x14ac:dyDescent="0.3">
      <c r="D1217"/>
      <c r="E1217" s="16"/>
      <c r="F1217" s="16"/>
      <c r="G1217" s="16"/>
    </row>
    <row r="1218" spans="4:7" x14ac:dyDescent="0.3">
      <c r="D1218"/>
      <c r="E1218" s="16"/>
      <c r="F1218" s="16"/>
      <c r="G1218" s="16"/>
    </row>
    <row r="1219" spans="4:7" x14ac:dyDescent="0.3">
      <c r="D1219"/>
      <c r="E1219" s="16"/>
      <c r="F1219" s="16"/>
      <c r="G1219" s="16"/>
    </row>
    <row r="1220" spans="4:7" x14ac:dyDescent="0.3">
      <c r="D1220"/>
      <c r="E1220" s="16"/>
      <c r="F1220" s="16"/>
      <c r="G1220" s="16"/>
    </row>
    <row r="1221" spans="4:7" x14ac:dyDescent="0.3">
      <c r="D1221"/>
      <c r="E1221" s="16"/>
      <c r="F1221" s="16"/>
      <c r="G1221" s="16"/>
    </row>
    <row r="1222" spans="4:7" x14ac:dyDescent="0.3">
      <c r="D1222"/>
      <c r="E1222" s="16"/>
      <c r="F1222" s="16"/>
      <c r="G1222" s="16"/>
    </row>
    <row r="1223" spans="4:7" x14ac:dyDescent="0.3">
      <c r="D1223"/>
      <c r="E1223" s="16"/>
      <c r="F1223" s="16"/>
      <c r="G1223" s="16"/>
    </row>
    <row r="1224" spans="4:7" x14ac:dyDescent="0.3">
      <c r="D1224"/>
      <c r="E1224" s="16"/>
      <c r="F1224" s="16"/>
      <c r="G1224" s="16"/>
    </row>
    <row r="1225" spans="4:7" x14ac:dyDescent="0.3">
      <c r="D1225"/>
      <c r="E1225" s="16"/>
      <c r="F1225" s="16"/>
      <c r="G1225" s="16"/>
    </row>
    <row r="1226" spans="4:7" x14ac:dyDescent="0.3">
      <c r="D1226"/>
      <c r="E1226" s="16"/>
      <c r="F1226" s="16"/>
      <c r="G1226" s="16"/>
    </row>
    <row r="1227" spans="4:7" x14ac:dyDescent="0.3">
      <c r="D1227"/>
      <c r="E1227" s="16"/>
      <c r="F1227" s="16"/>
      <c r="G1227" s="16"/>
    </row>
    <row r="1228" spans="4:7" x14ac:dyDescent="0.3">
      <c r="D1228"/>
      <c r="E1228" s="16"/>
      <c r="F1228" s="16"/>
      <c r="G1228" s="16"/>
    </row>
    <row r="1229" spans="4:7" x14ac:dyDescent="0.3">
      <c r="D1229"/>
      <c r="E1229" s="16"/>
      <c r="F1229" s="16"/>
      <c r="G1229" s="16"/>
    </row>
    <row r="1230" spans="4:7" x14ac:dyDescent="0.3">
      <c r="D1230"/>
      <c r="E1230" s="16"/>
      <c r="F1230" s="16"/>
      <c r="G1230" s="16"/>
    </row>
    <row r="1231" spans="4:7" x14ac:dyDescent="0.3">
      <c r="D1231"/>
      <c r="E1231" s="16"/>
      <c r="F1231" s="16"/>
      <c r="G1231" s="16"/>
    </row>
    <row r="1232" spans="4:7" x14ac:dyDescent="0.3">
      <c r="D1232"/>
      <c r="E1232" s="16"/>
      <c r="F1232" s="16"/>
      <c r="G1232" s="16"/>
    </row>
    <row r="1233" spans="4:7" x14ac:dyDescent="0.3">
      <c r="D1233"/>
      <c r="E1233" s="16"/>
      <c r="F1233" s="16"/>
      <c r="G1233" s="16"/>
    </row>
    <row r="1234" spans="4:7" x14ac:dyDescent="0.3">
      <c r="D1234"/>
      <c r="E1234" s="16"/>
      <c r="F1234" s="16"/>
      <c r="G1234" s="16"/>
    </row>
    <row r="1235" spans="4:7" x14ac:dyDescent="0.3">
      <c r="D1235"/>
      <c r="E1235" s="16"/>
      <c r="F1235" s="16"/>
      <c r="G1235" s="16"/>
    </row>
    <row r="1236" spans="4:7" x14ac:dyDescent="0.3">
      <c r="D1236"/>
      <c r="E1236" s="16"/>
      <c r="F1236" s="16"/>
      <c r="G1236" s="16"/>
    </row>
    <row r="1237" spans="4:7" x14ac:dyDescent="0.3">
      <c r="D1237"/>
      <c r="E1237" s="16"/>
      <c r="F1237" s="16"/>
      <c r="G1237" s="16"/>
    </row>
    <row r="1238" spans="4:7" x14ac:dyDescent="0.3">
      <c r="D1238"/>
      <c r="E1238" s="16"/>
      <c r="F1238" s="16"/>
      <c r="G1238" s="16"/>
    </row>
    <row r="1239" spans="4:7" x14ac:dyDescent="0.3">
      <c r="D1239"/>
      <c r="E1239" s="16"/>
      <c r="F1239" s="16"/>
      <c r="G1239" s="16"/>
    </row>
    <row r="1240" spans="4:7" x14ac:dyDescent="0.3">
      <c r="D1240"/>
      <c r="E1240" s="16"/>
      <c r="F1240" s="16"/>
      <c r="G1240" s="16"/>
    </row>
    <row r="1241" spans="4:7" x14ac:dyDescent="0.3">
      <c r="D1241"/>
      <c r="E1241" s="16"/>
      <c r="F1241" s="16"/>
      <c r="G1241" s="16"/>
    </row>
    <row r="1242" spans="4:7" x14ac:dyDescent="0.3">
      <c r="D1242"/>
      <c r="E1242" s="16"/>
      <c r="F1242" s="16"/>
      <c r="G1242" s="16"/>
    </row>
    <row r="1243" spans="4:7" x14ac:dyDescent="0.3">
      <c r="D1243"/>
      <c r="E1243" s="16"/>
      <c r="F1243" s="16"/>
      <c r="G1243" s="16"/>
    </row>
    <row r="1244" spans="4:7" x14ac:dyDescent="0.3">
      <c r="D1244"/>
      <c r="E1244" s="16"/>
      <c r="F1244" s="16"/>
      <c r="G1244" s="16"/>
    </row>
    <row r="1245" spans="4:7" x14ac:dyDescent="0.3">
      <c r="D1245"/>
      <c r="E1245" s="16"/>
      <c r="F1245" s="16"/>
      <c r="G1245" s="16"/>
    </row>
    <row r="1246" spans="4:7" x14ac:dyDescent="0.3">
      <c r="D1246"/>
      <c r="E1246" s="16"/>
      <c r="F1246" s="16"/>
      <c r="G1246" s="16"/>
    </row>
    <row r="1247" spans="4:7" x14ac:dyDescent="0.3">
      <c r="D1247"/>
      <c r="E1247" s="16"/>
      <c r="F1247" s="16"/>
      <c r="G1247" s="16"/>
    </row>
    <row r="1248" spans="4:7" x14ac:dyDescent="0.3">
      <c r="D1248"/>
      <c r="E1248" s="16"/>
      <c r="F1248" s="16"/>
      <c r="G1248" s="16"/>
    </row>
    <row r="1249" spans="4:7" x14ac:dyDescent="0.3">
      <c r="D1249"/>
      <c r="E1249" s="16"/>
      <c r="F1249" s="16"/>
      <c r="G1249" s="16"/>
    </row>
    <row r="1250" spans="4:7" x14ac:dyDescent="0.3">
      <c r="D1250"/>
      <c r="E1250" s="16"/>
      <c r="F1250" s="16"/>
      <c r="G1250" s="16"/>
    </row>
    <row r="1251" spans="4:7" x14ac:dyDescent="0.3">
      <c r="D1251"/>
      <c r="E1251" s="16"/>
      <c r="F1251" s="16"/>
      <c r="G1251" s="16"/>
    </row>
    <row r="1252" spans="4:7" x14ac:dyDescent="0.3">
      <c r="D1252"/>
      <c r="E1252" s="16"/>
      <c r="F1252" s="16"/>
      <c r="G1252" s="16"/>
    </row>
    <row r="1253" spans="4:7" x14ac:dyDescent="0.3">
      <c r="D1253"/>
      <c r="E1253" s="16"/>
      <c r="F1253" s="16"/>
      <c r="G1253" s="16"/>
    </row>
    <row r="1254" spans="4:7" x14ac:dyDescent="0.3">
      <c r="D1254"/>
      <c r="E1254" s="16"/>
      <c r="F1254" s="16"/>
      <c r="G1254" s="16"/>
    </row>
    <row r="1255" spans="4:7" x14ac:dyDescent="0.3">
      <c r="D1255"/>
      <c r="E1255" s="16"/>
      <c r="F1255" s="16"/>
      <c r="G1255" s="16"/>
    </row>
    <row r="1256" spans="4:7" x14ac:dyDescent="0.3">
      <c r="D1256"/>
      <c r="E1256" s="16"/>
      <c r="F1256" s="16"/>
      <c r="G1256" s="16"/>
    </row>
    <row r="1257" spans="4:7" x14ac:dyDescent="0.3">
      <c r="D1257"/>
      <c r="E1257" s="16"/>
      <c r="F1257" s="16"/>
      <c r="G1257" s="16"/>
    </row>
    <row r="1258" spans="4:7" x14ac:dyDescent="0.3">
      <c r="D1258"/>
      <c r="E1258" s="16"/>
      <c r="F1258" s="16"/>
      <c r="G1258" s="16"/>
    </row>
    <row r="1259" spans="4:7" x14ac:dyDescent="0.3">
      <c r="D1259"/>
      <c r="E1259" s="16"/>
      <c r="F1259" s="16"/>
      <c r="G1259" s="16"/>
    </row>
    <row r="1260" spans="4:7" x14ac:dyDescent="0.3">
      <c r="D1260"/>
      <c r="E1260" s="16"/>
      <c r="F1260" s="16"/>
      <c r="G1260" s="16"/>
    </row>
    <row r="1261" spans="4:7" x14ac:dyDescent="0.3">
      <c r="D1261"/>
      <c r="E1261" s="16"/>
      <c r="F1261" s="16"/>
      <c r="G1261" s="16"/>
    </row>
    <row r="1262" spans="4:7" x14ac:dyDescent="0.3">
      <c r="D1262"/>
      <c r="E1262" s="16"/>
      <c r="F1262" s="16"/>
      <c r="G1262" s="16"/>
    </row>
    <row r="1263" spans="4:7" x14ac:dyDescent="0.3">
      <c r="D1263"/>
      <c r="E1263" s="16"/>
      <c r="F1263" s="16"/>
      <c r="G1263" s="16"/>
    </row>
    <row r="1264" spans="4:7" x14ac:dyDescent="0.3">
      <c r="D1264"/>
      <c r="E1264" s="16"/>
      <c r="F1264" s="16"/>
      <c r="G1264" s="16"/>
    </row>
    <row r="1265" spans="4:7" x14ac:dyDescent="0.3">
      <c r="D1265"/>
      <c r="E1265" s="16"/>
      <c r="F1265" s="16"/>
      <c r="G1265" s="16"/>
    </row>
    <row r="1266" spans="4:7" x14ac:dyDescent="0.3">
      <c r="D1266"/>
      <c r="E1266" s="16"/>
      <c r="F1266" s="16"/>
      <c r="G1266" s="16"/>
    </row>
    <row r="1267" spans="4:7" x14ac:dyDescent="0.3">
      <c r="D1267"/>
      <c r="E1267" s="16"/>
      <c r="F1267" s="16"/>
      <c r="G1267" s="16"/>
    </row>
    <row r="1268" spans="4:7" x14ac:dyDescent="0.3">
      <c r="D1268"/>
      <c r="E1268" s="16"/>
      <c r="F1268" s="16"/>
      <c r="G1268" s="16"/>
    </row>
    <row r="1269" spans="4:7" x14ac:dyDescent="0.3">
      <c r="D1269"/>
      <c r="E1269" s="16"/>
      <c r="F1269" s="16"/>
      <c r="G1269" s="16"/>
    </row>
    <row r="1270" spans="4:7" x14ac:dyDescent="0.3">
      <c r="D1270"/>
      <c r="E1270" s="16"/>
      <c r="F1270" s="16"/>
      <c r="G1270" s="16"/>
    </row>
    <row r="1271" spans="4:7" x14ac:dyDescent="0.3">
      <c r="D1271"/>
      <c r="E1271" s="16"/>
      <c r="F1271" s="16"/>
      <c r="G1271" s="16"/>
    </row>
    <row r="1272" spans="4:7" x14ac:dyDescent="0.3">
      <c r="D1272"/>
      <c r="E1272" s="16"/>
      <c r="F1272" s="16"/>
      <c r="G1272" s="16"/>
    </row>
    <row r="1273" spans="4:7" x14ac:dyDescent="0.3">
      <c r="D1273"/>
      <c r="E1273" s="16"/>
      <c r="F1273" s="16"/>
      <c r="G1273" s="16"/>
    </row>
    <row r="1274" spans="4:7" x14ac:dyDescent="0.3">
      <c r="D1274"/>
      <c r="E1274" s="16"/>
      <c r="F1274" s="16"/>
      <c r="G1274" s="16"/>
    </row>
    <row r="1275" spans="4:7" x14ac:dyDescent="0.3">
      <c r="D1275"/>
      <c r="E1275" s="16"/>
      <c r="F1275" s="16"/>
      <c r="G1275" s="16"/>
    </row>
    <row r="1276" spans="4:7" x14ac:dyDescent="0.3">
      <c r="D1276"/>
      <c r="E1276" s="16"/>
      <c r="F1276" s="16"/>
      <c r="G1276" s="16"/>
    </row>
    <row r="1277" spans="4:7" x14ac:dyDescent="0.3">
      <c r="D1277"/>
      <c r="E1277" s="16"/>
      <c r="F1277" s="16"/>
      <c r="G1277" s="16"/>
    </row>
    <row r="1278" spans="4:7" x14ac:dyDescent="0.3">
      <c r="D1278"/>
      <c r="E1278" s="16"/>
      <c r="F1278" s="16"/>
      <c r="G1278" s="16"/>
    </row>
    <row r="1279" spans="4:7" x14ac:dyDescent="0.3">
      <c r="D1279"/>
      <c r="E1279" s="16"/>
      <c r="F1279" s="16"/>
      <c r="G1279" s="16"/>
    </row>
    <row r="1280" spans="4:7" x14ac:dyDescent="0.3">
      <c r="D1280"/>
      <c r="E1280" s="16"/>
      <c r="F1280" s="16"/>
      <c r="G1280" s="16"/>
    </row>
    <row r="1281" spans="4:7" x14ac:dyDescent="0.3">
      <c r="D1281"/>
      <c r="E1281" s="16"/>
      <c r="F1281" s="16"/>
      <c r="G1281" s="16"/>
    </row>
    <row r="1282" spans="4:7" x14ac:dyDescent="0.3">
      <c r="D1282"/>
      <c r="E1282" s="16"/>
      <c r="F1282" s="16"/>
      <c r="G1282" s="16"/>
    </row>
    <row r="1283" spans="4:7" x14ac:dyDescent="0.3">
      <c r="D1283"/>
      <c r="E1283" s="16"/>
      <c r="F1283" s="16"/>
      <c r="G1283" s="16"/>
    </row>
    <row r="1284" spans="4:7" x14ac:dyDescent="0.3">
      <c r="D1284"/>
      <c r="E1284" s="16"/>
      <c r="F1284" s="16"/>
      <c r="G1284" s="16"/>
    </row>
    <row r="1285" spans="4:7" x14ac:dyDescent="0.3">
      <c r="D1285"/>
      <c r="E1285" s="16"/>
      <c r="F1285" s="16"/>
      <c r="G1285" s="16"/>
    </row>
    <row r="1286" spans="4:7" x14ac:dyDescent="0.3">
      <c r="D1286"/>
      <c r="E1286" s="16"/>
      <c r="F1286" s="16"/>
      <c r="G1286" s="16"/>
    </row>
    <row r="1287" spans="4:7" x14ac:dyDescent="0.3">
      <c r="D1287"/>
      <c r="E1287" s="16"/>
      <c r="F1287" s="16"/>
      <c r="G1287" s="16"/>
    </row>
    <row r="1288" spans="4:7" x14ac:dyDescent="0.3">
      <c r="D1288"/>
      <c r="E1288" s="16"/>
      <c r="F1288" s="16"/>
      <c r="G1288" s="16"/>
    </row>
    <row r="1289" spans="4:7" x14ac:dyDescent="0.3">
      <c r="D1289"/>
      <c r="E1289" s="16"/>
      <c r="F1289" s="16"/>
      <c r="G1289" s="16"/>
    </row>
    <row r="1290" spans="4:7" x14ac:dyDescent="0.3">
      <c r="D1290"/>
      <c r="E1290" s="16"/>
      <c r="F1290" s="16"/>
      <c r="G1290" s="16"/>
    </row>
    <row r="1291" spans="4:7" x14ac:dyDescent="0.3">
      <c r="D1291"/>
      <c r="E1291" s="16"/>
      <c r="F1291" s="16"/>
      <c r="G1291" s="16"/>
    </row>
    <row r="1292" spans="4:7" x14ac:dyDescent="0.3">
      <c r="D1292"/>
      <c r="E1292" s="16"/>
      <c r="F1292" s="16"/>
      <c r="G1292" s="16"/>
    </row>
    <row r="1293" spans="4:7" x14ac:dyDescent="0.3">
      <c r="D1293"/>
      <c r="E1293" s="16"/>
      <c r="F1293" s="16"/>
      <c r="G1293" s="16"/>
    </row>
    <row r="1294" spans="4:7" x14ac:dyDescent="0.3">
      <c r="D1294"/>
      <c r="E1294" s="16"/>
      <c r="F1294" s="16"/>
      <c r="G1294" s="16"/>
    </row>
    <row r="1295" spans="4:7" x14ac:dyDescent="0.3">
      <c r="D1295"/>
      <c r="E1295" s="16"/>
      <c r="F1295" s="16"/>
      <c r="G1295" s="16"/>
    </row>
    <row r="1296" spans="4:7" x14ac:dyDescent="0.3">
      <c r="D1296"/>
      <c r="E1296" s="16"/>
      <c r="F1296" s="16"/>
      <c r="G1296" s="16"/>
    </row>
    <row r="1297" spans="4:7" x14ac:dyDescent="0.3">
      <c r="D1297"/>
      <c r="E1297" s="16"/>
      <c r="F1297" s="16"/>
      <c r="G1297" s="16"/>
    </row>
    <row r="1298" spans="4:7" x14ac:dyDescent="0.3">
      <c r="D1298"/>
      <c r="E1298" s="16"/>
      <c r="F1298" s="16"/>
      <c r="G1298" s="16"/>
    </row>
    <row r="1299" spans="4:7" x14ac:dyDescent="0.3">
      <c r="D1299"/>
      <c r="E1299" s="16"/>
      <c r="F1299" s="16"/>
      <c r="G1299" s="16"/>
    </row>
    <row r="1300" spans="4:7" x14ac:dyDescent="0.3">
      <c r="D1300"/>
      <c r="E1300" s="16"/>
      <c r="F1300" s="16"/>
      <c r="G1300" s="16"/>
    </row>
    <row r="1301" spans="4:7" x14ac:dyDescent="0.3">
      <c r="D1301"/>
      <c r="E1301" s="16"/>
      <c r="F1301" s="16"/>
      <c r="G1301" s="16"/>
    </row>
    <row r="1302" spans="4:7" x14ac:dyDescent="0.3">
      <c r="D1302"/>
      <c r="E1302" s="16"/>
      <c r="F1302" s="16"/>
      <c r="G1302" s="16"/>
    </row>
    <row r="1303" spans="4:7" x14ac:dyDescent="0.3">
      <c r="D1303"/>
      <c r="E1303" s="16"/>
      <c r="F1303" s="16"/>
      <c r="G1303" s="16"/>
    </row>
    <row r="1304" spans="4:7" x14ac:dyDescent="0.3">
      <c r="D1304"/>
      <c r="E1304" s="16"/>
      <c r="F1304" s="16"/>
      <c r="G1304" s="16"/>
    </row>
    <row r="1305" spans="4:7" x14ac:dyDescent="0.3">
      <c r="D1305"/>
      <c r="E1305" s="16"/>
      <c r="F1305" s="16"/>
      <c r="G1305" s="16"/>
    </row>
    <row r="1306" spans="4:7" x14ac:dyDescent="0.3">
      <c r="D1306"/>
      <c r="E1306" s="16"/>
      <c r="F1306" s="16"/>
      <c r="G1306" s="16"/>
    </row>
    <row r="1307" spans="4:7" x14ac:dyDescent="0.3">
      <c r="D1307"/>
      <c r="E1307" s="16"/>
      <c r="F1307" s="16"/>
      <c r="G1307" s="16"/>
    </row>
    <row r="1308" spans="4:7" x14ac:dyDescent="0.3">
      <c r="D1308"/>
      <c r="E1308" s="16"/>
      <c r="F1308" s="16"/>
      <c r="G1308" s="16"/>
    </row>
    <row r="1309" spans="4:7" x14ac:dyDescent="0.3">
      <c r="D1309"/>
      <c r="E1309" s="16"/>
      <c r="F1309" s="16"/>
      <c r="G1309" s="16"/>
    </row>
    <row r="1310" spans="4:7" x14ac:dyDescent="0.3">
      <c r="D1310"/>
      <c r="E1310" s="16"/>
      <c r="F1310" s="16"/>
      <c r="G1310" s="16"/>
    </row>
    <row r="1311" spans="4:7" x14ac:dyDescent="0.3">
      <c r="D1311"/>
      <c r="E1311" s="16"/>
      <c r="F1311" s="16"/>
      <c r="G1311" s="16"/>
    </row>
    <row r="1312" spans="4:7" x14ac:dyDescent="0.3">
      <c r="D1312"/>
      <c r="E1312" s="16"/>
      <c r="F1312" s="16"/>
      <c r="G1312" s="16"/>
    </row>
    <row r="1313" spans="4:7" x14ac:dyDescent="0.3">
      <c r="D1313"/>
      <c r="E1313" s="16"/>
      <c r="F1313" s="16"/>
      <c r="G1313" s="16"/>
    </row>
    <row r="1314" spans="4:7" x14ac:dyDescent="0.3">
      <c r="D1314"/>
      <c r="E1314" s="16"/>
      <c r="F1314" s="16"/>
      <c r="G1314" s="16"/>
    </row>
    <row r="1315" spans="4:7" x14ac:dyDescent="0.3">
      <c r="D1315"/>
      <c r="E1315" s="16"/>
      <c r="F1315" s="16"/>
      <c r="G1315" s="16"/>
    </row>
    <row r="1316" spans="4:7" x14ac:dyDescent="0.3">
      <c r="D1316"/>
      <c r="E1316" s="16"/>
      <c r="F1316" s="16"/>
      <c r="G1316" s="16"/>
    </row>
    <row r="1317" spans="4:7" x14ac:dyDescent="0.3">
      <c r="D1317"/>
      <c r="E1317" s="16"/>
      <c r="F1317" s="16"/>
      <c r="G1317" s="16"/>
    </row>
    <row r="1318" spans="4:7" x14ac:dyDescent="0.3">
      <c r="D1318"/>
      <c r="E1318" s="16"/>
      <c r="F1318" s="16"/>
      <c r="G1318" s="16"/>
    </row>
    <row r="1319" spans="4:7" x14ac:dyDescent="0.3">
      <c r="D1319"/>
      <c r="E1319" s="16"/>
      <c r="F1319" s="16"/>
      <c r="G1319" s="16"/>
    </row>
    <row r="1320" spans="4:7" x14ac:dyDescent="0.3">
      <c r="D1320"/>
      <c r="E1320" s="16"/>
      <c r="F1320" s="16"/>
      <c r="G1320" s="16"/>
    </row>
    <row r="1321" spans="4:7" x14ac:dyDescent="0.3">
      <c r="D1321"/>
      <c r="E1321" s="16"/>
      <c r="F1321" s="16"/>
      <c r="G1321" s="16"/>
    </row>
    <row r="1322" spans="4:7" x14ac:dyDescent="0.3">
      <c r="D1322"/>
      <c r="E1322" s="16"/>
      <c r="F1322" s="16"/>
      <c r="G1322" s="16"/>
    </row>
    <row r="1323" spans="4:7" x14ac:dyDescent="0.3">
      <c r="D1323"/>
      <c r="E1323" s="16"/>
      <c r="F1323" s="16"/>
      <c r="G1323" s="16"/>
    </row>
    <row r="1324" spans="4:7" x14ac:dyDescent="0.3">
      <c r="D1324"/>
      <c r="E1324" s="16"/>
      <c r="F1324" s="16"/>
      <c r="G1324" s="16"/>
    </row>
    <row r="1325" spans="4:7" x14ac:dyDescent="0.3">
      <c r="D1325"/>
      <c r="E1325" s="16"/>
      <c r="F1325" s="16"/>
      <c r="G1325" s="16"/>
    </row>
    <row r="1326" spans="4:7" x14ac:dyDescent="0.3">
      <c r="D1326"/>
      <c r="E1326" s="16"/>
      <c r="F1326" s="16"/>
      <c r="G1326" s="16"/>
    </row>
    <row r="1327" spans="4:7" x14ac:dyDescent="0.3">
      <c r="D1327"/>
      <c r="E1327" s="16"/>
      <c r="F1327" s="16"/>
      <c r="G1327" s="16"/>
    </row>
    <row r="1328" spans="4:7" x14ac:dyDescent="0.3">
      <c r="D1328"/>
      <c r="E1328" s="16"/>
      <c r="F1328" s="16"/>
      <c r="G1328" s="16"/>
    </row>
    <row r="1329" spans="4:7" x14ac:dyDescent="0.3">
      <c r="D1329"/>
      <c r="E1329" s="16"/>
      <c r="F1329" s="16"/>
      <c r="G1329" s="16"/>
    </row>
    <row r="1330" spans="4:7" x14ac:dyDescent="0.3">
      <c r="D1330"/>
      <c r="E1330" s="16"/>
      <c r="F1330" s="16"/>
      <c r="G1330" s="16"/>
    </row>
    <row r="1331" spans="4:7" x14ac:dyDescent="0.3">
      <c r="D1331"/>
      <c r="E1331" s="16"/>
      <c r="F1331" s="16"/>
      <c r="G1331" s="16"/>
    </row>
    <row r="1332" spans="4:7" x14ac:dyDescent="0.3">
      <c r="D1332"/>
      <c r="E1332" s="16"/>
      <c r="F1332" s="16"/>
      <c r="G1332" s="16"/>
    </row>
    <row r="1333" spans="4:7" x14ac:dyDescent="0.3">
      <c r="D1333"/>
      <c r="E1333" s="16"/>
      <c r="F1333" s="16"/>
      <c r="G1333" s="16"/>
    </row>
    <row r="1334" spans="4:7" x14ac:dyDescent="0.3">
      <c r="D1334"/>
      <c r="E1334" s="16"/>
      <c r="F1334" s="16"/>
      <c r="G1334" s="16"/>
    </row>
    <row r="1335" spans="4:7" x14ac:dyDescent="0.3">
      <c r="D1335"/>
      <c r="E1335" s="16"/>
      <c r="F1335" s="16"/>
      <c r="G1335" s="16"/>
    </row>
    <row r="1336" spans="4:7" x14ac:dyDescent="0.3">
      <c r="D1336"/>
      <c r="E1336" s="16"/>
      <c r="F1336" s="16"/>
      <c r="G1336" s="16"/>
    </row>
    <row r="1337" spans="4:7" x14ac:dyDescent="0.3">
      <c r="D1337"/>
      <c r="E1337" s="16"/>
      <c r="F1337" s="16"/>
      <c r="G1337" s="16"/>
    </row>
    <row r="1338" spans="4:7" x14ac:dyDescent="0.3">
      <c r="D1338"/>
      <c r="E1338" s="16"/>
      <c r="F1338" s="16"/>
      <c r="G1338" s="16"/>
    </row>
    <row r="1339" spans="4:7" x14ac:dyDescent="0.3">
      <c r="D1339"/>
      <c r="E1339" s="16"/>
      <c r="F1339" s="16"/>
      <c r="G1339" s="16"/>
    </row>
    <row r="1340" spans="4:7" x14ac:dyDescent="0.3">
      <c r="D1340"/>
      <c r="E1340" s="16"/>
      <c r="F1340" s="16"/>
      <c r="G1340" s="16"/>
    </row>
    <row r="1341" spans="4:7" x14ac:dyDescent="0.3">
      <c r="D1341"/>
      <c r="E1341" s="16"/>
      <c r="F1341" s="16"/>
      <c r="G1341" s="16"/>
    </row>
    <row r="1342" spans="4:7" x14ac:dyDescent="0.3">
      <c r="D1342"/>
      <c r="E1342" s="16"/>
      <c r="F1342" s="16"/>
      <c r="G1342" s="16"/>
    </row>
    <row r="1343" spans="4:7" x14ac:dyDescent="0.3">
      <c r="D1343"/>
      <c r="E1343" s="16"/>
      <c r="F1343" s="16"/>
      <c r="G1343" s="16"/>
    </row>
    <row r="1344" spans="4:7" x14ac:dyDescent="0.3">
      <c r="D1344"/>
      <c r="E1344" s="16"/>
      <c r="F1344" s="16"/>
      <c r="G1344" s="16"/>
    </row>
    <row r="1345" spans="4:7" x14ac:dyDescent="0.3">
      <c r="D1345"/>
      <c r="E1345" s="16"/>
      <c r="F1345" s="16"/>
      <c r="G1345" s="16"/>
    </row>
    <row r="1346" spans="4:7" x14ac:dyDescent="0.3">
      <c r="D1346"/>
      <c r="E1346" s="16"/>
      <c r="F1346" s="16"/>
      <c r="G1346" s="16"/>
    </row>
    <row r="1347" spans="4:7" x14ac:dyDescent="0.3">
      <c r="D1347"/>
      <c r="E1347" s="16"/>
      <c r="F1347" s="16"/>
      <c r="G1347" s="16"/>
    </row>
    <row r="1348" spans="4:7" x14ac:dyDescent="0.3">
      <c r="D1348"/>
      <c r="E1348" s="16"/>
      <c r="F1348" s="16"/>
      <c r="G1348" s="16"/>
    </row>
    <row r="1349" spans="4:7" x14ac:dyDescent="0.3">
      <c r="D1349"/>
      <c r="E1349" s="16"/>
      <c r="F1349" s="16"/>
      <c r="G1349" s="16"/>
    </row>
    <row r="1350" spans="4:7" x14ac:dyDescent="0.3">
      <c r="D1350"/>
      <c r="E1350" s="16"/>
      <c r="F1350" s="16"/>
      <c r="G1350" s="16"/>
    </row>
    <row r="1351" spans="4:7" x14ac:dyDescent="0.3">
      <c r="D1351"/>
      <c r="E1351" s="16"/>
      <c r="F1351" s="16"/>
      <c r="G1351" s="16"/>
    </row>
    <row r="1352" spans="4:7" x14ac:dyDescent="0.3">
      <c r="D1352"/>
      <c r="E1352" s="16"/>
      <c r="F1352" s="16"/>
      <c r="G1352" s="16"/>
    </row>
    <row r="1353" spans="4:7" x14ac:dyDescent="0.3">
      <c r="D1353"/>
      <c r="E1353" s="16"/>
      <c r="F1353" s="16"/>
      <c r="G1353" s="16"/>
    </row>
    <row r="1354" spans="4:7" x14ac:dyDescent="0.3">
      <c r="D1354"/>
      <c r="E1354" s="16"/>
      <c r="F1354" s="16"/>
      <c r="G1354" s="16"/>
    </row>
    <row r="1355" spans="4:7" x14ac:dyDescent="0.3">
      <c r="D1355"/>
      <c r="E1355" s="16"/>
      <c r="F1355" s="16"/>
      <c r="G1355" s="16"/>
    </row>
    <row r="1356" spans="4:7" x14ac:dyDescent="0.3">
      <c r="D1356"/>
      <c r="E1356" s="16"/>
      <c r="F1356" s="16"/>
      <c r="G1356" s="16"/>
    </row>
    <row r="1357" spans="4:7" x14ac:dyDescent="0.3">
      <c r="D1357"/>
      <c r="E1357" s="16"/>
      <c r="F1357" s="16"/>
      <c r="G1357" s="16"/>
    </row>
    <row r="1358" spans="4:7" x14ac:dyDescent="0.3">
      <c r="D1358"/>
      <c r="E1358" s="16"/>
      <c r="F1358" s="16"/>
      <c r="G1358" s="16"/>
    </row>
    <row r="1359" spans="4:7" x14ac:dyDescent="0.3">
      <c r="D1359"/>
      <c r="E1359" s="16"/>
      <c r="F1359" s="16"/>
      <c r="G1359" s="16"/>
    </row>
    <row r="1360" spans="4:7" x14ac:dyDescent="0.3">
      <c r="D1360"/>
      <c r="E1360" s="16"/>
      <c r="F1360" s="16"/>
      <c r="G1360" s="16"/>
    </row>
    <row r="1361" spans="4:7" x14ac:dyDescent="0.3">
      <c r="D1361"/>
      <c r="E1361" s="16"/>
      <c r="F1361" s="16"/>
      <c r="G1361" s="16"/>
    </row>
    <row r="1362" spans="4:7" x14ac:dyDescent="0.3">
      <c r="D1362"/>
      <c r="E1362" s="16"/>
      <c r="F1362" s="16"/>
      <c r="G1362" s="16"/>
    </row>
    <row r="1363" spans="4:7" x14ac:dyDescent="0.3">
      <c r="D1363"/>
      <c r="E1363" s="16"/>
      <c r="F1363" s="16"/>
      <c r="G1363" s="16"/>
    </row>
    <row r="1364" spans="4:7" x14ac:dyDescent="0.3">
      <c r="D1364"/>
      <c r="E1364" s="16"/>
      <c r="F1364" s="16"/>
      <c r="G1364" s="16"/>
    </row>
    <row r="1365" spans="4:7" x14ac:dyDescent="0.3">
      <c r="D1365"/>
      <c r="E1365" s="16"/>
      <c r="F1365" s="16"/>
      <c r="G1365" s="16"/>
    </row>
    <row r="1366" spans="4:7" x14ac:dyDescent="0.3">
      <c r="D1366"/>
      <c r="E1366" s="16"/>
      <c r="F1366" s="16"/>
      <c r="G1366" s="16"/>
    </row>
    <row r="1367" spans="4:7" x14ac:dyDescent="0.3">
      <c r="D1367"/>
      <c r="E1367" s="16"/>
      <c r="F1367" s="16"/>
      <c r="G1367" s="16"/>
    </row>
    <row r="1368" spans="4:7" x14ac:dyDescent="0.3">
      <c r="D1368"/>
      <c r="E1368" s="16"/>
      <c r="F1368" s="16"/>
      <c r="G1368" s="16"/>
    </row>
    <row r="1369" spans="4:7" x14ac:dyDescent="0.3">
      <c r="D1369"/>
      <c r="E1369" s="16"/>
      <c r="F1369" s="16"/>
      <c r="G1369" s="16"/>
    </row>
    <row r="1370" spans="4:7" x14ac:dyDescent="0.3">
      <c r="D1370"/>
      <c r="E1370" s="16"/>
      <c r="F1370" s="16"/>
      <c r="G1370" s="16"/>
    </row>
    <row r="1371" spans="4:7" x14ac:dyDescent="0.3">
      <c r="D1371"/>
      <c r="E1371" s="16"/>
      <c r="F1371" s="16"/>
      <c r="G1371" s="16"/>
    </row>
    <row r="1372" spans="4:7" x14ac:dyDescent="0.3">
      <c r="D1372"/>
      <c r="E1372" s="16"/>
      <c r="F1372" s="16"/>
      <c r="G1372" s="16"/>
    </row>
    <row r="1373" spans="4:7" x14ac:dyDescent="0.3">
      <c r="D1373"/>
      <c r="E1373" s="16"/>
      <c r="F1373" s="16"/>
      <c r="G1373" s="16"/>
    </row>
    <row r="1374" spans="4:7" x14ac:dyDescent="0.3">
      <c r="D1374"/>
      <c r="E1374" s="16"/>
      <c r="F1374" s="16"/>
      <c r="G1374" s="16"/>
    </row>
    <row r="1375" spans="4:7" x14ac:dyDescent="0.3">
      <c r="D1375"/>
      <c r="E1375" s="16"/>
      <c r="F1375" s="16"/>
      <c r="G1375" s="16"/>
    </row>
    <row r="1376" spans="4:7" x14ac:dyDescent="0.3">
      <c r="D1376"/>
      <c r="E1376" s="16"/>
      <c r="F1376" s="16"/>
      <c r="G1376" s="16"/>
    </row>
    <row r="1377" spans="4:7" x14ac:dyDescent="0.3">
      <c r="D1377"/>
      <c r="E1377" s="16"/>
      <c r="F1377" s="16"/>
      <c r="G1377" s="16"/>
    </row>
    <row r="1378" spans="4:7" x14ac:dyDescent="0.3">
      <c r="D1378"/>
      <c r="E1378" s="16"/>
      <c r="F1378" s="16"/>
      <c r="G1378" s="16"/>
    </row>
    <row r="1379" spans="4:7" x14ac:dyDescent="0.3">
      <c r="D1379"/>
      <c r="E1379" s="16"/>
      <c r="F1379" s="16"/>
      <c r="G1379" s="16"/>
    </row>
    <row r="1380" spans="4:7" x14ac:dyDescent="0.3">
      <c r="D1380"/>
      <c r="E1380" s="16"/>
      <c r="F1380" s="16"/>
      <c r="G1380" s="16"/>
    </row>
    <row r="1381" spans="4:7" x14ac:dyDescent="0.3">
      <c r="D1381"/>
      <c r="E1381" s="16"/>
      <c r="F1381" s="16"/>
      <c r="G1381" s="16"/>
    </row>
    <row r="1382" spans="4:7" x14ac:dyDescent="0.3">
      <c r="D1382"/>
      <c r="E1382" s="16"/>
      <c r="F1382" s="16"/>
      <c r="G1382" s="16"/>
    </row>
    <row r="1383" spans="4:7" x14ac:dyDescent="0.3">
      <c r="D1383"/>
      <c r="E1383" s="16"/>
      <c r="F1383" s="16"/>
      <c r="G1383" s="16"/>
    </row>
    <row r="1384" spans="4:7" x14ac:dyDescent="0.3">
      <c r="D1384"/>
      <c r="E1384" s="16"/>
      <c r="F1384" s="16"/>
      <c r="G1384" s="16"/>
    </row>
    <row r="1385" spans="4:7" x14ac:dyDescent="0.3">
      <c r="D1385"/>
      <c r="E1385" s="16"/>
      <c r="F1385" s="16"/>
      <c r="G1385" s="16"/>
    </row>
    <row r="1386" spans="4:7" x14ac:dyDescent="0.3">
      <c r="D1386"/>
      <c r="E1386" s="16"/>
      <c r="F1386" s="16"/>
      <c r="G1386" s="16"/>
    </row>
    <row r="1387" spans="4:7" x14ac:dyDescent="0.3">
      <c r="D1387"/>
      <c r="E1387" s="16"/>
      <c r="F1387" s="16"/>
      <c r="G1387" s="16"/>
    </row>
    <row r="1388" spans="4:7" x14ac:dyDescent="0.3">
      <c r="D1388"/>
      <c r="E1388" s="16"/>
      <c r="F1388" s="16"/>
      <c r="G1388" s="16"/>
    </row>
    <row r="1389" spans="4:7" x14ac:dyDescent="0.3">
      <c r="D1389"/>
      <c r="E1389" s="16"/>
      <c r="F1389" s="16"/>
      <c r="G1389" s="16"/>
    </row>
    <row r="1390" spans="4:7" x14ac:dyDescent="0.3">
      <c r="D1390"/>
      <c r="E1390" s="16"/>
      <c r="F1390" s="16"/>
      <c r="G1390" s="16"/>
    </row>
    <row r="1391" spans="4:7" x14ac:dyDescent="0.3">
      <c r="D1391"/>
      <c r="E1391" s="16"/>
      <c r="F1391" s="16"/>
      <c r="G1391" s="16"/>
    </row>
    <row r="1392" spans="4:7" x14ac:dyDescent="0.3">
      <c r="D1392"/>
      <c r="E1392" s="16"/>
      <c r="F1392" s="16"/>
      <c r="G1392" s="16"/>
    </row>
    <row r="1393" spans="4:7" x14ac:dyDescent="0.3">
      <c r="D1393"/>
      <c r="E1393" s="16"/>
      <c r="F1393" s="16"/>
      <c r="G1393" s="16"/>
    </row>
    <row r="1394" spans="4:7" x14ac:dyDescent="0.3">
      <c r="D1394"/>
      <c r="E1394" s="16"/>
      <c r="F1394" s="16"/>
      <c r="G1394" s="16"/>
    </row>
    <row r="1395" spans="4:7" x14ac:dyDescent="0.3">
      <c r="D1395"/>
      <c r="E1395" s="16"/>
      <c r="F1395" s="16"/>
      <c r="G1395" s="16"/>
    </row>
    <row r="1396" spans="4:7" x14ac:dyDescent="0.3">
      <c r="D1396"/>
      <c r="E1396" s="16"/>
      <c r="F1396" s="16"/>
      <c r="G1396" s="16"/>
    </row>
    <row r="1397" spans="4:7" x14ac:dyDescent="0.3">
      <c r="D1397"/>
      <c r="E1397" s="16"/>
      <c r="F1397" s="16"/>
      <c r="G1397" s="16"/>
    </row>
    <row r="1398" spans="4:7" x14ac:dyDescent="0.3">
      <c r="D1398"/>
      <c r="E1398" s="16"/>
      <c r="F1398" s="16"/>
      <c r="G1398" s="16"/>
    </row>
    <row r="1399" spans="4:7" x14ac:dyDescent="0.3">
      <c r="D1399"/>
      <c r="E1399" s="16"/>
      <c r="F1399" s="16"/>
      <c r="G1399" s="16"/>
    </row>
    <row r="1400" spans="4:7" x14ac:dyDescent="0.3">
      <c r="D1400"/>
      <c r="E1400" s="16"/>
      <c r="F1400" s="16"/>
      <c r="G1400" s="16"/>
    </row>
    <row r="1401" spans="4:7" x14ac:dyDescent="0.3">
      <c r="D1401"/>
      <c r="E1401" s="16"/>
      <c r="F1401" s="16"/>
      <c r="G1401" s="16"/>
    </row>
    <row r="1402" spans="4:7" x14ac:dyDescent="0.3">
      <c r="D1402"/>
      <c r="E1402" s="16"/>
      <c r="F1402" s="16"/>
      <c r="G1402" s="16"/>
    </row>
    <row r="1403" spans="4:7" x14ac:dyDescent="0.3">
      <c r="D1403"/>
      <c r="E1403" s="16"/>
      <c r="F1403" s="16"/>
      <c r="G1403" s="16"/>
    </row>
    <row r="1404" spans="4:7" x14ac:dyDescent="0.3">
      <c r="D1404"/>
      <c r="E1404" s="16"/>
      <c r="F1404" s="16"/>
      <c r="G1404" s="16"/>
    </row>
    <row r="1405" spans="4:7" x14ac:dyDescent="0.3">
      <c r="D1405"/>
      <c r="E1405" s="16"/>
      <c r="F1405" s="16"/>
      <c r="G1405" s="16"/>
    </row>
    <row r="1406" spans="4:7" x14ac:dyDescent="0.3">
      <c r="D1406"/>
      <c r="E1406" s="16"/>
      <c r="F1406" s="16"/>
      <c r="G1406" s="16"/>
    </row>
    <row r="1407" spans="4:7" x14ac:dyDescent="0.3">
      <c r="D1407"/>
      <c r="E1407" s="16"/>
      <c r="F1407" s="16"/>
      <c r="G1407" s="16"/>
    </row>
    <row r="1408" spans="4:7" x14ac:dyDescent="0.3">
      <c r="D1408"/>
      <c r="E1408" s="16"/>
      <c r="F1408" s="16"/>
      <c r="G1408" s="16"/>
    </row>
    <row r="1409" spans="4:7" x14ac:dyDescent="0.3">
      <c r="D1409"/>
      <c r="E1409" s="16"/>
      <c r="F1409" s="16"/>
      <c r="G1409" s="16"/>
    </row>
    <row r="1410" spans="4:7" x14ac:dyDescent="0.3">
      <c r="D1410"/>
      <c r="E1410" s="16"/>
      <c r="F1410" s="16"/>
      <c r="G1410" s="16"/>
    </row>
    <row r="1411" spans="4:7" x14ac:dyDescent="0.3">
      <c r="D1411"/>
      <c r="E1411" s="16"/>
      <c r="F1411" s="16"/>
      <c r="G1411" s="16"/>
    </row>
    <row r="1412" spans="4:7" x14ac:dyDescent="0.3">
      <c r="D1412"/>
      <c r="E1412" s="16"/>
      <c r="F1412" s="16"/>
      <c r="G1412" s="16"/>
    </row>
    <row r="1413" spans="4:7" x14ac:dyDescent="0.3">
      <c r="D1413"/>
      <c r="E1413" s="16"/>
      <c r="F1413" s="16"/>
      <c r="G1413" s="16"/>
    </row>
    <row r="1414" spans="4:7" x14ac:dyDescent="0.3">
      <c r="D1414"/>
      <c r="E1414" s="16"/>
      <c r="F1414" s="16"/>
      <c r="G1414" s="16"/>
    </row>
    <row r="1415" spans="4:7" x14ac:dyDescent="0.3">
      <c r="D1415"/>
      <c r="E1415" s="16"/>
      <c r="F1415" s="16"/>
      <c r="G1415" s="16"/>
    </row>
    <row r="1416" spans="4:7" x14ac:dyDescent="0.3">
      <c r="D1416"/>
      <c r="E1416" s="16"/>
      <c r="F1416" s="16"/>
      <c r="G1416" s="16"/>
    </row>
    <row r="1417" spans="4:7" x14ac:dyDescent="0.3">
      <c r="D1417"/>
      <c r="E1417" s="16"/>
      <c r="F1417" s="16"/>
      <c r="G1417" s="16"/>
    </row>
    <row r="1418" spans="4:7" x14ac:dyDescent="0.3">
      <c r="D1418"/>
      <c r="E1418" s="16"/>
      <c r="F1418" s="16"/>
      <c r="G1418" s="16"/>
    </row>
    <row r="1419" spans="4:7" x14ac:dyDescent="0.3">
      <c r="D1419"/>
      <c r="E1419" s="16"/>
      <c r="F1419" s="16"/>
      <c r="G1419" s="16"/>
    </row>
    <row r="1420" spans="4:7" x14ac:dyDescent="0.3">
      <c r="D1420"/>
      <c r="E1420" s="16"/>
      <c r="F1420" s="16"/>
      <c r="G1420" s="16"/>
    </row>
    <row r="1421" spans="4:7" x14ac:dyDescent="0.3">
      <c r="D1421"/>
      <c r="E1421" s="16"/>
      <c r="F1421" s="16"/>
      <c r="G1421" s="16"/>
    </row>
    <row r="1422" spans="4:7" x14ac:dyDescent="0.3">
      <c r="D1422"/>
      <c r="E1422" s="16"/>
      <c r="F1422" s="16"/>
      <c r="G1422" s="16"/>
    </row>
    <row r="1423" spans="4:7" x14ac:dyDescent="0.3">
      <c r="D1423"/>
      <c r="E1423" s="16"/>
      <c r="F1423" s="16"/>
      <c r="G1423" s="16"/>
    </row>
    <row r="1424" spans="4:7" x14ac:dyDescent="0.3">
      <c r="D1424"/>
      <c r="E1424" s="16"/>
      <c r="F1424" s="16"/>
      <c r="G1424" s="16"/>
    </row>
    <row r="1425" spans="4:7" x14ac:dyDescent="0.3">
      <c r="D1425"/>
      <c r="E1425" s="16"/>
      <c r="F1425" s="16"/>
      <c r="G1425" s="16"/>
    </row>
    <row r="1426" spans="4:7" x14ac:dyDescent="0.3">
      <c r="D1426"/>
      <c r="E1426" s="16"/>
      <c r="F1426" s="16"/>
      <c r="G1426" s="16"/>
    </row>
    <row r="1427" spans="4:7" x14ac:dyDescent="0.3">
      <c r="D1427"/>
      <c r="E1427" s="16"/>
      <c r="F1427" s="16"/>
      <c r="G1427" s="16"/>
    </row>
    <row r="1428" spans="4:7" x14ac:dyDescent="0.3">
      <c r="D1428"/>
      <c r="E1428" s="16"/>
      <c r="F1428" s="16"/>
      <c r="G1428" s="16"/>
    </row>
    <row r="1429" spans="4:7" x14ac:dyDescent="0.3">
      <c r="D1429"/>
      <c r="E1429" s="16"/>
      <c r="F1429" s="16"/>
      <c r="G1429" s="16"/>
    </row>
    <row r="1430" spans="4:7" x14ac:dyDescent="0.3">
      <c r="D1430"/>
      <c r="E1430" s="16"/>
      <c r="F1430" s="16"/>
      <c r="G1430" s="16"/>
    </row>
    <row r="1431" spans="4:7" x14ac:dyDescent="0.3">
      <c r="D1431"/>
      <c r="E1431" s="16"/>
      <c r="F1431" s="16"/>
      <c r="G1431" s="16"/>
    </row>
    <row r="1432" spans="4:7" x14ac:dyDescent="0.3">
      <c r="D1432"/>
      <c r="E1432" s="16"/>
      <c r="F1432" s="16"/>
      <c r="G1432" s="16"/>
    </row>
    <row r="1433" spans="4:7" x14ac:dyDescent="0.3">
      <c r="D1433"/>
      <c r="E1433" s="16"/>
      <c r="F1433" s="16"/>
      <c r="G1433" s="16"/>
    </row>
    <row r="1434" spans="4:7" x14ac:dyDescent="0.3">
      <c r="D1434"/>
      <c r="E1434" s="16"/>
      <c r="F1434" s="16"/>
      <c r="G1434" s="16"/>
    </row>
    <row r="1435" spans="4:7" x14ac:dyDescent="0.3">
      <c r="D1435"/>
      <c r="E1435" s="16"/>
      <c r="F1435" s="16"/>
      <c r="G1435" s="16"/>
    </row>
    <row r="1436" spans="4:7" x14ac:dyDescent="0.3">
      <c r="D1436"/>
      <c r="E1436" s="16"/>
      <c r="F1436" s="16"/>
      <c r="G1436" s="16"/>
    </row>
    <row r="1437" spans="4:7" x14ac:dyDescent="0.3">
      <c r="D1437"/>
      <c r="E1437" s="16"/>
      <c r="F1437" s="16"/>
      <c r="G1437" s="16"/>
    </row>
    <row r="1438" spans="4:7" x14ac:dyDescent="0.3">
      <c r="D1438"/>
      <c r="E1438" s="16"/>
      <c r="F1438" s="16"/>
      <c r="G1438" s="16"/>
    </row>
    <row r="1439" spans="4:7" x14ac:dyDescent="0.3">
      <c r="D1439"/>
      <c r="E1439" s="16"/>
      <c r="F1439" s="16"/>
      <c r="G1439" s="16"/>
    </row>
    <row r="1440" spans="4:7" x14ac:dyDescent="0.3">
      <c r="D1440"/>
      <c r="E1440" s="16"/>
      <c r="F1440" s="16"/>
      <c r="G1440" s="16"/>
    </row>
    <row r="1441" spans="4:7" x14ac:dyDescent="0.3">
      <c r="D1441"/>
      <c r="E1441" s="16"/>
      <c r="F1441" s="16"/>
      <c r="G1441" s="16"/>
    </row>
    <row r="1442" spans="4:7" x14ac:dyDescent="0.3">
      <c r="D1442"/>
      <c r="E1442" s="16"/>
      <c r="F1442" s="16"/>
      <c r="G1442" s="16"/>
    </row>
    <row r="1443" spans="4:7" x14ac:dyDescent="0.3">
      <c r="D1443"/>
      <c r="E1443" s="16"/>
      <c r="F1443" s="16"/>
      <c r="G1443" s="16"/>
    </row>
    <row r="1444" spans="4:7" x14ac:dyDescent="0.3">
      <c r="D1444"/>
      <c r="E1444" s="16"/>
      <c r="F1444" s="16"/>
      <c r="G1444" s="16"/>
    </row>
    <row r="1445" spans="4:7" x14ac:dyDescent="0.3">
      <c r="D1445"/>
      <c r="E1445" s="16"/>
      <c r="F1445" s="16"/>
      <c r="G1445" s="16"/>
    </row>
    <row r="1446" spans="4:7" x14ac:dyDescent="0.3">
      <c r="D1446"/>
      <c r="E1446" s="16"/>
      <c r="F1446" s="16"/>
      <c r="G1446" s="16"/>
    </row>
    <row r="1447" spans="4:7" x14ac:dyDescent="0.3">
      <c r="D1447"/>
      <c r="E1447" s="16"/>
      <c r="F1447" s="16"/>
      <c r="G1447" s="16"/>
    </row>
    <row r="1448" spans="4:7" x14ac:dyDescent="0.3">
      <c r="D1448"/>
      <c r="E1448" s="16"/>
      <c r="F1448" s="16"/>
      <c r="G1448" s="16"/>
    </row>
    <row r="1449" spans="4:7" x14ac:dyDescent="0.3">
      <c r="D1449"/>
      <c r="E1449" s="16"/>
      <c r="F1449" s="16"/>
      <c r="G1449" s="16"/>
    </row>
    <row r="1450" spans="4:7" x14ac:dyDescent="0.3">
      <c r="D1450"/>
      <c r="E1450" s="16"/>
      <c r="F1450" s="16"/>
      <c r="G1450" s="16"/>
    </row>
    <row r="1451" spans="4:7" x14ac:dyDescent="0.3">
      <c r="D1451"/>
      <c r="E1451" s="16"/>
      <c r="F1451" s="16"/>
      <c r="G1451" s="16"/>
    </row>
    <row r="1452" spans="4:7" x14ac:dyDescent="0.3">
      <c r="D1452"/>
      <c r="E1452" s="16"/>
      <c r="F1452" s="16"/>
      <c r="G1452" s="16"/>
    </row>
    <row r="1453" spans="4:7" x14ac:dyDescent="0.3">
      <c r="D1453"/>
      <c r="E1453" s="16"/>
      <c r="F1453" s="16"/>
      <c r="G1453" s="16"/>
    </row>
    <row r="1454" spans="4:7" x14ac:dyDescent="0.3">
      <c r="D1454"/>
      <c r="E1454" s="16"/>
      <c r="F1454" s="16"/>
      <c r="G1454" s="16"/>
    </row>
    <row r="1455" spans="4:7" x14ac:dyDescent="0.3">
      <c r="D1455"/>
      <c r="E1455" s="16"/>
      <c r="F1455" s="16"/>
      <c r="G1455" s="16"/>
    </row>
    <row r="1456" spans="4:7" x14ac:dyDescent="0.3">
      <c r="D1456"/>
      <c r="E1456" s="16"/>
      <c r="F1456" s="16"/>
      <c r="G1456" s="16"/>
    </row>
    <row r="1457" spans="4:7" x14ac:dyDescent="0.3">
      <c r="D1457"/>
      <c r="E1457" s="16"/>
      <c r="F1457" s="16"/>
      <c r="G1457" s="16"/>
    </row>
    <row r="1458" spans="4:7" x14ac:dyDescent="0.3">
      <c r="D1458"/>
      <c r="E1458" s="16"/>
      <c r="F1458" s="16"/>
      <c r="G1458" s="16"/>
    </row>
    <row r="1459" spans="4:7" x14ac:dyDescent="0.3">
      <c r="D1459"/>
      <c r="E1459" s="16"/>
      <c r="F1459" s="16"/>
      <c r="G1459" s="16"/>
    </row>
    <row r="1460" spans="4:7" x14ac:dyDescent="0.3">
      <c r="D1460"/>
      <c r="E1460" s="16"/>
      <c r="F1460" s="16"/>
      <c r="G1460" s="16"/>
    </row>
    <row r="1461" spans="4:7" x14ac:dyDescent="0.3">
      <c r="D1461"/>
      <c r="E1461" s="16"/>
      <c r="F1461" s="16"/>
      <c r="G1461" s="16"/>
    </row>
    <row r="1462" spans="4:7" x14ac:dyDescent="0.3">
      <c r="D1462"/>
      <c r="E1462" s="16"/>
      <c r="F1462" s="16"/>
      <c r="G1462" s="16"/>
    </row>
    <row r="1463" spans="4:7" x14ac:dyDescent="0.3">
      <c r="D1463"/>
      <c r="E1463" s="16"/>
      <c r="F1463" s="16"/>
      <c r="G1463" s="16"/>
    </row>
    <row r="1464" spans="4:7" x14ac:dyDescent="0.3">
      <c r="D1464"/>
      <c r="E1464" s="16"/>
      <c r="F1464" s="16"/>
      <c r="G1464" s="16"/>
    </row>
    <row r="1465" spans="4:7" x14ac:dyDescent="0.3">
      <c r="D1465"/>
      <c r="E1465" s="16"/>
      <c r="F1465" s="16"/>
      <c r="G1465" s="16"/>
    </row>
    <row r="1466" spans="4:7" x14ac:dyDescent="0.3">
      <c r="D1466"/>
      <c r="E1466" s="16"/>
      <c r="F1466" s="16"/>
      <c r="G1466" s="16"/>
    </row>
    <row r="1467" spans="4:7" x14ac:dyDescent="0.3">
      <c r="D1467"/>
      <c r="E1467" s="16"/>
      <c r="F1467" s="16"/>
      <c r="G1467" s="16"/>
    </row>
    <row r="1468" spans="4:7" x14ac:dyDescent="0.3">
      <c r="D1468"/>
      <c r="E1468" s="16"/>
      <c r="F1468" s="16"/>
      <c r="G1468" s="16"/>
    </row>
    <row r="1469" spans="4:7" x14ac:dyDescent="0.3">
      <c r="D1469"/>
      <c r="E1469" s="16"/>
      <c r="F1469" s="16"/>
      <c r="G1469" s="16"/>
    </row>
    <row r="1470" spans="4:7" x14ac:dyDescent="0.3">
      <c r="D1470"/>
      <c r="E1470" s="16"/>
      <c r="F1470" s="16"/>
      <c r="G1470" s="16"/>
    </row>
    <row r="1471" spans="4:7" x14ac:dyDescent="0.3">
      <c r="D1471"/>
      <c r="E1471" s="16"/>
      <c r="F1471" s="16"/>
      <c r="G1471" s="16"/>
    </row>
    <row r="1472" spans="4:7" x14ac:dyDescent="0.3">
      <c r="D1472"/>
      <c r="E1472" s="16"/>
      <c r="F1472" s="16"/>
      <c r="G1472" s="16"/>
    </row>
    <row r="1473" spans="4:7" x14ac:dyDescent="0.3">
      <c r="D1473"/>
      <c r="E1473" s="16"/>
      <c r="F1473" s="16"/>
      <c r="G1473" s="16"/>
    </row>
    <row r="1474" spans="4:7" x14ac:dyDescent="0.3">
      <c r="D1474"/>
      <c r="E1474" s="16"/>
      <c r="F1474" s="16"/>
      <c r="G1474" s="16"/>
    </row>
    <row r="1475" spans="4:7" x14ac:dyDescent="0.3">
      <c r="D1475"/>
      <c r="E1475" s="16"/>
      <c r="F1475" s="16"/>
      <c r="G1475" s="16"/>
    </row>
    <row r="1476" spans="4:7" x14ac:dyDescent="0.3">
      <c r="D1476"/>
      <c r="E1476" s="16"/>
      <c r="F1476" s="16"/>
      <c r="G1476" s="16"/>
    </row>
    <row r="1477" spans="4:7" x14ac:dyDescent="0.3">
      <c r="D1477"/>
      <c r="E1477" s="16"/>
      <c r="F1477" s="16"/>
      <c r="G1477" s="16"/>
    </row>
    <row r="1478" spans="4:7" x14ac:dyDescent="0.3">
      <c r="D1478"/>
      <c r="E1478" s="16"/>
      <c r="F1478" s="16"/>
      <c r="G1478" s="16"/>
    </row>
    <row r="1479" spans="4:7" x14ac:dyDescent="0.3">
      <c r="D1479"/>
      <c r="E1479" s="16"/>
      <c r="F1479" s="16"/>
      <c r="G1479" s="16"/>
    </row>
    <row r="1480" spans="4:7" x14ac:dyDescent="0.3">
      <c r="D1480"/>
      <c r="E1480" s="16"/>
      <c r="F1480" s="16"/>
      <c r="G1480" s="16"/>
    </row>
    <row r="1481" spans="4:7" x14ac:dyDescent="0.3">
      <c r="D1481"/>
      <c r="E1481" s="16"/>
      <c r="F1481" s="16"/>
      <c r="G1481" s="16"/>
    </row>
    <row r="1482" spans="4:7" x14ac:dyDescent="0.3">
      <c r="D1482"/>
      <c r="E1482" s="16"/>
      <c r="F1482" s="16"/>
      <c r="G1482" s="16"/>
    </row>
    <row r="1483" spans="4:7" x14ac:dyDescent="0.3">
      <c r="D1483"/>
      <c r="E1483" s="16"/>
      <c r="F1483" s="16"/>
      <c r="G1483" s="16"/>
    </row>
    <row r="1484" spans="4:7" x14ac:dyDescent="0.3">
      <c r="D1484"/>
      <c r="E1484" s="16"/>
      <c r="F1484" s="16"/>
      <c r="G1484" s="16"/>
    </row>
    <row r="1485" spans="4:7" x14ac:dyDescent="0.3">
      <c r="D1485"/>
      <c r="E1485" s="16"/>
      <c r="F1485" s="16"/>
      <c r="G1485" s="16"/>
    </row>
    <row r="1486" spans="4:7" x14ac:dyDescent="0.3">
      <c r="D1486"/>
      <c r="E1486" s="16"/>
      <c r="F1486" s="16"/>
      <c r="G1486" s="16"/>
    </row>
    <row r="1487" spans="4:7" x14ac:dyDescent="0.3">
      <c r="D1487"/>
      <c r="E1487" s="16"/>
      <c r="F1487" s="16"/>
      <c r="G1487" s="16"/>
    </row>
    <row r="1488" spans="4:7" x14ac:dyDescent="0.3">
      <c r="D1488"/>
      <c r="E1488" s="16"/>
      <c r="F1488" s="16"/>
      <c r="G1488" s="16"/>
    </row>
    <row r="1489" spans="4:7" x14ac:dyDescent="0.3">
      <c r="D1489"/>
      <c r="E1489" s="16"/>
      <c r="F1489" s="16"/>
      <c r="G1489" s="16"/>
    </row>
    <row r="1490" spans="4:7" x14ac:dyDescent="0.3">
      <c r="D1490"/>
      <c r="E1490" s="16"/>
      <c r="F1490" s="16"/>
      <c r="G1490" s="16"/>
    </row>
    <row r="1491" spans="4:7" x14ac:dyDescent="0.3">
      <c r="D1491"/>
      <c r="E1491" s="16"/>
      <c r="F1491" s="16"/>
      <c r="G1491" s="16"/>
    </row>
    <row r="1492" spans="4:7" x14ac:dyDescent="0.3">
      <c r="D1492"/>
      <c r="E1492" s="16"/>
      <c r="F1492" s="16"/>
      <c r="G1492" s="16"/>
    </row>
    <row r="1493" spans="4:7" x14ac:dyDescent="0.3">
      <c r="D1493"/>
      <c r="E1493" s="16"/>
      <c r="F1493" s="16"/>
      <c r="G1493" s="16"/>
    </row>
    <row r="1494" spans="4:7" x14ac:dyDescent="0.3">
      <c r="D1494"/>
      <c r="E1494" s="16"/>
      <c r="F1494" s="16"/>
      <c r="G1494" s="16"/>
    </row>
    <row r="1495" spans="4:7" x14ac:dyDescent="0.3">
      <c r="D1495"/>
      <c r="E1495" s="16"/>
      <c r="F1495" s="16"/>
      <c r="G1495" s="16"/>
    </row>
    <row r="1496" spans="4:7" x14ac:dyDescent="0.3">
      <c r="D1496"/>
      <c r="E1496" s="16"/>
      <c r="F1496" s="16"/>
      <c r="G1496" s="16"/>
    </row>
    <row r="1497" spans="4:7" x14ac:dyDescent="0.3">
      <c r="D1497"/>
      <c r="E1497" s="16"/>
      <c r="F1497" s="16"/>
      <c r="G1497" s="16"/>
    </row>
    <row r="1498" spans="4:7" x14ac:dyDescent="0.3">
      <c r="D1498"/>
      <c r="E1498" s="16"/>
      <c r="F1498" s="16"/>
      <c r="G1498" s="16"/>
    </row>
    <row r="1499" spans="4:7" x14ac:dyDescent="0.3">
      <c r="D1499"/>
      <c r="E1499" s="16"/>
      <c r="F1499" s="16"/>
      <c r="G1499" s="16"/>
    </row>
    <row r="1500" spans="4:7" x14ac:dyDescent="0.3">
      <c r="D1500"/>
      <c r="E1500" s="16"/>
      <c r="F1500" s="16"/>
      <c r="G1500" s="16"/>
    </row>
    <row r="1501" spans="4:7" x14ac:dyDescent="0.3">
      <c r="D1501"/>
      <c r="E1501" s="16"/>
      <c r="F1501" s="16"/>
      <c r="G1501" s="16"/>
    </row>
    <row r="1502" spans="4:7" x14ac:dyDescent="0.3">
      <c r="D1502"/>
      <c r="E1502" s="16"/>
      <c r="F1502" s="16"/>
      <c r="G1502" s="16"/>
    </row>
    <row r="1503" spans="4:7" x14ac:dyDescent="0.3">
      <c r="D1503"/>
      <c r="E1503" s="16"/>
      <c r="F1503" s="16"/>
      <c r="G1503" s="16"/>
    </row>
    <row r="1504" spans="4:7" x14ac:dyDescent="0.3">
      <c r="D1504"/>
      <c r="E1504" s="16"/>
      <c r="F1504" s="16"/>
      <c r="G1504" s="16"/>
    </row>
    <row r="1505" spans="4:7" x14ac:dyDescent="0.3">
      <c r="D1505"/>
      <c r="E1505" s="16"/>
      <c r="F1505" s="16"/>
      <c r="G1505" s="16"/>
    </row>
    <row r="1506" spans="4:7" x14ac:dyDescent="0.3">
      <c r="D1506"/>
      <c r="E1506" s="16"/>
      <c r="F1506" s="16"/>
      <c r="G1506" s="16"/>
    </row>
    <row r="1507" spans="4:7" x14ac:dyDescent="0.3">
      <c r="D1507"/>
      <c r="E1507" s="16"/>
      <c r="F1507" s="16"/>
      <c r="G1507" s="16"/>
    </row>
    <row r="1508" spans="4:7" x14ac:dyDescent="0.3">
      <c r="D1508"/>
      <c r="E1508" s="16"/>
      <c r="F1508" s="16"/>
      <c r="G1508" s="16"/>
    </row>
    <row r="1509" spans="4:7" x14ac:dyDescent="0.3">
      <c r="D1509"/>
      <c r="E1509" s="16"/>
      <c r="F1509" s="16"/>
      <c r="G1509" s="16"/>
    </row>
    <row r="1510" spans="4:7" x14ac:dyDescent="0.3">
      <c r="D1510"/>
      <c r="E1510" s="16"/>
      <c r="F1510" s="16"/>
      <c r="G1510" s="16"/>
    </row>
    <row r="1511" spans="4:7" x14ac:dyDescent="0.3">
      <c r="D1511"/>
      <c r="E1511" s="16"/>
      <c r="F1511" s="16"/>
      <c r="G1511" s="16"/>
    </row>
    <row r="1512" spans="4:7" x14ac:dyDescent="0.3">
      <c r="D1512"/>
      <c r="E1512" s="16"/>
      <c r="F1512" s="16"/>
      <c r="G1512" s="16"/>
    </row>
    <row r="1513" spans="4:7" x14ac:dyDescent="0.3">
      <c r="D1513"/>
      <c r="E1513" s="16"/>
      <c r="F1513" s="16"/>
      <c r="G1513" s="16"/>
    </row>
    <row r="1514" spans="4:7" x14ac:dyDescent="0.3">
      <c r="D1514"/>
      <c r="E1514" s="16"/>
      <c r="F1514" s="16"/>
      <c r="G1514" s="16"/>
    </row>
    <row r="1515" spans="4:7" x14ac:dyDescent="0.3">
      <c r="D1515"/>
      <c r="E1515" s="16"/>
      <c r="F1515" s="16"/>
      <c r="G1515" s="16"/>
    </row>
    <row r="1516" spans="4:7" x14ac:dyDescent="0.3">
      <c r="D1516"/>
      <c r="E1516" s="16"/>
      <c r="F1516" s="16"/>
      <c r="G1516" s="16"/>
    </row>
    <row r="1517" spans="4:7" x14ac:dyDescent="0.3">
      <c r="D1517"/>
      <c r="E1517" s="16"/>
      <c r="F1517" s="16"/>
      <c r="G1517" s="16"/>
    </row>
    <row r="1518" spans="4:7" x14ac:dyDescent="0.3">
      <c r="D1518"/>
      <c r="E1518" s="16"/>
      <c r="F1518" s="16"/>
      <c r="G1518" s="16"/>
    </row>
    <row r="1519" spans="4:7" x14ac:dyDescent="0.3">
      <c r="D1519"/>
      <c r="E1519" s="16"/>
      <c r="F1519" s="16"/>
      <c r="G1519" s="16"/>
    </row>
    <row r="1520" spans="4:7" x14ac:dyDescent="0.3">
      <c r="D1520"/>
      <c r="E1520" s="16"/>
      <c r="F1520" s="16"/>
      <c r="G1520" s="16"/>
    </row>
    <row r="1521" spans="4:7" x14ac:dyDescent="0.3">
      <c r="D1521"/>
      <c r="E1521" s="16"/>
      <c r="F1521" s="16"/>
      <c r="G1521" s="16"/>
    </row>
    <row r="1522" spans="4:7" x14ac:dyDescent="0.3">
      <c r="D1522"/>
      <c r="E1522" s="16"/>
      <c r="F1522" s="16"/>
      <c r="G1522" s="16"/>
    </row>
    <row r="1523" spans="4:7" x14ac:dyDescent="0.3">
      <c r="D1523"/>
      <c r="E1523" s="16"/>
      <c r="F1523" s="16"/>
      <c r="G1523" s="16"/>
    </row>
    <row r="1524" spans="4:7" x14ac:dyDescent="0.3">
      <c r="D1524"/>
      <c r="E1524" s="16"/>
      <c r="F1524" s="16"/>
      <c r="G1524" s="16"/>
    </row>
    <row r="1525" spans="4:7" x14ac:dyDescent="0.3">
      <c r="D1525"/>
      <c r="E1525" s="16"/>
      <c r="F1525" s="16"/>
      <c r="G1525" s="16"/>
    </row>
    <row r="1526" spans="4:7" x14ac:dyDescent="0.3">
      <c r="D1526"/>
      <c r="E1526" s="16"/>
      <c r="F1526" s="16"/>
      <c r="G1526" s="16"/>
    </row>
    <row r="1527" spans="4:7" x14ac:dyDescent="0.3">
      <c r="D1527"/>
      <c r="E1527" s="16"/>
      <c r="F1527" s="16"/>
      <c r="G1527" s="16"/>
    </row>
    <row r="1528" spans="4:7" x14ac:dyDescent="0.3">
      <c r="D1528"/>
      <c r="E1528" s="16"/>
      <c r="F1528" s="16"/>
      <c r="G1528" s="16"/>
    </row>
    <row r="1529" spans="4:7" x14ac:dyDescent="0.3">
      <c r="D1529"/>
      <c r="E1529" s="16"/>
      <c r="F1529" s="16"/>
      <c r="G1529" s="16"/>
    </row>
    <row r="1530" spans="4:7" x14ac:dyDescent="0.3">
      <c r="D1530"/>
      <c r="E1530" s="16"/>
      <c r="F1530" s="16"/>
      <c r="G1530" s="16"/>
    </row>
    <row r="1531" spans="4:7" x14ac:dyDescent="0.3">
      <c r="D1531"/>
      <c r="E1531" s="16"/>
      <c r="F1531" s="16"/>
      <c r="G1531" s="16"/>
    </row>
    <row r="1532" spans="4:7" x14ac:dyDescent="0.3">
      <c r="D1532"/>
      <c r="E1532" s="16"/>
      <c r="F1532" s="16"/>
      <c r="G1532" s="16"/>
    </row>
    <row r="1533" spans="4:7" x14ac:dyDescent="0.3">
      <c r="D1533"/>
      <c r="E1533" s="16"/>
      <c r="F1533" s="16"/>
      <c r="G1533" s="16"/>
    </row>
    <row r="1534" spans="4:7" x14ac:dyDescent="0.3">
      <c r="D1534"/>
      <c r="E1534" s="16"/>
      <c r="F1534" s="16"/>
      <c r="G1534" s="16"/>
    </row>
    <row r="1535" spans="4:7" x14ac:dyDescent="0.3">
      <c r="D1535"/>
      <c r="E1535" s="16"/>
      <c r="F1535" s="16"/>
      <c r="G1535" s="16"/>
    </row>
    <row r="1536" spans="4:7" x14ac:dyDescent="0.3">
      <c r="D1536"/>
      <c r="E1536" s="16"/>
      <c r="F1536" s="16"/>
      <c r="G1536" s="16"/>
    </row>
    <row r="1537" spans="4:7" x14ac:dyDescent="0.3">
      <c r="D1537"/>
      <c r="E1537" s="16"/>
      <c r="F1537" s="16"/>
      <c r="G1537" s="16"/>
    </row>
    <row r="1538" spans="4:7" x14ac:dyDescent="0.3">
      <c r="D1538"/>
      <c r="E1538" s="16"/>
      <c r="F1538" s="16"/>
      <c r="G1538" s="16"/>
    </row>
    <row r="1539" spans="4:7" x14ac:dyDescent="0.3">
      <c r="D1539"/>
      <c r="E1539" s="16"/>
      <c r="F1539" s="16"/>
      <c r="G1539" s="16"/>
    </row>
    <row r="1540" spans="4:7" x14ac:dyDescent="0.3">
      <c r="D1540"/>
      <c r="E1540" s="16"/>
      <c r="F1540" s="16"/>
      <c r="G1540" s="16"/>
    </row>
    <row r="1541" spans="4:7" x14ac:dyDescent="0.3">
      <c r="D1541"/>
      <c r="E1541" s="16"/>
      <c r="F1541" s="16"/>
      <c r="G1541" s="16"/>
    </row>
    <row r="1542" spans="4:7" x14ac:dyDescent="0.3">
      <c r="D1542"/>
      <c r="E1542" s="16"/>
      <c r="F1542" s="16"/>
      <c r="G1542" s="16"/>
    </row>
    <row r="1543" spans="4:7" x14ac:dyDescent="0.3">
      <c r="D1543"/>
      <c r="E1543" s="16"/>
      <c r="F1543" s="16"/>
      <c r="G1543" s="16"/>
    </row>
    <row r="1544" spans="4:7" x14ac:dyDescent="0.3">
      <c r="D1544"/>
      <c r="E1544" s="16"/>
      <c r="F1544" s="16"/>
      <c r="G1544" s="16"/>
    </row>
    <row r="1545" spans="4:7" x14ac:dyDescent="0.3">
      <c r="D1545"/>
      <c r="E1545" s="16"/>
      <c r="F1545" s="16"/>
      <c r="G1545" s="16"/>
    </row>
    <row r="1546" spans="4:7" x14ac:dyDescent="0.3">
      <c r="D1546"/>
      <c r="E1546" s="16"/>
      <c r="F1546" s="16"/>
      <c r="G1546" s="16"/>
    </row>
    <row r="1547" spans="4:7" x14ac:dyDescent="0.3">
      <c r="D1547"/>
      <c r="E1547" s="16"/>
      <c r="F1547" s="16"/>
      <c r="G1547" s="16"/>
    </row>
    <row r="1548" spans="4:7" x14ac:dyDescent="0.3">
      <c r="D1548"/>
      <c r="E1548" s="16"/>
      <c r="F1548" s="16"/>
      <c r="G1548" s="16"/>
    </row>
    <row r="1549" spans="4:7" x14ac:dyDescent="0.3">
      <c r="D1549"/>
      <c r="E1549" s="16"/>
      <c r="F1549" s="16"/>
      <c r="G1549" s="16"/>
    </row>
    <row r="1550" spans="4:7" x14ac:dyDescent="0.3">
      <c r="D1550"/>
      <c r="E1550" s="16"/>
      <c r="F1550" s="16"/>
      <c r="G1550" s="16"/>
    </row>
    <row r="1551" spans="4:7" x14ac:dyDescent="0.3">
      <c r="D1551"/>
      <c r="E1551" s="16"/>
      <c r="F1551" s="16"/>
      <c r="G1551" s="16"/>
    </row>
    <row r="1552" spans="4:7" x14ac:dyDescent="0.3">
      <c r="D1552"/>
      <c r="E1552" s="16"/>
      <c r="F1552" s="16"/>
      <c r="G1552" s="16"/>
    </row>
    <row r="1553" spans="4:7" x14ac:dyDescent="0.3">
      <c r="D1553"/>
      <c r="E1553" s="16"/>
      <c r="F1553" s="16"/>
      <c r="G1553" s="16"/>
    </row>
    <row r="1554" spans="4:7" x14ac:dyDescent="0.3">
      <c r="D1554"/>
      <c r="E1554" s="16"/>
      <c r="F1554" s="16"/>
      <c r="G1554" s="16"/>
    </row>
    <row r="1555" spans="4:7" x14ac:dyDescent="0.3">
      <c r="D1555"/>
      <c r="E1555" s="16"/>
      <c r="F1555" s="16"/>
      <c r="G1555" s="16"/>
    </row>
    <row r="1556" spans="4:7" x14ac:dyDescent="0.3">
      <c r="D1556"/>
      <c r="E1556" s="16"/>
      <c r="F1556" s="16"/>
      <c r="G1556" s="16"/>
    </row>
    <row r="1557" spans="4:7" x14ac:dyDescent="0.3">
      <c r="D1557"/>
      <c r="E1557" s="16"/>
      <c r="F1557" s="16"/>
      <c r="G1557" s="16"/>
    </row>
    <row r="1558" spans="4:7" x14ac:dyDescent="0.3">
      <c r="D1558"/>
      <c r="E1558" s="16"/>
      <c r="F1558" s="16"/>
      <c r="G1558" s="16"/>
    </row>
    <row r="1559" spans="4:7" x14ac:dyDescent="0.3">
      <c r="D1559"/>
      <c r="E1559" s="16"/>
      <c r="F1559" s="16"/>
      <c r="G1559" s="16"/>
    </row>
    <row r="1560" spans="4:7" x14ac:dyDescent="0.3">
      <c r="D1560"/>
      <c r="E1560" s="16"/>
      <c r="F1560" s="16"/>
      <c r="G1560" s="16"/>
    </row>
    <row r="1561" spans="4:7" x14ac:dyDescent="0.3">
      <c r="D1561"/>
      <c r="E1561" s="16"/>
      <c r="F1561" s="16"/>
      <c r="G1561" s="16"/>
    </row>
    <row r="1562" spans="4:7" x14ac:dyDescent="0.3">
      <c r="D1562"/>
      <c r="E1562" s="16"/>
      <c r="F1562" s="16"/>
      <c r="G1562" s="16"/>
    </row>
    <row r="1563" spans="4:7" x14ac:dyDescent="0.3">
      <c r="D1563"/>
      <c r="E1563" s="16"/>
      <c r="F1563" s="16"/>
      <c r="G1563" s="16"/>
    </row>
    <row r="1564" spans="4:7" x14ac:dyDescent="0.3">
      <c r="D1564"/>
      <c r="E1564" s="16"/>
      <c r="F1564" s="16"/>
      <c r="G1564" s="16"/>
    </row>
    <row r="1565" spans="4:7" x14ac:dyDescent="0.3">
      <c r="D1565"/>
      <c r="E1565" s="16"/>
      <c r="F1565" s="16"/>
      <c r="G1565" s="16"/>
    </row>
    <row r="1566" spans="4:7" x14ac:dyDescent="0.3">
      <c r="D1566"/>
      <c r="E1566" s="16"/>
      <c r="F1566" s="16"/>
      <c r="G1566" s="16"/>
    </row>
    <row r="1567" spans="4:7" x14ac:dyDescent="0.3">
      <c r="D1567"/>
      <c r="E1567" s="16"/>
      <c r="F1567" s="16"/>
      <c r="G1567" s="16"/>
    </row>
    <row r="1568" spans="4:7" x14ac:dyDescent="0.3">
      <c r="D1568"/>
      <c r="E1568" s="16"/>
      <c r="F1568" s="16"/>
      <c r="G1568" s="16"/>
    </row>
    <row r="1569" spans="4:7" x14ac:dyDescent="0.3">
      <c r="D1569"/>
      <c r="E1569" s="16"/>
      <c r="F1569" s="16"/>
      <c r="G1569" s="16"/>
    </row>
    <row r="1570" spans="4:7" x14ac:dyDescent="0.3">
      <c r="D1570"/>
      <c r="E1570" s="16"/>
      <c r="F1570" s="16"/>
      <c r="G1570" s="16"/>
    </row>
    <row r="1571" spans="4:7" x14ac:dyDescent="0.3">
      <c r="D1571"/>
      <c r="E1571" s="16"/>
      <c r="F1571" s="16"/>
      <c r="G1571" s="16"/>
    </row>
    <row r="1572" spans="4:7" x14ac:dyDescent="0.3">
      <c r="D1572"/>
      <c r="E1572" s="16"/>
      <c r="F1572" s="16"/>
      <c r="G1572" s="16"/>
    </row>
    <row r="1573" spans="4:7" x14ac:dyDescent="0.3">
      <c r="D1573"/>
      <c r="E1573" s="16"/>
      <c r="F1573" s="16"/>
      <c r="G1573" s="16"/>
    </row>
    <row r="1574" spans="4:7" x14ac:dyDescent="0.3">
      <c r="D1574"/>
      <c r="E1574" s="16"/>
      <c r="F1574" s="16"/>
      <c r="G1574" s="16"/>
    </row>
    <row r="1575" spans="4:7" x14ac:dyDescent="0.3">
      <c r="D1575"/>
      <c r="E1575" s="16"/>
      <c r="F1575" s="16"/>
      <c r="G1575" s="16"/>
    </row>
    <row r="1576" spans="4:7" x14ac:dyDescent="0.3">
      <c r="D1576"/>
      <c r="E1576" s="16"/>
      <c r="F1576" s="16"/>
      <c r="G1576" s="16"/>
    </row>
    <row r="1577" spans="4:7" x14ac:dyDescent="0.3">
      <c r="D1577"/>
      <c r="E1577" s="16"/>
      <c r="F1577" s="16"/>
      <c r="G1577" s="16"/>
    </row>
    <row r="1578" spans="4:7" x14ac:dyDescent="0.3">
      <c r="D1578"/>
      <c r="E1578" s="16"/>
      <c r="F1578" s="16"/>
      <c r="G1578" s="16"/>
    </row>
    <row r="1579" spans="4:7" x14ac:dyDescent="0.3">
      <c r="D1579"/>
      <c r="E1579" s="16"/>
      <c r="F1579" s="16"/>
      <c r="G1579" s="16"/>
    </row>
    <row r="1580" spans="4:7" x14ac:dyDescent="0.3">
      <c r="D1580"/>
      <c r="E1580" s="16"/>
      <c r="F1580" s="16"/>
      <c r="G1580" s="16"/>
    </row>
    <row r="1581" spans="4:7" x14ac:dyDescent="0.3">
      <c r="D1581"/>
      <c r="E1581" s="16"/>
      <c r="F1581" s="16"/>
      <c r="G1581" s="16"/>
    </row>
    <row r="1582" spans="4:7" x14ac:dyDescent="0.3">
      <c r="D1582"/>
      <c r="E1582" s="16"/>
      <c r="F1582" s="16"/>
      <c r="G1582" s="16"/>
    </row>
    <row r="1583" spans="4:7" x14ac:dyDescent="0.3">
      <c r="D1583"/>
      <c r="E1583" s="16"/>
      <c r="F1583" s="16"/>
      <c r="G1583" s="16"/>
    </row>
    <row r="1584" spans="4:7" x14ac:dyDescent="0.3">
      <c r="D1584"/>
      <c r="E1584" s="16"/>
      <c r="F1584" s="16"/>
      <c r="G1584" s="16"/>
    </row>
    <row r="1585" spans="4:7" x14ac:dyDescent="0.3">
      <c r="D1585"/>
      <c r="E1585" s="16"/>
      <c r="F1585" s="16"/>
      <c r="G1585" s="16"/>
    </row>
    <row r="1586" spans="4:7" x14ac:dyDescent="0.3">
      <c r="D1586"/>
      <c r="E1586" s="16"/>
      <c r="F1586" s="16"/>
      <c r="G1586" s="16"/>
    </row>
    <row r="1587" spans="4:7" x14ac:dyDescent="0.3">
      <c r="D1587"/>
      <c r="E1587" s="16"/>
      <c r="F1587" s="16"/>
      <c r="G1587" s="16"/>
    </row>
    <row r="1588" spans="4:7" x14ac:dyDescent="0.3">
      <c r="D1588"/>
      <c r="E1588" s="16"/>
      <c r="F1588" s="16"/>
      <c r="G1588" s="16"/>
    </row>
    <row r="1589" spans="4:7" x14ac:dyDescent="0.3">
      <c r="D1589"/>
      <c r="E1589" s="16"/>
      <c r="F1589" s="16"/>
      <c r="G1589" s="16"/>
    </row>
    <row r="1590" spans="4:7" x14ac:dyDescent="0.3">
      <c r="D1590"/>
      <c r="E1590" s="16"/>
      <c r="F1590" s="16"/>
      <c r="G1590" s="16"/>
    </row>
    <row r="1591" spans="4:7" x14ac:dyDescent="0.3">
      <c r="D1591"/>
      <c r="E1591" s="16"/>
      <c r="F1591" s="16"/>
      <c r="G1591" s="16"/>
    </row>
    <row r="1592" spans="4:7" x14ac:dyDescent="0.3">
      <c r="D1592"/>
      <c r="E1592" s="16"/>
      <c r="F1592" s="16"/>
      <c r="G1592" s="16"/>
    </row>
    <row r="1593" spans="4:7" x14ac:dyDescent="0.3">
      <c r="D1593"/>
      <c r="E1593" s="16"/>
      <c r="F1593" s="16"/>
      <c r="G1593" s="16"/>
    </row>
    <row r="1594" spans="4:7" x14ac:dyDescent="0.3">
      <c r="D1594"/>
      <c r="E1594" s="16"/>
      <c r="F1594" s="16"/>
      <c r="G1594" s="16"/>
    </row>
    <row r="1595" spans="4:7" x14ac:dyDescent="0.3">
      <c r="D1595"/>
      <c r="E1595" s="16"/>
      <c r="F1595" s="16"/>
      <c r="G1595" s="16"/>
    </row>
    <row r="1596" spans="4:7" x14ac:dyDescent="0.3">
      <c r="D1596"/>
      <c r="E1596" s="16"/>
      <c r="F1596" s="16"/>
      <c r="G1596" s="16"/>
    </row>
    <row r="1597" spans="4:7" x14ac:dyDescent="0.3">
      <c r="D1597"/>
      <c r="E1597" s="16"/>
      <c r="F1597" s="16"/>
      <c r="G1597" s="16"/>
    </row>
    <row r="1598" spans="4:7" x14ac:dyDescent="0.3">
      <c r="D1598"/>
      <c r="E1598" s="16"/>
      <c r="F1598" s="16"/>
      <c r="G1598" s="16"/>
    </row>
    <row r="1599" spans="4:7" x14ac:dyDescent="0.3">
      <c r="D1599"/>
      <c r="E1599" s="16"/>
      <c r="F1599" s="16"/>
      <c r="G1599" s="16"/>
    </row>
    <row r="1600" spans="4:7" x14ac:dyDescent="0.3">
      <c r="D1600"/>
      <c r="E1600" s="16"/>
      <c r="F1600" s="16"/>
      <c r="G1600" s="16"/>
    </row>
    <row r="1601" spans="4:7" x14ac:dyDescent="0.3">
      <c r="D1601"/>
      <c r="E1601" s="16"/>
      <c r="F1601" s="16"/>
      <c r="G1601" s="16"/>
    </row>
    <row r="1602" spans="4:7" x14ac:dyDescent="0.3">
      <c r="D1602"/>
      <c r="E1602" s="16"/>
      <c r="F1602" s="16"/>
      <c r="G1602" s="16"/>
    </row>
    <row r="1603" spans="4:7" x14ac:dyDescent="0.3">
      <c r="D1603"/>
      <c r="E1603" s="16"/>
      <c r="F1603" s="16"/>
      <c r="G1603" s="16"/>
    </row>
    <row r="1604" spans="4:7" x14ac:dyDescent="0.3">
      <c r="D1604"/>
      <c r="E1604" s="16"/>
      <c r="F1604" s="16"/>
      <c r="G1604" s="16"/>
    </row>
    <row r="1605" spans="4:7" x14ac:dyDescent="0.3">
      <c r="D1605"/>
      <c r="E1605" s="16"/>
      <c r="F1605" s="16"/>
      <c r="G1605" s="16"/>
    </row>
    <row r="1606" spans="4:7" x14ac:dyDescent="0.3">
      <c r="D1606"/>
      <c r="E1606" s="16"/>
      <c r="F1606" s="16"/>
      <c r="G1606" s="16"/>
    </row>
    <row r="1607" spans="4:7" x14ac:dyDescent="0.3">
      <c r="D1607"/>
      <c r="E1607" s="16"/>
      <c r="F1607" s="16"/>
      <c r="G1607" s="16"/>
    </row>
    <row r="1608" spans="4:7" x14ac:dyDescent="0.3">
      <c r="D1608"/>
      <c r="E1608" s="16"/>
      <c r="F1608" s="16"/>
      <c r="G1608" s="16"/>
    </row>
    <row r="1609" spans="4:7" x14ac:dyDescent="0.3">
      <c r="D1609"/>
      <c r="E1609" s="16"/>
      <c r="F1609" s="16"/>
      <c r="G1609" s="16"/>
    </row>
    <row r="1610" spans="4:7" x14ac:dyDescent="0.3">
      <c r="D1610"/>
      <c r="E1610" s="16"/>
      <c r="F1610" s="16"/>
      <c r="G1610" s="16"/>
    </row>
    <row r="1611" spans="4:7" x14ac:dyDescent="0.3">
      <c r="D1611"/>
      <c r="E1611" s="16"/>
      <c r="F1611" s="16"/>
      <c r="G1611" s="16"/>
    </row>
    <row r="1612" spans="4:7" x14ac:dyDescent="0.3">
      <c r="D1612"/>
      <c r="E1612" s="16"/>
      <c r="F1612" s="16"/>
      <c r="G1612" s="16"/>
    </row>
    <row r="1613" spans="4:7" x14ac:dyDescent="0.3">
      <c r="D1613"/>
      <c r="E1613" s="16"/>
      <c r="F1613" s="16"/>
      <c r="G1613" s="16"/>
    </row>
    <row r="1614" spans="4:7" x14ac:dyDescent="0.3">
      <c r="D1614"/>
      <c r="E1614" s="16"/>
      <c r="F1614" s="16"/>
      <c r="G1614" s="16"/>
    </row>
    <row r="1615" spans="4:7" x14ac:dyDescent="0.3">
      <c r="D1615"/>
      <c r="E1615" s="16"/>
      <c r="F1615" s="16"/>
      <c r="G1615" s="16"/>
    </row>
    <row r="1616" spans="4:7" x14ac:dyDescent="0.3">
      <c r="D1616"/>
      <c r="E1616" s="16"/>
      <c r="F1616" s="16"/>
      <c r="G1616" s="16"/>
    </row>
    <row r="1617" spans="4:7" x14ac:dyDescent="0.3">
      <c r="D1617"/>
      <c r="E1617" s="16"/>
      <c r="F1617" s="16"/>
      <c r="G1617" s="16"/>
    </row>
    <row r="1618" spans="4:7" x14ac:dyDescent="0.3">
      <c r="D1618"/>
      <c r="E1618" s="16"/>
      <c r="F1618" s="16"/>
      <c r="G1618" s="16"/>
    </row>
    <row r="1619" spans="4:7" x14ac:dyDescent="0.3">
      <c r="D1619"/>
      <c r="E1619" s="16"/>
      <c r="F1619" s="16"/>
      <c r="G1619" s="16"/>
    </row>
    <row r="1620" spans="4:7" x14ac:dyDescent="0.3">
      <c r="D1620"/>
      <c r="E1620" s="16"/>
      <c r="F1620" s="16"/>
      <c r="G1620" s="16"/>
    </row>
    <row r="1621" spans="4:7" x14ac:dyDescent="0.3">
      <c r="D1621"/>
      <c r="E1621" s="16"/>
      <c r="F1621" s="16"/>
      <c r="G1621" s="16"/>
    </row>
    <row r="1622" spans="4:7" x14ac:dyDescent="0.3">
      <c r="D1622"/>
      <c r="E1622" s="16"/>
      <c r="F1622" s="16"/>
      <c r="G1622" s="16"/>
    </row>
    <row r="1623" spans="4:7" x14ac:dyDescent="0.3">
      <c r="D1623"/>
      <c r="E1623" s="16"/>
      <c r="F1623" s="16"/>
      <c r="G1623" s="16"/>
    </row>
    <row r="1624" spans="4:7" x14ac:dyDescent="0.3">
      <c r="D1624"/>
      <c r="E1624" s="16"/>
      <c r="F1624" s="16"/>
      <c r="G1624" s="16"/>
    </row>
    <row r="1625" spans="4:7" x14ac:dyDescent="0.3">
      <c r="D1625"/>
      <c r="E1625" s="16"/>
      <c r="F1625" s="16"/>
      <c r="G1625" s="16"/>
    </row>
    <row r="1626" spans="4:7" x14ac:dyDescent="0.3">
      <c r="D1626"/>
      <c r="E1626" s="16"/>
      <c r="F1626" s="16"/>
      <c r="G1626" s="16"/>
    </row>
    <row r="1627" spans="4:7" x14ac:dyDescent="0.3">
      <c r="D1627"/>
      <c r="E1627" s="16"/>
      <c r="F1627" s="16"/>
      <c r="G1627" s="16"/>
    </row>
    <row r="1628" spans="4:7" x14ac:dyDescent="0.3">
      <c r="D1628"/>
      <c r="E1628" s="16"/>
      <c r="F1628" s="16"/>
      <c r="G1628" s="16"/>
    </row>
    <row r="1629" spans="4:7" x14ac:dyDescent="0.3">
      <c r="D1629"/>
      <c r="E1629" s="16"/>
      <c r="F1629" s="16"/>
      <c r="G1629" s="16"/>
    </row>
    <row r="1630" spans="4:7" x14ac:dyDescent="0.3">
      <c r="D1630"/>
      <c r="E1630" s="16"/>
      <c r="F1630" s="16"/>
      <c r="G1630" s="16"/>
    </row>
    <row r="1631" spans="4:7" x14ac:dyDescent="0.3">
      <c r="D1631"/>
      <c r="E1631" s="16"/>
      <c r="F1631" s="16"/>
      <c r="G1631" s="16"/>
    </row>
    <row r="1632" spans="4:7" x14ac:dyDescent="0.3">
      <c r="D1632"/>
      <c r="E1632" s="16"/>
      <c r="F1632" s="16"/>
      <c r="G1632" s="16"/>
    </row>
    <row r="1633" spans="4:7" x14ac:dyDescent="0.3">
      <c r="D1633"/>
      <c r="E1633" s="16"/>
      <c r="F1633" s="16"/>
      <c r="G1633" s="16"/>
    </row>
    <row r="1634" spans="4:7" x14ac:dyDescent="0.3">
      <c r="D1634"/>
      <c r="E1634" s="16"/>
      <c r="F1634" s="16"/>
      <c r="G1634" s="16"/>
    </row>
    <row r="1635" spans="4:7" x14ac:dyDescent="0.3">
      <c r="D1635"/>
      <c r="E1635" s="16"/>
      <c r="F1635" s="16"/>
      <c r="G1635" s="16"/>
    </row>
    <row r="1636" spans="4:7" x14ac:dyDescent="0.3">
      <c r="D1636"/>
      <c r="E1636" s="16"/>
      <c r="F1636" s="16"/>
      <c r="G1636" s="16"/>
    </row>
    <row r="1637" spans="4:7" x14ac:dyDescent="0.3">
      <c r="D1637"/>
      <c r="E1637" s="16"/>
      <c r="F1637" s="16"/>
      <c r="G1637" s="16"/>
    </row>
    <row r="1638" spans="4:7" x14ac:dyDescent="0.3">
      <c r="D1638"/>
      <c r="E1638" s="16"/>
      <c r="F1638" s="16"/>
      <c r="G1638" s="16"/>
    </row>
    <row r="1639" spans="4:7" x14ac:dyDescent="0.3">
      <c r="D1639"/>
      <c r="E1639" s="16"/>
      <c r="F1639" s="16"/>
      <c r="G1639" s="16"/>
    </row>
    <row r="1640" spans="4:7" x14ac:dyDescent="0.3">
      <c r="D1640"/>
      <c r="E1640" s="16"/>
      <c r="F1640" s="16"/>
      <c r="G1640" s="16"/>
    </row>
    <row r="1641" spans="4:7" x14ac:dyDescent="0.3">
      <c r="D1641"/>
      <c r="E1641" s="16"/>
      <c r="F1641" s="16"/>
      <c r="G1641" s="16"/>
    </row>
    <row r="1642" spans="4:7" x14ac:dyDescent="0.3">
      <c r="D1642"/>
      <c r="E1642" s="16"/>
      <c r="F1642" s="16"/>
      <c r="G1642" s="16"/>
    </row>
    <row r="1643" spans="4:7" x14ac:dyDescent="0.3">
      <c r="D1643"/>
      <c r="E1643" s="16"/>
      <c r="F1643" s="16"/>
      <c r="G1643" s="16"/>
    </row>
    <row r="1644" spans="4:7" x14ac:dyDescent="0.3">
      <c r="D1644"/>
      <c r="E1644" s="16"/>
      <c r="F1644" s="16"/>
      <c r="G1644" s="16"/>
    </row>
    <row r="1645" spans="4:7" x14ac:dyDescent="0.3">
      <c r="D1645"/>
      <c r="E1645" s="16"/>
      <c r="F1645" s="16"/>
      <c r="G1645" s="16"/>
    </row>
    <row r="1646" spans="4:7" x14ac:dyDescent="0.3">
      <c r="D1646"/>
      <c r="E1646" s="16"/>
      <c r="F1646" s="16"/>
      <c r="G1646" s="16"/>
    </row>
    <row r="1647" spans="4:7" x14ac:dyDescent="0.3">
      <c r="D1647"/>
      <c r="E1647" s="16"/>
      <c r="F1647" s="16"/>
      <c r="G1647" s="16"/>
    </row>
    <row r="1648" spans="4:7" x14ac:dyDescent="0.3">
      <c r="D1648"/>
      <c r="E1648" s="16"/>
      <c r="F1648" s="16"/>
      <c r="G1648" s="16"/>
    </row>
    <row r="1649" spans="4:7" x14ac:dyDescent="0.3">
      <c r="D1649"/>
      <c r="E1649" s="16"/>
      <c r="F1649" s="16"/>
      <c r="G1649" s="16"/>
    </row>
    <row r="1650" spans="4:7" x14ac:dyDescent="0.3">
      <c r="D1650"/>
      <c r="E1650" s="16"/>
      <c r="F1650" s="16"/>
      <c r="G1650" s="16"/>
    </row>
    <row r="1651" spans="4:7" x14ac:dyDescent="0.3">
      <c r="D1651"/>
      <c r="E1651" s="16"/>
      <c r="F1651" s="16"/>
      <c r="G1651" s="16"/>
    </row>
    <row r="1652" spans="4:7" x14ac:dyDescent="0.3">
      <c r="D1652"/>
      <c r="E1652" s="16"/>
      <c r="F1652" s="16"/>
      <c r="G1652" s="16"/>
    </row>
    <row r="1653" spans="4:7" x14ac:dyDescent="0.3">
      <c r="D1653"/>
      <c r="E1653" s="16"/>
      <c r="F1653" s="16"/>
      <c r="G1653" s="16"/>
    </row>
    <row r="1654" spans="4:7" x14ac:dyDescent="0.3">
      <c r="D1654"/>
      <c r="E1654" s="16"/>
      <c r="F1654" s="16"/>
      <c r="G1654" s="16"/>
    </row>
    <row r="1655" spans="4:7" x14ac:dyDescent="0.3">
      <c r="D1655"/>
      <c r="E1655" s="16"/>
      <c r="F1655" s="16"/>
      <c r="G1655" s="16"/>
    </row>
    <row r="1656" spans="4:7" x14ac:dyDescent="0.3">
      <c r="D1656"/>
      <c r="E1656" s="16"/>
      <c r="F1656" s="16"/>
      <c r="G1656" s="16"/>
    </row>
    <row r="1657" spans="4:7" x14ac:dyDescent="0.3">
      <c r="D1657"/>
      <c r="E1657" s="16"/>
      <c r="F1657" s="16"/>
      <c r="G1657" s="16"/>
    </row>
    <row r="1658" spans="4:7" x14ac:dyDescent="0.3">
      <c r="D1658"/>
      <c r="E1658" s="16"/>
      <c r="F1658" s="16"/>
      <c r="G1658" s="16"/>
    </row>
    <row r="1659" spans="4:7" x14ac:dyDescent="0.3">
      <c r="D1659"/>
      <c r="E1659" s="16"/>
      <c r="F1659" s="16"/>
      <c r="G1659" s="16"/>
    </row>
    <row r="1660" spans="4:7" x14ac:dyDescent="0.3">
      <c r="D1660"/>
      <c r="E1660" s="16"/>
      <c r="F1660" s="16"/>
      <c r="G1660" s="16"/>
    </row>
    <row r="1661" spans="4:7" x14ac:dyDescent="0.3">
      <c r="D1661"/>
      <c r="E1661" s="16"/>
      <c r="F1661" s="16"/>
      <c r="G1661" s="16"/>
    </row>
    <row r="1662" spans="4:7" x14ac:dyDescent="0.3">
      <c r="D1662"/>
      <c r="E1662" s="16"/>
      <c r="F1662" s="16"/>
      <c r="G1662" s="16"/>
    </row>
    <row r="1663" spans="4:7" x14ac:dyDescent="0.3">
      <c r="D1663"/>
      <c r="E1663" s="16"/>
      <c r="F1663" s="16"/>
      <c r="G1663" s="16"/>
    </row>
    <row r="1664" spans="4:7" x14ac:dyDescent="0.3">
      <c r="D1664"/>
      <c r="E1664" s="16"/>
      <c r="F1664" s="16"/>
      <c r="G1664" s="16"/>
    </row>
    <row r="1665" spans="4:7" x14ac:dyDescent="0.3">
      <c r="D1665"/>
      <c r="E1665" s="16"/>
      <c r="F1665" s="16"/>
      <c r="G1665" s="16"/>
    </row>
    <row r="1666" spans="4:7" x14ac:dyDescent="0.3">
      <c r="D1666"/>
      <c r="E1666" s="16"/>
      <c r="F1666" s="16"/>
      <c r="G1666" s="16"/>
    </row>
    <row r="1667" spans="4:7" x14ac:dyDescent="0.3">
      <c r="D1667"/>
      <c r="E1667" s="16"/>
      <c r="F1667" s="16"/>
      <c r="G1667" s="16"/>
    </row>
    <row r="1668" spans="4:7" x14ac:dyDescent="0.3">
      <c r="D1668"/>
      <c r="E1668" s="16"/>
      <c r="F1668" s="16"/>
      <c r="G1668" s="16"/>
    </row>
    <row r="1669" spans="4:7" x14ac:dyDescent="0.3">
      <c r="D1669"/>
      <c r="E1669" s="16"/>
      <c r="F1669" s="16"/>
      <c r="G1669" s="16"/>
    </row>
    <row r="1670" spans="4:7" x14ac:dyDescent="0.3">
      <c r="D1670"/>
      <c r="E1670" s="16"/>
      <c r="F1670" s="16"/>
      <c r="G1670" s="16"/>
    </row>
    <row r="1671" spans="4:7" x14ac:dyDescent="0.3">
      <c r="D1671"/>
      <c r="E1671" s="16"/>
      <c r="F1671" s="16"/>
      <c r="G1671" s="16"/>
    </row>
    <row r="1672" spans="4:7" x14ac:dyDescent="0.3">
      <c r="D1672"/>
      <c r="E1672" s="16"/>
      <c r="F1672" s="16"/>
      <c r="G1672" s="16"/>
    </row>
    <row r="1673" spans="4:7" x14ac:dyDescent="0.3">
      <c r="D1673"/>
      <c r="E1673" s="16"/>
      <c r="F1673" s="16"/>
      <c r="G1673" s="16"/>
    </row>
    <row r="1674" spans="4:7" x14ac:dyDescent="0.3">
      <c r="D1674"/>
      <c r="E1674" s="16"/>
      <c r="F1674" s="16"/>
      <c r="G1674" s="16"/>
    </row>
    <row r="1675" spans="4:7" x14ac:dyDescent="0.3">
      <c r="D1675"/>
      <c r="E1675" s="16"/>
      <c r="F1675" s="16"/>
      <c r="G1675" s="16"/>
    </row>
    <row r="1676" spans="4:7" x14ac:dyDescent="0.3">
      <c r="D1676"/>
      <c r="E1676" s="16"/>
      <c r="F1676" s="16"/>
      <c r="G1676" s="16"/>
    </row>
    <row r="1677" spans="4:7" x14ac:dyDescent="0.3">
      <c r="D1677"/>
      <c r="E1677" s="16"/>
      <c r="F1677" s="16"/>
      <c r="G1677" s="16"/>
    </row>
    <row r="1678" spans="4:7" x14ac:dyDescent="0.3">
      <c r="D1678"/>
      <c r="E1678" s="16"/>
      <c r="F1678" s="16"/>
      <c r="G1678" s="16"/>
    </row>
    <row r="1679" spans="4:7" x14ac:dyDescent="0.3">
      <c r="D1679"/>
      <c r="E1679" s="16"/>
      <c r="F1679" s="16"/>
      <c r="G1679" s="16"/>
    </row>
    <row r="1680" spans="4:7" x14ac:dyDescent="0.3">
      <c r="D1680"/>
      <c r="E1680" s="16"/>
      <c r="F1680" s="16"/>
      <c r="G1680" s="16"/>
    </row>
    <row r="1681" spans="4:7" x14ac:dyDescent="0.3">
      <c r="D1681"/>
      <c r="E1681" s="16"/>
      <c r="F1681" s="16"/>
      <c r="G1681" s="16"/>
    </row>
    <row r="1682" spans="4:7" x14ac:dyDescent="0.3">
      <c r="D1682"/>
      <c r="E1682" s="16"/>
      <c r="F1682" s="16"/>
      <c r="G1682" s="16"/>
    </row>
    <row r="1683" spans="4:7" x14ac:dyDescent="0.3">
      <c r="D1683"/>
      <c r="E1683" s="16"/>
      <c r="F1683" s="16"/>
      <c r="G1683" s="16"/>
    </row>
    <row r="1684" spans="4:7" x14ac:dyDescent="0.3">
      <c r="D1684"/>
      <c r="E1684" s="16"/>
      <c r="F1684" s="16"/>
      <c r="G1684" s="16"/>
    </row>
    <row r="1685" spans="4:7" x14ac:dyDescent="0.3">
      <c r="D1685"/>
      <c r="E1685" s="16"/>
      <c r="F1685" s="16"/>
      <c r="G1685" s="16"/>
    </row>
    <row r="1686" spans="4:7" x14ac:dyDescent="0.3">
      <c r="D1686"/>
      <c r="E1686" s="16"/>
      <c r="F1686" s="16"/>
      <c r="G1686" s="16"/>
    </row>
    <row r="1687" spans="4:7" x14ac:dyDescent="0.3">
      <c r="D1687"/>
      <c r="E1687" s="16"/>
      <c r="F1687" s="16"/>
      <c r="G1687" s="16"/>
    </row>
    <row r="1688" spans="4:7" x14ac:dyDescent="0.3">
      <c r="D1688"/>
      <c r="E1688" s="16"/>
      <c r="F1688" s="16"/>
      <c r="G1688" s="16"/>
    </row>
    <row r="1689" spans="4:7" x14ac:dyDescent="0.3">
      <c r="D1689"/>
      <c r="E1689" s="16"/>
      <c r="F1689" s="16"/>
      <c r="G1689" s="16"/>
    </row>
    <row r="1690" spans="4:7" x14ac:dyDescent="0.3">
      <c r="D1690"/>
      <c r="E1690" s="16"/>
      <c r="F1690" s="16"/>
      <c r="G1690" s="16"/>
    </row>
    <row r="1691" spans="4:7" x14ac:dyDescent="0.3">
      <c r="D1691"/>
      <c r="E1691" s="16"/>
      <c r="F1691" s="16"/>
      <c r="G1691" s="16"/>
    </row>
    <row r="1692" spans="4:7" x14ac:dyDescent="0.3">
      <c r="D1692"/>
      <c r="E1692" s="16"/>
      <c r="F1692" s="16"/>
      <c r="G1692" s="16"/>
    </row>
    <row r="1693" spans="4:7" x14ac:dyDescent="0.3">
      <c r="D1693"/>
      <c r="E1693" s="16"/>
      <c r="F1693" s="16"/>
      <c r="G1693" s="16"/>
    </row>
    <row r="1694" spans="4:7" x14ac:dyDescent="0.3">
      <c r="D1694"/>
      <c r="E1694" s="16"/>
      <c r="F1694" s="16"/>
      <c r="G1694" s="16"/>
    </row>
    <row r="1695" spans="4:7" x14ac:dyDescent="0.3">
      <c r="D1695"/>
      <c r="E1695" s="16"/>
      <c r="F1695" s="16"/>
      <c r="G1695" s="16"/>
    </row>
    <row r="1696" spans="4:7" x14ac:dyDescent="0.3">
      <c r="D1696"/>
      <c r="E1696" s="16"/>
      <c r="F1696" s="16"/>
      <c r="G1696" s="16"/>
    </row>
    <row r="1697" spans="4:7" x14ac:dyDescent="0.3">
      <c r="D1697"/>
      <c r="E1697" s="16"/>
      <c r="F1697" s="16"/>
      <c r="G1697" s="16"/>
    </row>
    <row r="1698" spans="4:7" x14ac:dyDescent="0.3">
      <c r="D1698"/>
      <c r="E1698" s="16"/>
      <c r="F1698" s="16"/>
      <c r="G1698" s="16"/>
    </row>
    <row r="1699" spans="4:7" x14ac:dyDescent="0.3">
      <c r="D1699"/>
      <c r="E1699" s="16"/>
      <c r="F1699" s="16"/>
      <c r="G1699" s="16"/>
    </row>
    <row r="1700" spans="4:7" x14ac:dyDescent="0.3">
      <c r="D1700"/>
      <c r="E1700" s="16"/>
      <c r="F1700" s="16"/>
      <c r="G1700" s="16"/>
    </row>
    <row r="1701" spans="4:7" x14ac:dyDescent="0.3">
      <c r="D1701"/>
      <c r="E1701" s="16"/>
      <c r="F1701" s="16"/>
      <c r="G1701" s="16"/>
    </row>
    <row r="1702" spans="4:7" x14ac:dyDescent="0.3">
      <c r="D1702"/>
      <c r="E1702" s="16"/>
      <c r="F1702" s="16"/>
      <c r="G1702" s="16"/>
    </row>
    <row r="1703" spans="4:7" x14ac:dyDescent="0.3">
      <c r="D1703"/>
      <c r="E1703" s="16"/>
      <c r="F1703" s="16"/>
      <c r="G1703" s="16"/>
    </row>
    <row r="1704" spans="4:7" x14ac:dyDescent="0.3">
      <c r="D1704"/>
      <c r="E1704" s="16"/>
      <c r="F1704" s="16"/>
      <c r="G1704" s="16"/>
    </row>
    <row r="1705" spans="4:7" x14ac:dyDescent="0.3">
      <c r="D1705"/>
      <c r="E1705" s="16"/>
      <c r="F1705" s="16"/>
      <c r="G1705" s="16"/>
    </row>
    <row r="1706" spans="4:7" x14ac:dyDescent="0.3">
      <c r="D1706"/>
      <c r="E1706" s="16"/>
      <c r="F1706" s="16"/>
      <c r="G1706" s="16"/>
    </row>
    <row r="1707" spans="4:7" x14ac:dyDescent="0.3">
      <c r="D1707"/>
      <c r="E1707" s="16"/>
      <c r="F1707" s="16"/>
      <c r="G1707" s="16"/>
    </row>
    <row r="1708" spans="4:7" x14ac:dyDescent="0.3">
      <c r="D1708"/>
      <c r="E1708" s="16"/>
      <c r="F1708" s="16"/>
      <c r="G1708" s="16"/>
    </row>
    <row r="1709" spans="4:7" x14ac:dyDescent="0.3">
      <c r="D1709"/>
      <c r="E1709" s="16"/>
      <c r="F1709" s="16"/>
      <c r="G1709" s="16"/>
    </row>
    <row r="1710" spans="4:7" x14ac:dyDescent="0.3">
      <c r="D1710"/>
      <c r="E1710" s="16"/>
      <c r="F1710" s="16"/>
      <c r="G1710" s="16"/>
    </row>
    <row r="1711" spans="4:7" x14ac:dyDescent="0.3">
      <c r="D1711"/>
      <c r="E1711" s="16"/>
      <c r="F1711" s="16"/>
      <c r="G1711" s="16"/>
    </row>
    <row r="1712" spans="4:7" x14ac:dyDescent="0.3">
      <c r="D1712"/>
      <c r="E1712" s="16"/>
      <c r="F1712" s="16"/>
      <c r="G1712" s="16"/>
    </row>
    <row r="1713" spans="4:7" x14ac:dyDescent="0.3">
      <c r="D1713"/>
      <c r="E1713" s="16"/>
      <c r="F1713" s="16"/>
      <c r="G1713" s="16"/>
    </row>
    <row r="1714" spans="4:7" x14ac:dyDescent="0.3">
      <c r="D1714"/>
      <c r="E1714" s="16"/>
      <c r="F1714" s="16"/>
      <c r="G1714" s="16"/>
    </row>
    <row r="1715" spans="4:7" x14ac:dyDescent="0.3">
      <c r="D1715"/>
      <c r="E1715" s="16"/>
      <c r="F1715" s="16"/>
      <c r="G1715" s="16"/>
    </row>
    <row r="1716" spans="4:7" x14ac:dyDescent="0.3">
      <c r="D1716"/>
      <c r="E1716" s="16"/>
      <c r="F1716" s="16"/>
      <c r="G1716" s="16"/>
    </row>
    <row r="1717" spans="4:7" x14ac:dyDescent="0.3">
      <c r="D1717"/>
      <c r="E1717" s="16"/>
      <c r="F1717" s="16"/>
      <c r="G1717" s="16"/>
    </row>
    <row r="1718" spans="4:7" x14ac:dyDescent="0.3">
      <c r="D1718"/>
      <c r="E1718" s="16"/>
      <c r="F1718" s="16"/>
      <c r="G1718" s="16"/>
    </row>
    <row r="1719" spans="4:7" x14ac:dyDescent="0.3">
      <c r="D1719"/>
      <c r="E1719" s="16"/>
      <c r="F1719" s="16"/>
      <c r="G1719" s="16"/>
    </row>
    <row r="1720" spans="4:7" x14ac:dyDescent="0.3">
      <c r="D1720"/>
      <c r="E1720" s="16"/>
      <c r="F1720" s="16"/>
      <c r="G1720" s="16"/>
    </row>
    <row r="1721" spans="4:7" x14ac:dyDescent="0.3">
      <c r="D1721"/>
      <c r="E1721" s="16"/>
      <c r="F1721" s="16"/>
      <c r="G1721" s="16"/>
    </row>
    <row r="1722" spans="4:7" x14ac:dyDescent="0.3">
      <c r="D1722"/>
      <c r="E1722" s="16"/>
      <c r="F1722" s="16"/>
      <c r="G1722" s="16"/>
    </row>
    <row r="1723" spans="4:7" x14ac:dyDescent="0.3">
      <c r="D1723"/>
      <c r="E1723" s="16"/>
      <c r="F1723" s="16"/>
      <c r="G1723" s="16"/>
    </row>
    <row r="1724" spans="4:7" x14ac:dyDescent="0.3">
      <c r="D1724"/>
      <c r="E1724" s="16"/>
      <c r="F1724" s="16"/>
      <c r="G1724" s="16"/>
    </row>
    <row r="1725" spans="4:7" x14ac:dyDescent="0.3">
      <c r="D1725"/>
      <c r="E1725" s="16"/>
      <c r="F1725" s="16"/>
      <c r="G1725" s="16"/>
    </row>
    <row r="1726" spans="4:7" x14ac:dyDescent="0.3">
      <c r="D1726"/>
      <c r="E1726" s="16"/>
      <c r="F1726" s="16"/>
      <c r="G1726" s="16"/>
    </row>
    <row r="1727" spans="4:7" x14ac:dyDescent="0.3">
      <c r="D1727"/>
      <c r="E1727" s="16"/>
      <c r="F1727" s="16"/>
      <c r="G1727" s="16"/>
    </row>
    <row r="1728" spans="4:7" x14ac:dyDescent="0.3">
      <c r="D1728"/>
      <c r="E1728" s="16"/>
      <c r="F1728" s="16"/>
      <c r="G1728" s="16"/>
    </row>
    <row r="1729" spans="4:7" x14ac:dyDescent="0.3">
      <c r="D1729"/>
      <c r="E1729" s="16"/>
      <c r="F1729" s="16"/>
      <c r="G1729" s="16"/>
    </row>
    <row r="1730" spans="4:7" x14ac:dyDescent="0.3">
      <c r="D1730"/>
      <c r="E1730" s="16"/>
      <c r="F1730" s="16"/>
      <c r="G1730" s="16"/>
    </row>
    <row r="1731" spans="4:7" x14ac:dyDescent="0.3">
      <c r="D1731"/>
      <c r="E1731" s="16"/>
      <c r="F1731" s="16"/>
      <c r="G1731" s="16"/>
    </row>
    <row r="1732" spans="4:7" x14ac:dyDescent="0.3">
      <c r="D1732"/>
      <c r="E1732" s="16"/>
      <c r="F1732" s="16"/>
      <c r="G1732" s="16"/>
    </row>
    <row r="1733" spans="4:7" x14ac:dyDescent="0.3">
      <c r="D1733"/>
      <c r="E1733" s="16"/>
      <c r="F1733" s="16"/>
      <c r="G1733" s="16"/>
    </row>
    <row r="1734" spans="4:7" x14ac:dyDescent="0.3">
      <c r="D1734"/>
      <c r="E1734" s="16"/>
      <c r="F1734" s="16"/>
      <c r="G1734" s="16"/>
    </row>
    <row r="1735" spans="4:7" x14ac:dyDescent="0.3">
      <c r="D1735"/>
      <c r="E1735" s="16"/>
      <c r="F1735" s="16"/>
      <c r="G1735" s="16"/>
    </row>
    <row r="1736" spans="4:7" x14ac:dyDescent="0.3">
      <c r="D1736"/>
      <c r="E1736" s="16"/>
      <c r="F1736" s="16"/>
      <c r="G1736" s="16"/>
    </row>
    <row r="1737" spans="4:7" x14ac:dyDescent="0.3">
      <c r="D1737"/>
      <c r="E1737" s="16"/>
      <c r="F1737" s="16"/>
      <c r="G1737" s="16"/>
    </row>
    <row r="1738" spans="4:7" x14ac:dyDescent="0.3">
      <c r="D1738"/>
      <c r="E1738" s="16"/>
      <c r="F1738" s="16"/>
      <c r="G1738" s="16"/>
    </row>
    <row r="1739" spans="4:7" x14ac:dyDescent="0.3">
      <c r="D1739"/>
      <c r="E1739" s="16"/>
      <c r="F1739" s="16"/>
      <c r="G1739" s="16"/>
    </row>
    <row r="1740" spans="4:7" x14ac:dyDescent="0.3">
      <c r="D1740"/>
      <c r="E1740" s="16"/>
      <c r="F1740" s="16"/>
      <c r="G1740" s="16"/>
    </row>
    <row r="1741" spans="4:7" x14ac:dyDescent="0.3">
      <c r="D1741"/>
      <c r="E1741" s="16"/>
      <c r="F1741" s="16"/>
      <c r="G1741" s="16"/>
    </row>
    <row r="1742" spans="4:7" x14ac:dyDescent="0.3">
      <c r="D1742"/>
      <c r="E1742" s="16"/>
      <c r="F1742" s="16"/>
      <c r="G1742" s="16"/>
    </row>
    <row r="1743" spans="4:7" x14ac:dyDescent="0.3">
      <c r="D1743"/>
      <c r="E1743" s="16"/>
      <c r="F1743" s="16"/>
      <c r="G1743" s="16"/>
    </row>
    <row r="1744" spans="4:7" x14ac:dyDescent="0.3">
      <c r="D1744"/>
      <c r="E1744" s="16"/>
      <c r="F1744" s="16"/>
      <c r="G1744" s="16"/>
    </row>
    <row r="1745" spans="4:7" x14ac:dyDescent="0.3">
      <c r="D1745"/>
      <c r="E1745" s="16"/>
      <c r="F1745" s="16"/>
      <c r="G1745" s="16"/>
    </row>
    <row r="1746" spans="4:7" x14ac:dyDescent="0.3">
      <c r="D1746"/>
      <c r="E1746" s="16"/>
      <c r="F1746" s="16"/>
      <c r="G1746" s="16"/>
    </row>
    <row r="1747" spans="4:7" x14ac:dyDescent="0.3">
      <c r="D1747"/>
      <c r="E1747" s="16"/>
      <c r="F1747" s="16"/>
      <c r="G1747" s="16"/>
    </row>
    <row r="1748" spans="4:7" x14ac:dyDescent="0.3">
      <c r="D1748"/>
      <c r="E1748" s="16"/>
      <c r="F1748" s="16"/>
      <c r="G1748" s="16"/>
    </row>
    <row r="1749" spans="4:7" x14ac:dyDescent="0.3">
      <c r="D1749"/>
      <c r="E1749" s="16"/>
      <c r="F1749" s="16"/>
      <c r="G1749" s="16"/>
    </row>
    <row r="1750" spans="4:7" x14ac:dyDescent="0.3">
      <c r="D1750"/>
      <c r="E1750" s="16"/>
      <c r="F1750" s="16"/>
      <c r="G1750" s="16"/>
    </row>
    <row r="1751" spans="4:7" x14ac:dyDescent="0.3">
      <c r="D1751"/>
      <c r="E1751" s="16"/>
      <c r="F1751" s="16"/>
      <c r="G1751" s="16"/>
    </row>
    <row r="1752" spans="4:7" x14ac:dyDescent="0.3">
      <c r="D1752"/>
      <c r="E1752" s="16"/>
      <c r="F1752" s="16"/>
      <c r="G1752" s="16"/>
    </row>
    <row r="1753" spans="4:7" x14ac:dyDescent="0.3">
      <c r="D1753"/>
      <c r="E1753" s="16"/>
      <c r="F1753" s="16"/>
      <c r="G1753" s="16"/>
    </row>
    <row r="1754" spans="4:7" x14ac:dyDescent="0.3">
      <c r="D1754"/>
      <c r="E1754" s="16"/>
      <c r="F1754" s="16"/>
      <c r="G1754" s="16"/>
    </row>
    <row r="1755" spans="4:7" x14ac:dyDescent="0.3">
      <c r="D1755"/>
      <c r="E1755" s="16"/>
      <c r="F1755" s="16"/>
      <c r="G1755" s="16"/>
    </row>
    <row r="1756" spans="4:7" x14ac:dyDescent="0.3">
      <c r="D1756"/>
      <c r="E1756" s="16"/>
      <c r="F1756" s="16"/>
      <c r="G1756" s="16"/>
    </row>
    <row r="1757" spans="4:7" x14ac:dyDescent="0.3">
      <c r="D1757"/>
      <c r="E1757" s="16"/>
      <c r="F1757" s="16"/>
      <c r="G1757" s="16"/>
    </row>
    <row r="1758" spans="4:7" x14ac:dyDescent="0.3">
      <c r="D1758"/>
      <c r="E1758" s="16"/>
      <c r="F1758" s="16"/>
      <c r="G1758" s="16"/>
    </row>
    <row r="1759" spans="4:7" x14ac:dyDescent="0.3">
      <c r="D1759"/>
      <c r="E1759" s="16"/>
      <c r="F1759" s="16"/>
      <c r="G1759" s="16"/>
    </row>
    <row r="1760" spans="4:7" x14ac:dyDescent="0.3">
      <c r="D1760"/>
      <c r="E1760" s="16"/>
      <c r="F1760" s="16"/>
      <c r="G1760" s="16"/>
    </row>
    <row r="1761" spans="4:7" x14ac:dyDescent="0.3">
      <c r="D1761"/>
      <c r="E1761" s="16"/>
      <c r="F1761" s="16"/>
      <c r="G1761" s="16"/>
    </row>
    <row r="1762" spans="4:7" x14ac:dyDescent="0.3">
      <c r="D1762"/>
      <c r="E1762" s="16"/>
      <c r="F1762" s="16"/>
      <c r="G1762" s="16"/>
    </row>
    <row r="1763" spans="4:7" x14ac:dyDescent="0.3">
      <c r="D1763"/>
      <c r="E1763" s="16"/>
      <c r="F1763" s="16"/>
      <c r="G1763" s="16"/>
    </row>
    <row r="1764" spans="4:7" x14ac:dyDescent="0.3">
      <c r="D1764"/>
      <c r="E1764" s="16"/>
      <c r="F1764" s="16"/>
      <c r="G1764" s="16"/>
    </row>
    <row r="1765" spans="4:7" x14ac:dyDescent="0.3">
      <c r="D1765"/>
      <c r="E1765" s="16"/>
      <c r="F1765" s="16"/>
      <c r="G1765" s="16"/>
    </row>
    <row r="1766" spans="4:7" x14ac:dyDescent="0.3">
      <c r="D1766"/>
      <c r="E1766" s="16"/>
      <c r="F1766" s="16"/>
      <c r="G1766" s="16"/>
    </row>
    <row r="1767" spans="4:7" x14ac:dyDescent="0.3">
      <c r="D1767"/>
      <c r="E1767" s="16"/>
      <c r="F1767" s="16"/>
      <c r="G1767" s="16"/>
    </row>
    <row r="1768" spans="4:7" x14ac:dyDescent="0.3">
      <c r="D1768"/>
      <c r="E1768" s="16"/>
      <c r="F1768" s="16"/>
      <c r="G1768" s="16"/>
    </row>
    <row r="1769" spans="4:7" x14ac:dyDescent="0.3">
      <c r="D1769"/>
      <c r="E1769" s="16"/>
      <c r="F1769" s="16"/>
      <c r="G1769" s="16"/>
    </row>
    <row r="1770" spans="4:7" x14ac:dyDescent="0.3">
      <c r="D1770"/>
      <c r="E1770" s="16"/>
      <c r="F1770" s="16"/>
      <c r="G1770" s="16"/>
    </row>
    <row r="1771" spans="4:7" x14ac:dyDescent="0.3">
      <c r="D1771"/>
      <c r="E1771" s="16"/>
      <c r="F1771" s="16"/>
      <c r="G1771" s="16"/>
    </row>
    <row r="1772" spans="4:7" x14ac:dyDescent="0.3">
      <c r="D1772"/>
      <c r="E1772" s="16"/>
      <c r="F1772" s="16"/>
      <c r="G1772" s="16"/>
    </row>
    <row r="1773" spans="4:7" x14ac:dyDescent="0.3">
      <c r="D1773"/>
      <c r="E1773" s="16"/>
      <c r="F1773" s="16"/>
      <c r="G1773" s="16"/>
    </row>
    <row r="1774" spans="4:7" x14ac:dyDescent="0.3">
      <c r="D1774"/>
      <c r="E1774" s="16"/>
      <c r="F1774" s="16"/>
      <c r="G1774" s="16"/>
    </row>
    <row r="1775" spans="4:7" x14ac:dyDescent="0.3">
      <c r="D1775"/>
      <c r="E1775" s="16"/>
      <c r="F1775" s="16"/>
      <c r="G1775" s="16"/>
    </row>
    <row r="1776" spans="4:7" x14ac:dyDescent="0.3">
      <c r="D1776"/>
      <c r="E1776" s="16"/>
      <c r="F1776" s="16"/>
      <c r="G1776" s="16"/>
    </row>
    <row r="1777" spans="4:7" x14ac:dyDescent="0.3">
      <c r="D1777"/>
      <c r="E1777" s="16"/>
      <c r="F1777" s="16"/>
      <c r="G1777" s="16"/>
    </row>
    <row r="1778" spans="4:7" x14ac:dyDescent="0.3">
      <c r="D1778"/>
      <c r="E1778" s="16"/>
      <c r="F1778" s="16"/>
      <c r="G1778" s="16"/>
    </row>
    <row r="1779" spans="4:7" x14ac:dyDescent="0.3">
      <c r="D1779"/>
      <c r="E1779" s="16"/>
      <c r="F1779" s="16"/>
      <c r="G1779" s="16"/>
    </row>
    <row r="1780" spans="4:7" x14ac:dyDescent="0.3">
      <c r="D1780"/>
      <c r="E1780" s="16"/>
      <c r="F1780" s="16"/>
      <c r="G1780" s="16"/>
    </row>
    <row r="1781" spans="4:7" x14ac:dyDescent="0.3">
      <c r="D1781"/>
      <c r="E1781" s="16"/>
      <c r="F1781" s="16"/>
      <c r="G1781" s="16"/>
    </row>
    <row r="1782" spans="4:7" x14ac:dyDescent="0.3">
      <c r="D1782"/>
      <c r="E1782" s="16"/>
      <c r="F1782" s="16"/>
      <c r="G1782" s="16"/>
    </row>
    <row r="1783" spans="4:7" x14ac:dyDescent="0.3">
      <c r="D1783"/>
      <c r="E1783" s="16"/>
      <c r="F1783" s="16"/>
      <c r="G1783" s="16"/>
    </row>
    <row r="1784" spans="4:7" x14ac:dyDescent="0.3">
      <c r="D1784"/>
      <c r="E1784" s="16"/>
      <c r="F1784" s="16"/>
      <c r="G1784" s="16"/>
    </row>
    <row r="1785" spans="4:7" x14ac:dyDescent="0.3">
      <c r="D1785"/>
      <c r="E1785" s="16"/>
      <c r="F1785" s="16"/>
      <c r="G1785" s="16"/>
    </row>
    <row r="1786" spans="4:7" x14ac:dyDescent="0.3">
      <c r="D1786"/>
      <c r="E1786" s="16"/>
      <c r="F1786" s="16"/>
      <c r="G1786" s="16"/>
    </row>
    <row r="1787" spans="4:7" x14ac:dyDescent="0.3">
      <c r="D1787"/>
      <c r="E1787" s="16"/>
      <c r="F1787" s="16"/>
      <c r="G1787" s="16"/>
    </row>
    <row r="1788" spans="4:7" x14ac:dyDescent="0.3">
      <c r="D1788"/>
      <c r="E1788" s="16"/>
      <c r="F1788" s="16"/>
      <c r="G1788" s="16"/>
    </row>
    <row r="1789" spans="4:7" x14ac:dyDescent="0.3">
      <c r="D1789"/>
      <c r="E1789" s="16"/>
      <c r="F1789" s="16"/>
      <c r="G1789" s="16"/>
    </row>
    <row r="1790" spans="4:7" x14ac:dyDescent="0.3">
      <c r="D1790"/>
      <c r="E1790" s="16"/>
      <c r="F1790" s="16"/>
      <c r="G1790" s="16"/>
    </row>
    <row r="1791" spans="4:7" x14ac:dyDescent="0.3">
      <c r="D1791"/>
      <c r="E1791" s="16"/>
      <c r="F1791" s="16"/>
      <c r="G1791" s="16"/>
    </row>
    <row r="1792" spans="4:7" x14ac:dyDescent="0.3">
      <c r="D1792"/>
      <c r="E1792" s="16"/>
      <c r="F1792" s="16"/>
      <c r="G1792" s="16"/>
    </row>
    <row r="1793" spans="4:7" x14ac:dyDescent="0.3">
      <c r="D1793"/>
      <c r="E1793" s="16"/>
      <c r="F1793" s="16"/>
      <c r="G1793" s="16"/>
    </row>
    <row r="1794" spans="4:7" x14ac:dyDescent="0.3">
      <c r="D1794"/>
      <c r="E1794" s="16"/>
      <c r="F1794" s="16"/>
      <c r="G1794" s="16"/>
    </row>
    <row r="1795" spans="4:7" x14ac:dyDescent="0.3">
      <c r="D1795"/>
      <c r="E1795" s="16"/>
      <c r="F1795" s="16"/>
      <c r="G1795" s="16"/>
    </row>
    <row r="1796" spans="4:7" x14ac:dyDescent="0.3">
      <c r="D1796"/>
      <c r="E1796" s="16"/>
      <c r="F1796" s="16"/>
      <c r="G1796" s="16"/>
    </row>
    <row r="1797" spans="4:7" x14ac:dyDescent="0.3">
      <c r="D1797"/>
      <c r="E1797" s="16"/>
      <c r="F1797" s="16"/>
      <c r="G1797" s="16"/>
    </row>
    <row r="1798" spans="4:7" x14ac:dyDescent="0.3">
      <c r="D1798"/>
      <c r="E1798" s="16"/>
      <c r="F1798" s="16"/>
      <c r="G1798" s="16"/>
    </row>
    <row r="1799" spans="4:7" x14ac:dyDescent="0.3">
      <c r="D1799"/>
      <c r="E1799" s="16"/>
      <c r="F1799" s="16"/>
      <c r="G1799" s="16"/>
    </row>
    <row r="1800" spans="4:7" x14ac:dyDescent="0.3">
      <c r="D1800"/>
      <c r="E1800" s="16"/>
      <c r="F1800" s="16"/>
      <c r="G1800" s="16"/>
    </row>
    <row r="1801" spans="4:7" x14ac:dyDescent="0.3">
      <c r="D1801"/>
      <c r="E1801" s="16"/>
      <c r="F1801" s="16"/>
      <c r="G1801" s="16"/>
    </row>
    <row r="1802" spans="4:7" x14ac:dyDescent="0.3">
      <c r="D1802"/>
      <c r="E1802" s="16"/>
      <c r="F1802" s="16"/>
      <c r="G1802" s="16"/>
    </row>
    <row r="1803" spans="4:7" x14ac:dyDescent="0.3">
      <c r="D1803"/>
      <c r="E1803" s="16"/>
      <c r="F1803" s="16"/>
      <c r="G1803" s="16"/>
    </row>
    <row r="1804" spans="4:7" x14ac:dyDescent="0.3">
      <c r="D1804"/>
      <c r="E1804" s="16"/>
      <c r="F1804" s="16"/>
      <c r="G1804" s="16"/>
    </row>
    <row r="1805" spans="4:7" x14ac:dyDescent="0.3">
      <c r="D1805"/>
      <c r="E1805" s="16"/>
      <c r="F1805" s="16"/>
      <c r="G1805" s="16"/>
    </row>
    <row r="1806" spans="4:7" x14ac:dyDescent="0.3">
      <c r="D1806"/>
      <c r="E1806" s="16"/>
      <c r="F1806" s="16"/>
      <c r="G1806" s="16"/>
    </row>
    <row r="1807" spans="4:7" x14ac:dyDescent="0.3">
      <c r="D1807"/>
      <c r="E1807" s="16"/>
      <c r="F1807" s="16"/>
      <c r="G1807" s="16"/>
    </row>
    <row r="1808" spans="4:7" x14ac:dyDescent="0.3">
      <c r="D1808"/>
      <c r="E1808" s="16"/>
      <c r="F1808" s="16"/>
      <c r="G1808" s="16"/>
    </row>
    <row r="1809" spans="4:7" x14ac:dyDescent="0.3">
      <c r="D1809"/>
      <c r="E1809" s="16"/>
      <c r="F1809" s="16"/>
      <c r="G1809" s="16"/>
    </row>
    <row r="1810" spans="4:7" x14ac:dyDescent="0.3">
      <c r="D1810"/>
      <c r="E1810" s="16"/>
      <c r="F1810" s="16"/>
      <c r="G1810" s="16"/>
    </row>
    <row r="1811" spans="4:7" x14ac:dyDescent="0.3">
      <c r="D1811"/>
      <c r="E1811" s="16"/>
      <c r="F1811" s="16"/>
      <c r="G1811" s="16"/>
    </row>
    <row r="1812" spans="4:7" x14ac:dyDescent="0.3">
      <c r="D1812"/>
      <c r="E1812" s="16"/>
      <c r="F1812" s="16"/>
      <c r="G1812" s="16"/>
    </row>
    <row r="1813" spans="4:7" x14ac:dyDescent="0.3">
      <c r="D1813"/>
      <c r="E1813" s="16"/>
      <c r="F1813" s="16"/>
      <c r="G1813" s="16"/>
    </row>
    <row r="1814" spans="4:7" x14ac:dyDescent="0.3">
      <c r="D1814"/>
      <c r="E1814" s="16"/>
      <c r="F1814" s="16"/>
      <c r="G1814" s="16"/>
    </row>
    <row r="1815" spans="4:7" x14ac:dyDescent="0.3">
      <c r="D1815"/>
      <c r="E1815" s="16"/>
      <c r="F1815" s="16"/>
      <c r="G1815" s="16"/>
    </row>
    <row r="1816" spans="4:7" x14ac:dyDescent="0.3">
      <c r="D1816"/>
      <c r="E1816" s="16"/>
      <c r="F1816" s="16"/>
      <c r="G1816" s="16"/>
    </row>
    <row r="1817" spans="4:7" x14ac:dyDescent="0.3">
      <c r="D1817"/>
      <c r="E1817" s="16"/>
      <c r="F1817" s="16"/>
      <c r="G1817" s="16"/>
    </row>
    <row r="1818" spans="4:7" x14ac:dyDescent="0.3">
      <c r="D1818"/>
      <c r="E1818" s="16"/>
      <c r="F1818" s="16"/>
      <c r="G1818" s="16"/>
    </row>
    <row r="1819" spans="4:7" x14ac:dyDescent="0.3">
      <c r="D1819"/>
      <c r="E1819" s="16"/>
      <c r="F1819" s="16"/>
      <c r="G1819" s="16"/>
    </row>
    <row r="1820" spans="4:7" x14ac:dyDescent="0.3">
      <c r="D1820"/>
      <c r="E1820" s="16"/>
      <c r="F1820" s="16"/>
      <c r="G1820" s="16"/>
    </row>
    <row r="1821" spans="4:7" x14ac:dyDescent="0.3">
      <c r="D1821"/>
      <c r="E1821" s="16"/>
      <c r="F1821" s="16"/>
      <c r="G1821" s="16"/>
    </row>
    <row r="1822" spans="4:7" x14ac:dyDescent="0.3">
      <c r="D1822"/>
      <c r="E1822" s="16"/>
      <c r="F1822" s="16"/>
      <c r="G1822" s="16"/>
    </row>
    <row r="1823" spans="4:7" x14ac:dyDescent="0.3">
      <c r="D1823"/>
      <c r="E1823" s="16"/>
      <c r="F1823" s="16"/>
      <c r="G1823" s="16"/>
    </row>
    <row r="1824" spans="4:7" x14ac:dyDescent="0.3">
      <c r="D1824"/>
      <c r="E1824" s="16"/>
      <c r="F1824" s="16"/>
      <c r="G1824" s="16"/>
    </row>
    <row r="1825" spans="4:7" x14ac:dyDescent="0.3">
      <c r="D1825"/>
      <c r="E1825" s="16"/>
      <c r="F1825" s="16"/>
      <c r="G1825" s="16"/>
    </row>
    <row r="1826" spans="4:7" x14ac:dyDescent="0.3">
      <c r="D1826"/>
      <c r="E1826" s="16"/>
      <c r="F1826" s="16"/>
      <c r="G1826" s="16"/>
    </row>
    <row r="1827" spans="4:7" x14ac:dyDescent="0.3">
      <c r="D1827"/>
      <c r="E1827" s="16"/>
      <c r="F1827" s="16"/>
      <c r="G1827" s="16"/>
    </row>
    <row r="1828" spans="4:7" x14ac:dyDescent="0.3">
      <c r="D1828"/>
      <c r="E1828" s="16"/>
      <c r="F1828" s="16"/>
      <c r="G1828" s="16"/>
    </row>
    <row r="1829" spans="4:7" x14ac:dyDescent="0.3">
      <c r="D1829"/>
      <c r="E1829" s="16"/>
      <c r="F1829" s="16"/>
      <c r="G1829" s="16"/>
    </row>
    <row r="1830" spans="4:7" x14ac:dyDescent="0.3">
      <c r="D1830"/>
      <c r="E1830" s="16"/>
      <c r="F1830" s="16"/>
      <c r="G1830" s="16"/>
    </row>
    <row r="1831" spans="4:7" x14ac:dyDescent="0.3">
      <c r="D1831"/>
      <c r="E1831" s="16"/>
      <c r="F1831" s="16"/>
      <c r="G1831" s="16"/>
    </row>
    <row r="1832" spans="4:7" x14ac:dyDescent="0.3">
      <c r="D1832"/>
      <c r="E1832" s="16"/>
      <c r="F1832" s="16"/>
      <c r="G1832" s="16"/>
    </row>
    <row r="1833" spans="4:7" x14ac:dyDescent="0.3">
      <c r="D1833"/>
      <c r="E1833" s="16"/>
      <c r="F1833" s="16"/>
      <c r="G1833" s="16"/>
    </row>
    <row r="1834" spans="4:7" x14ac:dyDescent="0.3">
      <c r="D1834"/>
      <c r="E1834" s="16"/>
      <c r="F1834" s="16"/>
      <c r="G1834" s="16"/>
    </row>
    <row r="1835" spans="4:7" x14ac:dyDescent="0.3">
      <c r="D1835"/>
      <c r="E1835" s="16"/>
      <c r="F1835" s="16"/>
      <c r="G1835" s="16"/>
    </row>
    <row r="1836" spans="4:7" x14ac:dyDescent="0.3">
      <c r="D1836"/>
      <c r="E1836" s="16"/>
      <c r="F1836" s="16"/>
      <c r="G1836" s="16"/>
    </row>
    <row r="1837" spans="4:7" x14ac:dyDescent="0.3">
      <c r="D1837"/>
      <c r="E1837" s="16"/>
      <c r="F1837" s="16"/>
      <c r="G1837" s="16"/>
    </row>
    <row r="1838" spans="4:7" x14ac:dyDescent="0.3">
      <c r="D1838"/>
      <c r="E1838" s="16"/>
      <c r="F1838" s="16"/>
      <c r="G1838" s="16"/>
    </row>
    <row r="1839" spans="4:7" x14ac:dyDescent="0.3">
      <c r="D1839"/>
      <c r="E1839" s="16"/>
      <c r="F1839" s="16"/>
      <c r="G1839" s="16"/>
    </row>
    <row r="1840" spans="4:7" x14ac:dyDescent="0.3">
      <c r="D1840"/>
      <c r="E1840" s="16"/>
      <c r="F1840" s="16"/>
      <c r="G1840" s="16"/>
    </row>
    <row r="1841" spans="4:7" x14ac:dyDescent="0.3">
      <c r="D1841"/>
      <c r="E1841" s="16"/>
      <c r="F1841" s="16"/>
      <c r="G1841" s="16"/>
    </row>
    <row r="1842" spans="4:7" x14ac:dyDescent="0.3">
      <c r="D1842"/>
      <c r="E1842" s="16"/>
      <c r="F1842" s="16"/>
      <c r="G1842" s="16"/>
    </row>
    <row r="1843" spans="4:7" x14ac:dyDescent="0.3">
      <c r="D1843"/>
      <c r="E1843" s="16"/>
      <c r="F1843" s="16"/>
      <c r="G1843" s="16"/>
    </row>
    <row r="1844" spans="4:7" x14ac:dyDescent="0.3">
      <c r="D1844"/>
      <c r="E1844" s="16"/>
      <c r="F1844" s="16"/>
      <c r="G1844" s="16"/>
    </row>
    <row r="1845" spans="4:7" x14ac:dyDescent="0.3">
      <c r="D1845"/>
      <c r="E1845" s="16"/>
      <c r="F1845" s="16"/>
      <c r="G1845" s="16"/>
    </row>
    <row r="1846" spans="4:7" x14ac:dyDescent="0.3">
      <c r="D1846"/>
      <c r="E1846" s="16"/>
      <c r="F1846" s="16"/>
      <c r="G1846" s="16"/>
    </row>
    <row r="1847" spans="4:7" x14ac:dyDescent="0.3">
      <c r="D1847"/>
      <c r="E1847" s="16"/>
      <c r="F1847" s="16"/>
      <c r="G1847" s="16"/>
    </row>
    <row r="1848" spans="4:7" x14ac:dyDescent="0.3">
      <c r="D1848"/>
      <c r="E1848" s="16"/>
      <c r="F1848" s="16"/>
      <c r="G1848" s="16"/>
    </row>
    <row r="1849" spans="4:7" x14ac:dyDescent="0.3">
      <c r="D1849"/>
      <c r="E1849" s="16"/>
      <c r="F1849" s="16"/>
      <c r="G1849" s="16"/>
    </row>
    <row r="1850" spans="4:7" x14ac:dyDescent="0.3">
      <c r="D1850"/>
      <c r="E1850" s="16"/>
      <c r="F1850" s="16"/>
      <c r="G1850" s="16"/>
    </row>
    <row r="1851" spans="4:7" x14ac:dyDescent="0.3">
      <c r="D1851"/>
      <c r="E1851" s="16"/>
      <c r="F1851" s="16"/>
      <c r="G1851" s="16"/>
    </row>
    <row r="1852" spans="4:7" x14ac:dyDescent="0.3">
      <c r="D1852"/>
      <c r="E1852" s="16"/>
      <c r="F1852" s="16"/>
      <c r="G1852" s="16"/>
    </row>
    <row r="1853" spans="4:7" x14ac:dyDescent="0.3">
      <c r="D1853"/>
      <c r="E1853" s="16"/>
      <c r="F1853" s="16"/>
      <c r="G1853" s="16"/>
    </row>
    <row r="1854" spans="4:7" x14ac:dyDescent="0.3">
      <c r="D1854"/>
      <c r="E1854" s="16"/>
      <c r="F1854" s="16"/>
      <c r="G1854" s="16"/>
    </row>
    <row r="1855" spans="4:7" x14ac:dyDescent="0.3">
      <c r="D1855"/>
      <c r="E1855" s="16"/>
      <c r="F1855" s="16"/>
      <c r="G1855" s="16"/>
    </row>
    <row r="1856" spans="4:7" x14ac:dyDescent="0.3">
      <c r="D1856"/>
      <c r="E1856" s="16"/>
      <c r="F1856" s="16"/>
      <c r="G1856" s="16"/>
    </row>
    <row r="1857" spans="4:7" x14ac:dyDescent="0.3">
      <c r="D1857"/>
      <c r="E1857" s="16"/>
      <c r="F1857" s="16"/>
      <c r="G1857" s="16"/>
    </row>
    <row r="1858" spans="4:7" x14ac:dyDescent="0.3">
      <c r="D1858"/>
      <c r="E1858" s="16"/>
      <c r="F1858" s="16"/>
      <c r="G1858" s="16"/>
    </row>
    <row r="1859" spans="4:7" x14ac:dyDescent="0.3">
      <c r="D1859"/>
      <c r="E1859" s="16"/>
      <c r="F1859" s="16"/>
      <c r="G1859" s="16"/>
    </row>
    <row r="1860" spans="4:7" x14ac:dyDescent="0.3">
      <c r="D1860"/>
      <c r="E1860" s="16"/>
      <c r="F1860" s="16"/>
      <c r="G1860" s="16"/>
    </row>
    <row r="1861" spans="4:7" x14ac:dyDescent="0.3">
      <c r="D1861"/>
      <c r="E1861" s="16"/>
      <c r="F1861" s="16"/>
      <c r="G1861" s="16"/>
    </row>
    <row r="1862" spans="4:7" x14ac:dyDescent="0.3">
      <c r="D1862"/>
      <c r="E1862" s="16"/>
      <c r="F1862" s="16"/>
      <c r="G1862" s="16"/>
    </row>
    <row r="1863" spans="4:7" x14ac:dyDescent="0.3">
      <c r="D1863"/>
      <c r="E1863" s="16"/>
      <c r="F1863" s="16"/>
      <c r="G1863" s="16"/>
    </row>
    <row r="1864" spans="4:7" x14ac:dyDescent="0.3">
      <c r="D1864"/>
      <c r="E1864" s="16"/>
      <c r="F1864" s="16"/>
      <c r="G1864" s="16"/>
    </row>
    <row r="1865" spans="4:7" x14ac:dyDescent="0.3">
      <c r="D1865"/>
      <c r="E1865" s="16"/>
      <c r="F1865" s="16"/>
      <c r="G1865" s="16"/>
    </row>
    <row r="1866" spans="4:7" x14ac:dyDescent="0.3">
      <c r="D1866"/>
      <c r="E1866" s="16"/>
      <c r="F1866" s="16"/>
      <c r="G1866" s="16"/>
    </row>
    <row r="1867" spans="4:7" x14ac:dyDescent="0.3">
      <c r="D1867"/>
      <c r="E1867" s="16"/>
      <c r="F1867" s="16"/>
      <c r="G1867" s="16"/>
    </row>
    <row r="1868" spans="4:7" x14ac:dyDescent="0.3">
      <c r="D1868"/>
      <c r="E1868" s="16"/>
      <c r="F1868" s="16"/>
      <c r="G1868" s="16"/>
    </row>
    <row r="1869" spans="4:7" x14ac:dyDescent="0.3">
      <c r="D1869"/>
      <c r="E1869" s="16"/>
      <c r="F1869" s="16"/>
      <c r="G1869" s="16"/>
    </row>
    <row r="1870" spans="4:7" x14ac:dyDescent="0.3">
      <c r="D1870"/>
      <c r="E1870" s="16"/>
      <c r="F1870" s="16"/>
      <c r="G1870" s="16"/>
    </row>
    <row r="1871" spans="4:7" x14ac:dyDescent="0.3">
      <c r="D1871"/>
      <c r="E1871" s="16"/>
      <c r="F1871" s="16"/>
      <c r="G1871" s="16"/>
    </row>
    <row r="1872" spans="4:7" x14ac:dyDescent="0.3">
      <c r="D1872"/>
      <c r="E1872" s="16"/>
      <c r="F1872" s="16"/>
      <c r="G1872" s="16"/>
    </row>
    <row r="1873" spans="4:7" x14ac:dyDescent="0.3">
      <c r="D1873"/>
      <c r="E1873" s="16"/>
      <c r="F1873" s="16"/>
      <c r="G1873" s="16"/>
    </row>
    <row r="1874" spans="4:7" x14ac:dyDescent="0.3">
      <c r="D1874"/>
      <c r="E1874" s="16"/>
      <c r="F1874" s="16"/>
      <c r="G1874" s="16"/>
    </row>
    <row r="1875" spans="4:7" x14ac:dyDescent="0.3">
      <c r="D1875"/>
      <c r="E1875" s="16"/>
      <c r="F1875" s="16"/>
      <c r="G1875" s="16"/>
    </row>
    <row r="1876" spans="4:7" x14ac:dyDescent="0.3">
      <c r="D1876"/>
      <c r="E1876" s="16"/>
      <c r="F1876" s="16"/>
      <c r="G1876" s="16"/>
    </row>
    <row r="1877" spans="4:7" x14ac:dyDescent="0.3">
      <c r="D1877"/>
      <c r="E1877" s="16"/>
      <c r="F1877" s="16"/>
      <c r="G1877" s="16"/>
    </row>
    <row r="1878" spans="4:7" x14ac:dyDescent="0.3">
      <c r="D1878"/>
      <c r="E1878" s="16"/>
      <c r="F1878" s="16"/>
      <c r="G1878" s="16"/>
    </row>
    <row r="1879" spans="4:7" x14ac:dyDescent="0.3">
      <c r="D1879"/>
      <c r="E1879" s="16"/>
      <c r="F1879" s="16"/>
      <c r="G1879" s="16"/>
    </row>
    <row r="1880" spans="4:7" x14ac:dyDescent="0.3">
      <c r="D1880"/>
      <c r="E1880" s="16"/>
      <c r="F1880" s="16"/>
      <c r="G1880" s="16"/>
    </row>
    <row r="1881" spans="4:7" x14ac:dyDescent="0.3">
      <c r="D1881"/>
      <c r="E1881" s="16"/>
      <c r="F1881" s="16"/>
      <c r="G1881" s="16"/>
    </row>
    <row r="1882" spans="4:7" x14ac:dyDescent="0.3">
      <c r="D1882"/>
      <c r="E1882" s="16"/>
      <c r="F1882" s="16"/>
      <c r="G1882" s="16"/>
    </row>
    <row r="1883" spans="4:7" x14ac:dyDescent="0.3">
      <c r="D1883"/>
      <c r="E1883" s="16"/>
      <c r="F1883" s="16"/>
      <c r="G1883" s="16"/>
    </row>
    <row r="1884" spans="4:7" x14ac:dyDescent="0.3">
      <c r="D1884"/>
      <c r="E1884" s="16"/>
      <c r="F1884" s="16"/>
      <c r="G1884" s="16"/>
    </row>
    <row r="1885" spans="4:7" x14ac:dyDescent="0.3">
      <c r="D1885"/>
      <c r="E1885" s="16"/>
      <c r="F1885" s="16"/>
      <c r="G1885" s="16"/>
    </row>
    <row r="1886" spans="4:7" x14ac:dyDescent="0.3">
      <c r="D1886"/>
      <c r="E1886" s="16"/>
      <c r="F1886" s="16"/>
      <c r="G1886" s="16"/>
    </row>
    <row r="1887" spans="4:7" x14ac:dyDescent="0.3">
      <c r="D1887"/>
      <c r="E1887" s="16"/>
      <c r="F1887" s="16"/>
      <c r="G1887" s="16"/>
    </row>
    <row r="1888" spans="4:7" x14ac:dyDescent="0.3">
      <c r="D1888"/>
      <c r="E1888" s="16"/>
      <c r="F1888" s="16"/>
      <c r="G1888" s="16"/>
    </row>
    <row r="1889" spans="4:7" x14ac:dyDescent="0.3">
      <c r="D1889"/>
      <c r="E1889" s="16"/>
      <c r="F1889" s="16"/>
      <c r="G1889" s="16"/>
    </row>
    <row r="1890" spans="4:7" x14ac:dyDescent="0.3">
      <c r="D1890"/>
      <c r="E1890" s="16"/>
      <c r="F1890" s="16"/>
      <c r="G1890" s="16"/>
    </row>
    <row r="1891" spans="4:7" x14ac:dyDescent="0.3">
      <c r="D1891"/>
      <c r="E1891" s="16"/>
      <c r="F1891" s="16"/>
      <c r="G1891" s="16"/>
    </row>
    <row r="1892" spans="4:7" x14ac:dyDescent="0.3">
      <c r="D1892"/>
      <c r="E1892" s="16"/>
      <c r="F1892" s="16"/>
      <c r="G1892" s="16"/>
    </row>
    <row r="1893" spans="4:7" x14ac:dyDescent="0.3">
      <c r="D1893"/>
      <c r="E1893" s="16"/>
      <c r="F1893" s="16"/>
      <c r="G1893" s="16"/>
    </row>
    <row r="1894" spans="4:7" x14ac:dyDescent="0.3">
      <c r="D1894"/>
      <c r="E1894" s="16"/>
      <c r="F1894" s="16"/>
      <c r="G1894" s="16"/>
    </row>
    <row r="1895" spans="4:7" x14ac:dyDescent="0.3">
      <c r="D1895"/>
      <c r="E1895" s="16"/>
      <c r="F1895" s="16"/>
      <c r="G1895" s="16"/>
    </row>
    <row r="1896" spans="4:7" x14ac:dyDescent="0.3">
      <c r="D1896"/>
      <c r="E1896" s="16"/>
      <c r="F1896" s="16"/>
      <c r="G1896" s="16"/>
    </row>
    <row r="1897" spans="4:7" x14ac:dyDescent="0.3">
      <c r="D1897"/>
      <c r="E1897" s="16"/>
      <c r="F1897" s="16"/>
      <c r="G1897" s="16"/>
    </row>
    <row r="1898" spans="4:7" x14ac:dyDescent="0.3">
      <c r="D1898"/>
      <c r="E1898" s="16"/>
      <c r="F1898" s="16"/>
      <c r="G1898" s="16"/>
    </row>
    <row r="1899" spans="4:7" x14ac:dyDescent="0.3">
      <c r="D1899"/>
      <c r="E1899" s="16"/>
      <c r="F1899" s="16"/>
      <c r="G1899" s="16"/>
    </row>
    <row r="1900" spans="4:7" x14ac:dyDescent="0.3">
      <c r="D1900"/>
      <c r="E1900" s="16"/>
      <c r="F1900" s="16"/>
      <c r="G1900" s="16"/>
    </row>
    <row r="1901" spans="4:7" x14ac:dyDescent="0.3">
      <c r="D1901"/>
      <c r="E1901" s="16"/>
      <c r="F1901" s="16"/>
      <c r="G1901" s="16"/>
    </row>
    <row r="1902" spans="4:7" x14ac:dyDescent="0.3">
      <c r="D1902"/>
      <c r="E1902" s="16"/>
      <c r="F1902" s="16"/>
      <c r="G1902" s="16"/>
    </row>
    <row r="1903" spans="4:7" x14ac:dyDescent="0.3">
      <c r="D1903"/>
      <c r="E1903" s="16"/>
      <c r="F1903" s="16"/>
      <c r="G1903" s="16"/>
    </row>
    <row r="1904" spans="4:7" x14ac:dyDescent="0.3">
      <c r="D1904"/>
      <c r="E1904" s="16"/>
      <c r="F1904" s="16"/>
      <c r="G1904" s="16"/>
    </row>
    <row r="1905" spans="4:7" x14ac:dyDescent="0.3">
      <c r="D1905"/>
      <c r="E1905" s="16"/>
      <c r="F1905" s="16"/>
      <c r="G1905" s="16"/>
    </row>
    <row r="1906" spans="4:7" x14ac:dyDescent="0.3">
      <c r="D1906"/>
      <c r="E1906" s="16"/>
      <c r="F1906" s="16"/>
      <c r="G1906" s="16"/>
    </row>
    <row r="1907" spans="4:7" x14ac:dyDescent="0.3">
      <c r="D1907"/>
      <c r="E1907" s="16"/>
      <c r="F1907" s="16"/>
      <c r="G1907" s="16"/>
    </row>
    <row r="1908" spans="4:7" x14ac:dyDescent="0.3">
      <c r="D1908"/>
      <c r="E1908" s="16"/>
      <c r="F1908" s="16"/>
      <c r="G1908" s="16"/>
    </row>
    <row r="1909" spans="4:7" x14ac:dyDescent="0.3">
      <c r="D1909"/>
      <c r="E1909" s="16"/>
      <c r="F1909" s="16"/>
      <c r="G1909" s="16"/>
    </row>
    <row r="1910" spans="4:7" x14ac:dyDescent="0.3">
      <c r="D1910"/>
      <c r="E1910" s="16"/>
      <c r="F1910" s="16"/>
      <c r="G1910" s="16"/>
    </row>
    <row r="1911" spans="4:7" x14ac:dyDescent="0.3">
      <c r="D1911"/>
      <c r="E1911" s="16"/>
      <c r="F1911" s="16"/>
      <c r="G1911" s="16"/>
    </row>
    <row r="1912" spans="4:7" x14ac:dyDescent="0.3">
      <c r="D1912"/>
      <c r="E1912" s="16"/>
      <c r="F1912" s="16"/>
      <c r="G1912" s="16"/>
    </row>
    <row r="1913" spans="4:7" x14ac:dyDescent="0.3">
      <c r="D1913"/>
      <c r="E1913" s="16"/>
      <c r="F1913" s="16"/>
      <c r="G1913" s="16"/>
    </row>
    <row r="1914" spans="4:7" x14ac:dyDescent="0.3">
      <c r="D1914"/>
      <c r="E1914" s="16"/>
      <c r="F1914" s="16"/>
      <c r="G1914" s="16"/>
    </row>
    <row r="1915" spans="4:7" x14ac:dyDescent="0.3">
      <c r="D1915"/>
      <c r="E1915" s="16"/>
      <c r="F1915" s="16"/>
      <c r="G1915" s="16"/>
    </row>
    <row r="1916" spans="4:7" x14ac:dyDescent="0.3">
      <c r="D1916"/>
      <c r="E1916" s="16"/>
      <c r="F1916" s="16"/>
      <c r="G1916" s="16"/>
    </row>
    <row r="1917" spans="4:7" x14ac:dyDescent="0.3">
      <c r="D1917"/>
      <c r="E1917" s="16"/>
      <c r="F1917" s="16"/>
      <c r="G1917" s="16"/>
    </row>
    <row r="1918" spans="4:7" x14ac:dyDescent="0.3">
      <c r="D1918"/>
      <c r="E1918" s="16"/>
      <c r="F1918" s="16"/>
      <c r="G1918" s="16"/>
    </row>
    <row r="1919" spans="4:7" x14ac:dyDescent="0.3">
      <c r="D1919"/>
      <c r="E1919" s="16"/>
      <c r="F1919" s="16"/>
      <c r="G1919" s="16"/>
    </row>
    <row r="1920" spans="4:7" x14ac:dyDescent="0.3">
      <c r="D1920"/>
      <c r="E1920" s="16"/>
      <c r="F1920" s="16"/>
      <c r="G1920" s="16"/>
    </row>
    <row r="1921" spans="4:7" x14ac:dyDescent="0.3">
      <c r="D1921"/>
      <c r="E1921" s="16"/>
      <c r="F1921" s="16"/>
      <c r="G1921" s="16"/>
    </row>
    <row r="1922" spans="4:7" x14ac:dyDescent="0.3">
      <c r="D1922"/>
      <c r="E1922" s="16"/>
      <c r="F1922" s="16"/>
      <c r="G1922" s="16"/>
    </row>
    <row r="1923" spans="4:7" x14ac:dyDescent="0.3">
      <c r="D1923"/>
      <c r="E1923" s="16"/>
      <c r="F1923" s="16"/>
      <c r="G1923" s="16"/>
    </row>
    <row r="1924" spans="4:7" x14ac:dyDescent="0.3">
      <c r="D1924"/>
      <c r="E1924" s="16"/>
      <c r="F1924" s="16"/>
      <c r="G1924" s="16"/>
    </row>
    <row r="1925" spans="4:7" x14ac:dyDescent="0.3">
      <c r="D1925"/>
      <c r="E1925" s="16"/>
      <c r="F1925" s="16"/>
      <c r="G1925" s="16"/>
    </row>
    <row r="1926" spans="4:7" x14ac:dyDescent="0.3">
      <c r="D1926"/>
      <c r="E1926" s="16"/>
      <c r="F1926" s="16"/>
      <c r="G1926" s="16"/>
    </row>
    <row r="1927" spans="4:7" x14ac:dyDescent="0.3">
      <c r="D1927"/>
      <c r="E1927" s="16"/>
      <c r="F1927" s="16"/>
      <c r="G1927" s="16"/>
    </row>
    <row r="1928" spans="4:7" x14ac:dyDescent="0.3">
      <c r="D1928"/>
      <c r="E1928" s="16"/>
      <c r="F1928" s="16"/>
      <c r="G1928" s="16"/>
    </row>
    <row r="1929" spans="4:7" x14ac:dyDescent="0.3">
      <c r="D1929"/>
      <c r="E1929" s="16"/>
      <c r="F1929" s="16"/>
      <c r="G1929" s="16"/>
    </row>
    <row r="1930" spans="4:7" x14ac:dyDescent="0.3">
      <c r="D1930"/>
      <c r="E1930" s="16"/>
      <c r="F1930" s="16"/>
      <c r="G1930" s="16"/>
    </row>
    <row r="1931" spans="4:7" x14ac:dyDescent="0.3">
      <c r="D1931"/>
      <c r="E1931" s="16"/>
      <c r="F1931" s="16"/>
      <c r="G1931" s="16"/>
    </row>
    <row r="1932" spans="4:7" x14ac:dyDescent="0.3">
      <c r="D1932"/>
      <c r="E1932" s="16"/>
      <c r="F1932" s="16"/>
      <c r="G1932" s="16"/>
    </row>
    <row r="1933" spans="4:7" x14ac:dyDescent="0.3">
      <c r="D1933"/>
      <c r="E1933" s="16"/>
      <c r="F1933" s="16"/>
      <c r="G1933" s="16"/>
    </row>
    <row r="1934" spans="4:7" x14ac:dyDescent="0.3">
      <c r="D1934"/>
      <c r="E1934" s="16"/>
      <c r="F1934" s="16"/>
      <c r="G1934" s="16"/>
    </row>
    <row r="1935" spans="4:7" x14ac:dyDescent="0.3">
      <c r="D1935"/>
      <c r="E1935" s="16"/>
      <c r="F1935" s="16"/>
      <c r="G1935" s="16"/>
    </row>
    <row r="1936" spans="4:7" x14ac:dyDescent="0.3">
      <c r="D1936"/>
      <c r="E1936" s="16"/>
      <c r="F1936" s="16"/>
      <c r="G1936" s="16"/>
    </row>
    <row r="1937" spans="4:7" x14ac:dyDescent="0.3">
      <c r="D1937"/>
      <c r="E1937" s="16"/>
      <c r="F1937" s="16"/>
      <c r="G1937" s="16"/>
    </row>
    <row r="1938" spans="4:7" x14ac:dyDescent="0.3">
      <c r="D1938"/>
      <c r="E1938" s="16"/>
      <c r="F1938" s="16"/>
      <c r="G1938" s="16"/>
    </row>
    <row r="1939" spans="4:7" x14ac:dyDescent="0.3">
      <c r="D1939"/>
      <c r="E1939" s="16"/>
      <c r="F1939" s="16"/>
      <c r="G1939" s="16"/>
    </row>
    <row r="1940" spans="4:7" x14ac:dyDescent="0.3">
      <c r="D1940"/>
      <c r="E1940" s="16"/>
      <c r="F1940" s="16"/>
      <c r="G1940" s="16"/>
    </row>
    <row r="1941" spans="4:7" x14ac:dyDescent="0.3">
      <c r="D1941"/>
      <c r="E1941" s="16"/>
      <c r="F1941" s="16"/>
      <c r="G1941" s="16"/>
    </row>
    <row r="1942" spans="4:7" x14ac:dyDescent="0.3">
      <c r="D1942"/>
      <c r="E1942" s="16"/>
      <c r="F1942" s="16"/>
      <c r="G1942" s="16"/>
    </row>
    <row r="1943" spans="4:7" x14ac:dyDescent="0.3">
      <c r="D1943"/>
      <c r="E1943" s="16"/>
      <c r="F1943" s="16"/>
      <c r="G1943" s="16"/>
    </row>
    <row r="1944" spans="4:7" ht="15" thickBot="1" x14ac:dyDescent="0.35">
      <c r="D1944"/>
      <c r="E1944" s="17"/>
      <c r="F1944" s="17">
        <f t="shared" ref="F1944" si="3">D1944*$F$6+D1944</f>
        <v>0</v>
      </c>
      <c r="G1944" s="16">
        <f t="shared" ref="G1944" si="4">D1944*$G$6+D1944</f>
        <v>0</v>
      </c>
    </row>
    <row r="1945" spans="4:7" x14ac:dyDescent="0.3">
      <c r="G1945" s="5"/>
    </row>
    <row r="1946" spans="4:7" x14ac:dyDescent="0.3">
      <c r="G1946" s="5"/>
    </row>
    <row r="1947" spans="4:7" x14ac:dyDescent="0.3">
      <c r="G1947" s="5"/>
    </row>
    <row r="1948" spans="4:7" x14ac:dyDescent="0.3">
      <c r="G1948" s="5"/>
    </row>
    <row r="1949" spans="4:7" x14ac:dyDescent="0.3">
      <c r="G1949" s="5"/>
    </row>
    <row r="1950" spans="4:7" x14ac:dyDescent="0.3">
      <c r="G1950" s="5"/>
    </row>
    <row r="1951" spans="4:7" x14ac:dyDescent="0.3">
      <c r="G1951" s="5"/>
    </row>
    <row r="1952" spans="4:7" x14ac:dyDescent="0.3">
      <c r="G1952" s="5"/>
    </row>
    <row r="1953" spans="7:7" x14ac:dyDescent="0.3">
      <c r="G1953" s="5"/>
    </row>
    <row r="1954" spans="7:7" x14ac:dyDescent="0.3">
      <c r="G1954" s="5"/>
    </row>
    <row r="1955" spans="7:7" x14ac:dyDescent="0.3">
      <c r="G1955" s="5"/>
    </row>
    <row r="1956" spans="7:7" x14ac:dyDescent="0.3">
      <c r="G1956" s="5"/>
    </row>
    <row r="1957" spans="7:7" x14ac:dyDescent="0.3">
      <c r="G1957" s="5"/>
    </row>
    <row r="1958" spans="7:7" x14ac:dyDescent="0.3">
      <c r="G1958" s="5"/>
    </row>
    <row r="1959" spans="7:7" x14ac:dyDescent="0.3">
      <c r="G1959" s="5"/>
    </row>
    <row r="1960" spans="7:7" x14ac:dyDescent="0.3">
      <c r="G1960" s="5"/>
    </row>
    <row r="1961" spans="7:7" x14ac:dyDescent="0.3">
      <c r="G1961" s="5"/>
    </row>
    <row r="1962" spans="7:7" x14ac:dyDescent="0.3">
      <c r="G1962" s="5"/>
    </row>
    <row r="1963" spans="7:7" x14ac:dyDescent="0.3">
      <c r="G1963" s="5"/>
    </row>
    <row r="1964" spans="7:7" x14ac:dyDescent="0.3">
      <c r="G1964" s="5"/>
    </row>
    <row r="1965" spans="7:7" x14ac:dyDescent="0.3">
      <c r="G1965" s="5"/>
    </row>
    <row r="1966" spans="7:7" x14ac:dyDescent="0.3">
      <c r="G1966" s="5"/>
    </row>
    <row r="1967" spans="7:7" x14ac:dyDescent="0.3">
      <c r="G1967" s="5"/>
    </row>
    <row r="1968" spans="7:7" x14ac:dyDescent="0.3">
      <c r="G1968" s="5"/>
    </row>
    <row r="1969" spans="7:7" x14ac:dyDescent="0.3">
      <c r="G1969" s="5"/>
    </row>
    <row r="1970" spans="7:7" x14ac:dyDescent="0.3">
      <c r="G1970" s="5"/>
    </row>
    <row r="1971" spans="7:7" x14ac:dyDescent="0.3">
      <c r="G1971" s="5"/>
    </row>
    <row r="1972" spans="7:7" x14ac:dyDescent="0.3">
      <c r="G1972" s="5"/>
    </row>
    <row r="1973" spans="7:7" x14ac:dyDescent="0.3">
      <c r="G1973" s="5"/>
    </row>
    <row r="1974" spans="7:7" x14ac:dyDescent="0.3">
      <c r="G1974" s="5"/>
    </row>
    <row r="1975" spans="7:7" x14ac:dyDescent="0.3">
      <c r="G1975" s="5"/>
    </row>
    <row r="1976" spans="7:7" x14ac:dyDescent="0.3">
      <c r="G1976" s="5"/>
    </row>
    <row r="1977" spans="7:7" x14ac:dyDescent="0.3">
      <c r="G1977" s="5"/>
    </row>
    <row r="1978" spans="7:7" x14ac:dyDescent="0.3">
      <c r="G1978" s="5"/>
    </row>
    <row r="1979" spans="7:7" x14ac:dyDescent="0.3">
      <c r="G1979" s="5"/>
    </row>
    <row r="1980" spans="7:7" x14ac:dyDescent="0.3">
      <c r="G1980" s="5"/>
    </row>
    <row r="1981" spans="7:7" x14ac:dyDescent="0.3">
      <c r="G1981" s="5"/>
    </row>
    <row r="1982" spans="7:7" x14ac:dyDescent="0.3">
      <c r="G1982" s="5"/>
    </row>
    <row r="1983" spans="7:7" x14ac:dyDescent="0.3">
      <c r="G1983" s="5"/>
    </row>
    <row r="1984" spans="7:7" x14ac:dyDescent="0.3">
      <c r="G1984" s="5"/>
    </row>
    <row r="1985" spans="7:7" x14ac:dyDescent="0.3">
      <c r="G1985" s="5"/>
    </row>
    <row r="1986" spans="7:7" x14ac:dyDescent="0.3">
      <c r="G1986" s="5"/>
    </row>
    <row r="1987" spans="7:7" x14ac:dyDescent="0.3">
      <c r="G1987" s="5"/>
    </row>
    <row r="1988" spans="7:7" x14ac:dyDescent="0.3">
      <c r="G1988" s="5"/>
    </row>
    <row r="1989" spans="7:7" x14ac:dyDescent="0.3">
      <c r="G1989" s="5"/>
    </row>
    <row r="1990" spans="7:7" x14ac:dyDescent="0.3">
      <c r="G1990" s="5"/>
    </row>
    <row r="1991" spans="7:7" x14ac:dyDescent="0.3">
      <c r="G1991" s="5"/>
    </row>
    <row r="1992" spans="7:7" x14ac:dyDescent="0.3">
      <c r="G1992" s="5"/>
    </row>
    <row r="1993" spans="7:7" x14ac:dyDescent="0.3">
      <c r="G1993" s="5"/>
    </row>
    <row r="1994" spans="7:7" x14ac:dyDescent="0.3">
      <c r="G1994" s="5"/>
    </row>
    <row r="1995" spans="7:7" x14ac:dyDescent="0.3">
      <c r="G1995" s="5"/>
    </row>
    <row r="1996" spans="7:7" x14ac:dyDescent="0.3">
      <c r="G1996" s="5"/>
    </row>
    <row r="1997" spans="7:7" x14ac:dyDescent="0.3">
      <c r="G1997" s="5"/>
    </row>
    <row r="1998" spans="7:7" x14ac:dyDescent="0.3">
      <c r="G1998" s="5"/>
    </row>
    <row r="1999" spans="7:7" x14ac:dyDescent="0.3">
      <c r="G1999" s="5"/>
    </row>
    <row r="2000" spans="7:7" x14ac:dyDescent="0.3">
      <c r="G2000" s="5"/>
    </row>
    <row r="2001" spans="7:7" x14ac:dyDescent="0.3">
      <c r="G2001" s="5"/>
    </row>
    <row r="2002" spans="7:7" x14ac:dyDescent="0.3">
      <c r="G2002" s="5"/>
    </row>
    <row r="2003" spans="7:7" x14ac:dyDescent="0.3">
      <c r="G2003" s="5"/>
    </row>
    <row r="2004" spans="7:7" x14ac:dyDescent="0.3">
      <c r="G2004" s="5"/>
    </row>
    <row r="2005" spans="7:7" x14ac:dyDescent="0.3">
      <c r="G2005" s="5"/>
    </row>
    <row r="2006" spans="7:7" x14ac:dyDescent="0.3">
      <c r="G2006" s="5"/>
    </row>
    <row r="2007" spans="7:7" x14ac:dyDescent="0.3">
      <c r="G2007" s="5"/>
    </row>
    <row r="2008" spans="7:7" x14ac:dyDescent="0.3">
      <c r="G2008" s="5"/>
    </row>
    <row r="2009" spans="7:7" x14ac:dyDescent="0.3">
      <c r="G2009" s="5"/>
    </row>
    <row r="2010" spans="7:7" x14ac:dyDescent="0.3">
      <c r="G2010" s="5"/>
    </row>
    <row r="2011" spans="7:7" x14ac:dyDescent="0.3">
      <c r="G2011" s="5"/>
    </row>
    <row r="2012" spans="7:7" x14ac:dyDescent="0.3">
      <c r="G2012" s="5"/>
    </row>
    <row r="2013" spans="7:7" x14ac:dyDescent="0.3">
      <c r="G2013" s="5"/>
    </row>
    <row r="2014" spans="7:7" x14ac:dyDescent="0.3">
      <c r="G2014" s="5"/>
    </row>
    <row r="2015" spans="7:7" x14ac:dyDescent="0.3">
      <c r="G2015" s="5"/>
    </row>
    <row r="2016" spans="7:7" x14ac:dyDescent="0.3">
      <c r="G2016" s="5"/>
    </row>
    <row r="2017" spans="7:7" x14ac:dyDescent="0.3">
      <c r="G2017" s="5"/>
    </row>
    <row r="2018" spans="7:7" x14ac:dyDescent="0.3">
      <c r="G2018" s="5"/>
    </row>
    <row r="2019" spans="7:7" x14ac:dyDescent="0.3">
      <c r="G2019" s="5"/>
    </row>
    <row r="2020" spans="7:7" x14ac:dyDescent="0.3">
      <c r="G2020" s="5"/>
    </row>
    <row r="2021" spans="7:7" x14ac:dyDescent="0.3">
      <c r="G2021" s="5"/>
    </row>
    <row r="2022" spans="7:7" x14ac:dyDescent="0.3">
      <c r="G2022" s="5"/>
    </row>
    <row r="2023" spans="7:7" x14ac:dyDescent="0.3">
      <c r="G2023" s="5"/>
    </row>
    <row r="2024" spans="7:7" x14ac:dyDescent="0.3">
      <c r="G2024" s="5"/>
    </row>
    <row r="2025" spans="7:7" x14ac:dyDescent="0.3">
      <c r="G2025" s="5"/>
    </row>
    <row r="2026" spans="7:7" x14ac:dyDescent="0.3">
      <c r="G2026" s="5"/>
    </row>
    <row r="2027" spans="7:7" x14ac:dyDescent="0.3">
      <c r="G2027" s="5"/>
    </row>
    <row r="2028" spans="7:7" x14ac:dyDescent="0.3">
      <c r="G2028" s="5"/>
    </row>
    <row r="2029" spans="7:7" x14ac:dyDescent="0.3">
      <c r="G2029" s="5"/>
    </row>
    <row r="2030" spans="7:7" x14ac:dyDescent="0.3">
      <c r="G2030" s="5"/>
    </row>
    <row r="2031" spans="7:7" x14ac:dyDescent="0.3">
      <c r="G2031" s="5"/>
    </row>
    <row r="2032" spans="7:7" x14ac:dyDescent="0.3">
      <c r="G2032" s="5"/>
    </row>
    <row r="2033" spans="7:7" x14ac:dyDescent="0.3">
      <c r="G2033" s="5"/>
    </row>
    <row r="2034" spans="7:7" x14ac:dyDescent="0.3">
      <c r="G2034" s="5"/>
    </row>
    <row r="2035" spans="7:7" x14ac:dyDescent="0.3">
      <c r="G2035" s="5"/>
    </row>
    <row r="2036" spans="7:7" x14ac:dyDescent="0.3">
      <c r="G2036" s="5"/>
    </row>
    <row r="2037" spans="7:7" x14ac:dyDescent="0.3">
      <c r="G2037" s="5"/>
    </row>
    <row r="2038" spans="7:7" x14ac:dyDescent="0.3">
      <c r="G2038" s="5"/>
    </row>
    <row r="2039" spans="7:7" x14ac:dyDescent="0.3">
      <c r="G2039" s="5"/>
    </row>
    <row r="2040" spans="7:7" x14ac:dyDescent="0.3">
      <c r="G2040" s="5"/>
    </row>
    <row r="2041" spans="7:7" x14ac:dyDescent="0.3">
      <c r="G2041" s="5"/>
    </row>
    <row r="2042" spans="7:7" x14ac:dyDescent="0.3">
      <c r="G2042" s="5"/>
    </row>
    <row r="2043" spans="7:7" x14ac:dyDescent="0.3">
      <c r="G2043" s="5"/>
    </row>
    <row r="2044" spans="7:7" x14ac:dyDescent="0.3">
      <c r="G2044" s="5"/>
    </row>
    <row r="2045" spans="7:7" x14ac:dyDescent="0.3">
      <c r="G2045" s="5"/>
    </row>
    <row r="2046" spans="7:7" x14ac:dyDescent="0.3">
      <c r="G2046" s="5"/>
    </row>
    <row r="2047" spans="7:7" x14ac:dyDescent="0.3">
      <c r="G2047" s="5"/>
    </row>
    <row r="2048" spans="7:7" x14ac:dyDescent="0.3">
      <c r="G2048" s="5"/>
    </row>
    <row r="2049" spans="7:7" x14ac:dyDescent="0.3">
      <c r="G2049" s="5"/>
    </row>
    <row r="2050" spans="7:7" x14ac:dyDescent="0.3">
      <c r="G2050" s="5"/>
    </row>
    <row r="2051" spans="7:7" x14ac:dyDescent="0.3">
      <c r="G2051" s="5"/>
    </row>
    <row r="2052" spans="7:7" x14ac:dyDescent="0.3">
      <c r="G2052" s="5"/>
    </row>
    <row r="2053" spans="7:7" x14ac:dyDescent="0.3">
      <c r="G2053" s="5"/>
    </row>
    <row r="2054" spans="7:7" x14ac:dyDescent="0.3">
      <c r="G2054" s="5"/>
    </row>
    <row r="2055" spans="7:7" x14ac:dyDescent="0.3">
      <c r="G2055" s="5"/>
    </row>
    <row r="2056" spans="7:7" x14ac:dyDescent="0.3">
      <c r="G2056" s="5"/>
    </row>
    <row r="2057" spans="7:7" x14ac:dyDescent="0.3">
      <c r="G2057" s="5"/>
    </row>
    <row r="2058" spans="7:7" x14ac:dyDescent="0.3">
      <c r="G2058" s="5"/>
    </row>
    <row r="2059" spans="7:7" x14ac:dyDescent="0.3">
      <c r="G2059" s="5"/>
    </row>
    <row r="2060" spans="7:7" x14ac:dyDescent="0.3">
      <c r="G2060" s="5"/>
    </row>
    <row r="2061" spans="7:7" x14ac:dyDescent="0.3">
      <c r="G2061" s="5"/>
    </row>
    <row r="2062" spans="7:7" x14ac:dyDescent="0.3">
      <c r="G2062" s="5"/>
    </row>
    <row r="2063" spans="7:7" x14ac:dyDescent="0.3">
      <c r="G2063" s="5"/>
    </row>
    <row r="2064" spans="7:7" x14ac:dyDescent="0.3">
      <c r="G2064" s="5"/>
    </row>
    <row r="2065" spans="7:7" x14ac:dyDescent="0.3">
      <c r="G2065" s="5"/>
    </row>
    <row r="2066" spans="7:7" x14ac:dyDescent="0.3">
      <c r="G2066" s="5"/>
    </row>
    <row r="2067" spans="7:7" x14ac:dyDescent="0.3">
      <c r="G2067" s="5"/>
    </row>
    <row r="2068" spans="7:7" x14ac:dyDescent="0.3">
      <c r="G2068" s="5"/>
    </row>
    <row r="2069" spans="7:7" x14ac:dyDescent="0.3">
      <c r="G2069" s="5"/>
    </row>
    <row r="2070" spans="7:7" x14ac:dyDescent="0.3">
      <c r="G2070" s="5"/>
    </row>
    <row r="2071" spans="7:7" x14ac:dyDescent="0.3">
      <c r="G2071" s="5"/>
    </row>
    <row r="2072" spans="7:7" x14ac:dyDescent="0.3">
      <c r="G2072" s="5"/>
    </row>
    <row r="2073" spans="7:7" x14ac:dyDescent="0.3">
      <c r="G2073" s="5"/>
    </row>
    <row r="2074" spans="7:7" x14ac:dyDescent="0.3">
      <c r="G2074" s="5"/>
    </row>
    <row r="2075" spans="7:7" x14ac:dyDescent="0.3">
      <c r="G2075" s="5"/>
    </row>
    <row r="2076" spans="7:7" x14ac:dyDescent="0.3">
      <c r="G2076" s="5"/>
    </row>
    <row r="2077" spans="7:7" x14ac:dyDescent="0.3">
      <c r="G2077" s="5"/>
    </row>
    <row r="2078" spans="7:7" x14ac:dyDescent="0.3">
      <c r="G2078" s="5"/>
    </row>
    <row r="2079" spans="7:7" x14ac:dyDescent="0.3">
      <c r="G2079" s="5"/>
    </row>
    <row r="2080" spans="7:7" x14ac:dyDescent="0.3">
      <c r="G2080" s="5"/>
    </row>
    <row r="2081" spans="7:7" x14ac:dyDescent="0.3">
      <c r="G2081" s="5"/>
    </row>
    <row r="2082" spans="7:7" x14ac:dyDescent="0.3">
      <c r="G2082" s="5"/>
    </row>
    <row r="2083" spans="7:7" x14ac:dyDescent="0.3">
      <c r="G2083" s="5"/>
    </row>
    <row r="2084" spans="7:7" x14ac:dyDescent="0.3">
      <c r="G2084" s="5"/>
    </row>
    <row r="2085" spans="7:7" x14ac:dyDescent="0.3">
      <c r="G2085" s="5"/>
    </row>
    <row r="2086" spans="7:7" x14ac:dyDescent="0.3">
      <c r="G2086" s="5"/>
    </row>
    <row r="2087" spans="7:7" x14ac:dyDescent="0.3">
      <c r="G2087" s="5"/>
    </row>
    <row r="2088" spans="7:7" x14ac:dyDescent="0.3">
      <c r="G2088" s="5"/>
    </row>
    <row r="2089" spans="7:7" x14ac:dyDescent="0.3">
      <c r="G2089" s="5"/>
    </row>
    <row r="2090" spans="7:7" x14ac:dyDescent="0.3">
      <c r="G2090" s="5"/>
    </row>
    <row r="2091" spans="7:7" x14ac:dyDescent="0.3">
      <c r="G2091" s="5"/>
    </row>
    <row r="2092" spans="7:7" x14ac:dyDescent="0.3">
      <c r="G2092" s="5"/>
    </row>
    <row r="2093" spans="7:7" x14ac:dyDescent="0.3">
      <c r="G2093" s="5"/>
    </row>
    <row r="2094" spans="7:7" x14ac:dyDescent="0.3">
      <c r="G2094" s="5"/>
    </row>
    <row r="2095" spans="7:7" x14ac:dyDescent="0.3">
      <c r="G2095" s="5"/>
    </row>
    <row r="2096" spans="7:7" x14ac:dyDescent="0.3">
      <c r="G2096" s="5"/>
    </row>
    <row r="2097" spans="7:7" x14ac:dyDescent="0.3">
      <c r="G2097" s="5"/>
    </row>
    <row r="2098" spans="7:7" x14ac:dyDescent="0.3">
      <c r="G2098" s="5"/>
    </row>
    <row r="2099" spans="7:7" x14ac:dyDescent="0.3">
      <c r="G2099" s="5"/>
    </row>
    <row r="2100" spans="7:7" x14ac:dyDescent="0.3">
      <c r="G2100" s="5"/>
    </row>
    <row r="2101" spans="7:7" x14ac:dyDescent="0.3">
      <c r="G2101" s="5"/>
    </row>
    <row r="2102" spans="7:7" x14ac:dyDescent="0.3">
      <c r="G2102" s="5"/>
    </row>
    <row r="2103" spans="7:7" x14ac:dyDescent="0.3">
      <c r="G2103" s="5"/>
    </row>
    <row r="2104" spans="7:7" x14ac:dyDescent="0.3">
      <c r="G2104" s="5"/>
    </row>
    <row r="2105" spans="7:7" x14ac:dyDescent="0.3">
      <c r="G2105" s="5"/>
    </row>
    <row r="2106" spans="7:7" x14ac:dyDescent="0.3">
      <c r="G2106" s="5"/>
    </row>
    <row r="2107" spans="7:7" x14ac:dyDescent="0.3">
      <c r="G2107" s="5"/>
    </row>
    <row r="2108" spans="7:7" x14ac:dyDescent="0.3">
      <c r="G2108" s="5"/>
    </row>
    <row r="2109" spans="7:7" x14ac:dyDescent="0.3">
      <c r="G2109" s="5"/>
    </row>
    <row r="2110" spans="7:7" x14ac:dyDescent="0.3">
      <c r="G2110" s="5"/>
    </row>
    <row r="2111" spans="7:7" x14ac:dyDescent="0.3">
      <c r="G2111" s="5"/>
    </row>
    <row r="2112" spans="7:7" x14ac:dyDescent="0.3">
      <c r="G2112" s="5"/>
    </row>
    <row r="2113" spans="7:7" x14ac:dyDescent="0.3">
      <c r="G2113" s="5"/>
    </row>
    <row r="2114" spans="7:7" x14ac:dyDescent="0.3">
      <c r="G2114" s="5"/>
    </row>
    <row r="2115" spans="7:7" x14ac:dyDescent="0.3">
      <c r="G2115" s="5"/>
    </row>
    <row r="2116" spans="7:7" x14ac:dyDescent="0.3">
      <c r="G2116" s="5"/>
    </row>
    <row r="2117" spans="7:7" x14ac:dyDescent="0.3">
      <c r="G2117" s="5"/>
    </row>
    <row r="2118" spans="7:7" x14ac:dyDescent="0.3">
      <c r="G2118" s="5"/>
    </row>
    <row r="2119" spans="7:7" x14ac:dyDescent="0.3">
      <c r="G2119" s="5"/>
    </row>
    <row r="2120" spans="7:7" x14ac:dyDescent="0.3">
      <c r="G2120" s="5"/>
    </row>
    <row r="2121" spans="7:7" x14ac:dyDescent="0.3">
      <c r="G2121" s="5"/>
    </row>
    <row r="2122" spans="7:7" x14ac:dyDescent="0.3">
      <c r="G2122" s="5"/>
    </row>
    <row r="2123" spans="7:7" x14ac:dyDescent="0.3">
      <c r="G2123" s="5"/>
    </row>
    <row r="2124" spans="7:7" x14ac:dyDescent="0.3">
      <c r="G2124" s="5"/>
    </row>
    <row r="2125" spans="7:7" x14ac:dyDescent="0.3">
      <c r="G2125" s="5"/>
    </row>
    <row r="2126" spans="7:7" x14ac:dyDescent="0.3">
      <c r="G2126" s="5"/>
    </row>
    <row r="2127" spans="7:7" x14ac:dyDescent="0.3">
      <c r="G2127" s="5"/>
    </row>
    <row r="2128" spans="7:7" x14ac:dyDescent="0.3">
      <c r="G2128" s="5"/>
    </row>
    <row r="2129" spans="7:7" x14ac:dyDescent="0.3">
      <c r="G2129" s="5"/>
    </row>
    <row r="2130" spans="7:7" x14ac:dyDescent="0.3">
      <c r="G2130" s="5"/>
    </row>
    <row r="2131" spans="7:7" x14ac:dyDescent="0.3">
      <c r="G2131" s="5"/>
    </row>
    <row r="2132" spans="7:7" x14ac:dyDescent="0.3">
      <c r="G2132" s="5"/>
    </row>
    <row r="2133" spans="7:7" x14ac:dyDescent="0.3">
      <c r="G2133" s="5"/>
    </row>
    <row r="2134" spans="7:7" x14ac:dyDescent="0.3">
      <c r="G2134" s="5"/>
    </row>
    <row r="2135" spans="7:7" x14ac:dyDescent="0.3">
      <c r="G2135" s="5"/>
    </row>
    <row r="2136" spans="7:7" x14ac:dyDescent="0.3">
      <c r="G2136" s="5"/>
    </row>
    <row r="2137" spans="7:7" x14ac:dyDescent="0.3">
      <c r="G2137" s="5"/>
    </row>
    <row r="2138" spans="7:7" x14ac:dyDescent="0.3">
      <c r="G2138" s="5"/>
    </row>
    <row r="2139" spans="7:7" x14ac:dyDescent="0.3">
      <c r="G2139" s="5"/>
    </row>
    <row r="2140" spans="7:7" x14ac:dyDescent="0.3">
      <c r="G2140" s="5"/>
    </row>
    <row r="2141" spans="7:7" x14ac:dyDescent="0.3">
      <c r="G2141" s="5"/>
    </row>
    <row r="2142" spans="7:7" x14ac:dyDescent="0.3">
      <c r="G2142" s="5"/>
    </row>
    <row r="2143" spans="7:7" x14ac:dyDescent="0.3">
      <c r="G2143" s="5"/>
    </row>
    <row r="2144" spans="7:7" x14ac:dyDescent="0.3">
      <c r="G2144" s="5"/>
    </row>
    <row r="2145" spans="7:7" x14ac:dyDescent="0.3">
      <c r="G2145" s="5"/>
    </row>
    <row r="2146" spans="7:7" x14ac:dyDescent="0.3">
      <c r="G2146" s="5"/>
    </row>
    <row r="2147" spans="7:7" x14ac:dyDescent="0.3">
      <c r="G2147" s="5"/>
    </row>
    <row r="2148" spans="7:7" x14ac:dyDescent="0.3">
      <c r="G2148" s="5"/>
    </row>
    <row r="2149" spans="7:7" x14ac:dyDescent="0.3">
      <c r="G2149" s="5"/>
    </row>
    <row r="2150" spans="7:7" x14ac:dyDescent="0.3">
      <c r="G2150" s="5"/>
    </row>
    <row r="2151" spans="7:7" x14ac:dyDescent="0.3">
      <c r="G2151" s="5"/>
    </row>
    <row r="2152" spans="7:7" x14ac:dyDescent="0.3">
      <c r="G2152" s="5"/>
    </row>
    <row r="2153" spans="7:7" x14ac:dyDescent="0.3">
      <c r="G2153" s="5"/>
    </row>
    <row r="2154" spans="7:7" x14ac:dyDescent="0.3">
      <c r="G2154" s="5"/>
    </row>
    <row r="2155" spans="7:7" x14ac:dyDescent="0.3">
      <c r="G2155" s="5"/>
    </row>
    <row r="2156" spans="7:7" x14ac:dyDescent="0.3">
      <c r="G2156" s="5"/>
    </row>
    <row r="2157" spans="7:7" x14ac:dyDescent="0.3">
      <c r="G2157" s="5"/>
    </row>
    <row r="2158" spans="7:7" x14ac:dyDescent="0.3">
      <c r="G2158" s="5"/>
    </row>
    <row r="2159" spans="7:7" x14ac:dyDescent="0.3">
      <c r="G2159" s="5"/>
    </row>
    <row r="2160" spans="7:7" x14ac:dyDescent="0.3">
      <c r="G2160" s="5"/>
    </row>
    <row r="2161" spans="7:7" x14ac:dyDescent="0.3">
      <c r="G2161" s="5"/>
    </row>
    <row r="2162" spans="7:7" x14ac:dyDescent="0.3">
      <c r="G2162" s="5"/>
    </row>
    <row r="2163" spans="7:7" x14ac:dyDescent="0.3">
      <c r="G2163" s="5"/>
    </row>
    <row r="2164" spans="7:7" x14ac:dyDescent="0.3">
      <c r="G2164" s="5"/>
    </row>
    <row r="2165" spans="7:7" x14ac:dyDescent="0.3">
      <c r="G2165" s="5"/>
    </row>
    <row r="2166" spans="7:7" x14ac:dyDescent="0.3">
      <c r="G2166" s="5"/>
    </row>
    <row r="2167" spans="7:7" x14ac:dyDescent="0.3">
      <c r="G2167" s="5"/>
    </row>
    <row r="2168" spans="7:7" x14ac:dyDescent="0.3">
      <c r="G2168" s="5"/>
    </row>
    <row r="2169" spans="7:7" x14ac:dyDescent="0.3">
      <c r="G2169" s="5"/>
    </row>
    <row r="2170" spans="7:7" x14ac:dyDescent="0.3">
      <c r="G2170" s="5"/>
    </row>
    <row r="2171" spans="7:7" x14ac:dyDescent="0.3">
      <c r="G2171" s="5"/>
    </row>
    <row r="2172" spans="7:7" x14ac:dyDescent="0.3">
      <c r="G2172" s="5"/>
    </row>
    <row r="2173" spans="7:7" x14ac:dyDescent="0.3">
      <c r="G2173" s="5"/>
    </row>
    <row r="2174" spans="7:7" x14ac:dyDescent="0.3">
      <c r="G2174" s="5"/>
    </row>
    <row r="2175" spans="7:7" x14ac:dyDescent="0.3">
      <c r="G2175" s="5"/>
    </row>
    <row r="2176" spans="7:7" x14ac:dyDescent="0.3">
      <c r="G2176" s="5"/>
    </row>
    <row r="2177" spans="7:7" x14ac:dyDescent="0.3">
      <c r="G2177" s="5"/>
    </row>
    <row r="2178" spans="7:7" x14ac:dyDescent="0.3">
      <c r="G2178" s="5"/>
    </row>
    <row r="2179" spans="7:7" x14ac:dyDescent="0.3">
      <c r="G2179" s="5"/>
    </row>
    <row r="2180" spans="7:7" x14ac:dyDescent="0.3">
      <c r="G2180" s="5"/>
    </row>
    <row r="2181" spans="7:7" x14ac:dyDescent="0.3">
      <c r="G2181" s="5"/>
    </row>
    <row r="2182" spans="7:7" x14ac:dyDescent="0.3">
      <c r="G2182" s="5"/>
    </row>
    <row r="2183" spans="7:7" x14ac:dyDescent="0.3">
      <c r="G2183" s="5"/>
    </row>
    <row r="2184" spans="7:7" x14ac:dyDescent="0.3">
      <c r="G2184" s="5"/>
    </row>
    <row r="2185" spans="7:7" x14ac:dyDescent="0.3">
      <c r="G2185" s="5"/>
    </row>
    <row r="2186" spans="7:7" x14ac:dyDescent="0.3">
      <c r="G2186" s="5"/>
    </row>
    <row r="2187" spans="7:7" x14ac:dyDescent="0.3">
      <c r="G2187" s="5"/>
    </row>
    <row r="2188" spans="7:7" x14ac:dyDescent="0.3">
      <c r="G2188" s="5"/>
    </row>
    <row r="2189" spans="7:7" x14ac:dyDescent="0.3">
      <c r="G2189" s="5"/>
    </row>
    <row r="2190" spans="7:7" x14ac:dyDescent="0.3">
      <c r="G2190" s="5"/>
    </row>
    <row r="2191" spans="7:7" x14ac:dyDescent="0.3">
      <c r="G2191" s="5"/>
    </row>
    <row r="2192" spans="7:7" x14ac:dyDescent="0.3">
      <c r="G2192" s="5"/>
    </row>
    <row r="2193" spans="7:7" x14ac:dyDescent="0.3">
      <c r="G2193" s="5"/>
    </row>
    <row r="2194" spans="7:7" x14ac:dyDescent="0.3">
      <c r="G2194" s="5"/>
    </row>
    <row r="2195" spans="7:7" x14ac:dyDescent="0.3">
      <c r="G2195" s="5"/>
    </row>
    <row r="2196" spans="7:7" x14ac:dyDescent="0.3">
      <c r="G2196" s="5"/>
    </row>
    <row r="2197" spans="7:7" x14ac:dyDescent="0.3">
      <c r="G2197" s="5"/>
    </row>
    <row r="2198" spans="7:7" x14ac:dyDescent="0.3">
      <c r="G2198" s="5"/>
    </row>
    <row r="2199" spans="7:7" x14ac:dyDescent="0.3">
      <c r="G2199" s="5"/>
    </row>
    <row r="2200" spans="7:7" x14ac:dyDescent="0.3">
      <c r="G2200" s="5"/>
    </row>
    <row r="2201" spans="7:7" x14ac:dyDescent="0.3">
      <c r="G2201" s="5"/>
    </row>
    <row r="2202" spans="7:7" x14ac:dyDescent="0.3">
      <c r="G2202" s="5"/>
    </row>
    <row r="2203" spans="7:7" x14ac:dyDescent="0.3">
      <c r="G2203" s="5"/>
    </row>
    <row r="2204" spans="7:7" x14ac:dyDescent="0.3">
      <c r="G2204" s="5"/>
    </row>
    <row r="2205" spans="7:7" x14ac:dyDescent="0.3">
      <c r="G2205" s="5"/>
    </row>
    <row r="2206" spans="7:7" x14ac:dyDescent="0.3">
      <c r="G2206" s="5"/>
    </row>
    <row r="2207" spans="7:7" x14ac:dyDescent="0.3">
      <c r="G2207" s="5"/>
    </row>
    <row r="2208" spans="7:7" x14ac:dyDescent="0.3">
      <c r="G2208" s="5"/>
    </row>
    <row r="2209" spans="7:7" x14ac:dyDescent="0.3">
      <c r="G2209" s="5"/>
    </row>
    <row r="2210" spans="7:7" x14ac:dyDescent="0.3">
      <c r="G2210" s="5"/>
    </row>
    <row r="2211" spans="7:7" x14ac:dyDescent="0.3">
      <c r="G2211" s="5"/>
    </row>
    <row r="2212" spans="7:7" x14ac:dyDescent="0.3">
      <c r="G2212" s="5"/>
    </row>
    <row r="2213" spans="7:7" x14ac:dyDescent="0.3">
      <c r="G2213" s="5"/>
    </row>
    <row r="2214" spans="7:7" x14ac:dyDescent="0.3">
      <c r="G2214" s="5"/>
    </row>
    <row r="2215" spans="7:7" x14ac:dyDescent="0.3">
      <c r="G2215" s="5"/>
    </row>
    <row r="2216" spans="7:7" x14ac:dyDescent="0.3">
      <c r="G2216" s="5"/>
    </row>
    <row r="2217" spans="7:7" x14ac:dyDescent="0.3">
      <c r="G2217" s="5"/>
    </row>
    <row r="2218" spans="7:7" x14ac:dyDescent="0.3">
      <c r="G2218" s="5"/>
    </row>
    <row r="2219" spans="7:7" x14ac:dyDescent="0.3">
      <c r="G2219" s="5"/>
    </row>
    <row r="2220" spans="7:7" x14ac:dyDescent="0.3">
      <c r="G2220" s="5"/>
    </row>
    <row r="2221" spans="7:7" x14ac:dyDescent="0.3">
      <c r="G2221" s="5"/>
    </row>
    <row r="2222" spans="7:7" x14ac:dyDescent="0.3">
      <c r="G2222" s="5"/>
    </row>
    <row r="2223" spans="7:7" x14ac:dyDescent="0.3">
      <c r="G2223" s="5"/>
    </row>
    <row r="2224" spans="7:7" x14ac:dyDescent="0.3">
      <c r="G2224" s="5"/>
    </row>
    <row r="2225" spans="7:7" x14ac:dyDescent="0.3">
      <c r="G2225" s="5"/>
    </row>
    <row r="2226" spans="7:7" x14ac:dyDescent="0.3">
      <c r="G2226" s="5"/>
    </row>
    <row r="2227" spans="7:7" x14ac:dyDescent="0.3">
      <c r="G2227" s="5"/>
    </row>
    <row r="2228" spans="7:7" x14ac:dyDescent="0.3">
      <c r="G2228" s="5"/>
    </row>
    <row r="2229" spans="7:7" x14ac:dyDescent="0.3">
      <c r="G2229" s="5"/>
    </row>
    <row r="2230" spans="7:7" x14ac:dyDescent="0.3">
      <c r="G2230" s="5"/>
    </row>
    <row r="2231" spans="7:7" x14ac:dyDescent="0.3">
      <c r="G2231" s="5"/>
    </row>
    <row r="2232" spans="7:7" x14ac:dyDescent="0.3">
      <c r="G2232" s="5"/>
    </row>
    <row r="2233" spans="7:7" x14ac:dyDescent="0.3">
      <c r="G2233" s="5"/>
    </row>
    <row r="2234" spans="7:7" x14ac:dyDescent="0.3">
      <c r="G2234" s="5"/>
    </row>
    <row r="2235" spans="7:7" x14ac:dyDescent="0.3">
      <c r="G2235" s="5"/>
    </row>
    <row r="2236" spans="7:7" x14ac:dyDescent="0.3">
      <c r="G2236" s="5"/>
    </row>
    <row r="2237" spans="7:7" x14ac:dyDescent="0.3">
      <c r="G2237" s="5"/>
    </row>
    <row r="2238" spans="7:7" x14ac:dyDescent="0.3">
      <c r="G2238" s="5"/>
    </row>
    <row r="2239" spans="7:7" x14ac:dyDescent="0.3">
      <c r="G2239" s="5"/>
    </row>
    <row r="2240" spans="7:7" x14ac:dyDescent="0.3">
      <c r="G2240" s="5"/>
    </row>
    <row r="2241" spans="7:7" x14ac:dyDescent="0.3">
      <c r="G2241" s="5"/>
    </row>
    <row r="2242" spans="7:7" x14ac:dyDescent="0.3">
      <c r="G2242" s="5"/>
    </row>
    <row r="2243" spans="7:7" x14ac:dyDescent="0.3">
      <c r="G2243" s="5"/>
    </row>
    <row r="2244" spans="7:7" x14ac:dyDescent="0.3">
      <c r="G2244" s="5"/>
    </row>
    <row r="2245" spans="7:7" x14ac:dyDescent="0.3">
      <c r="G2245" s="5"/>
    </row>
    <row r="2246" spans="7:7" x14ac:dyDescent="0.3">
      <c r="G2246" s="5"/>
    </row>
    <row r="2247" spans="7:7" x14ac:dyDescent="0.3">
      <c r="G2247" s="5"/>
    </row>
    <row r="2248" spans="7:7" x14ac:dyDescent="0.3">
      <c r="G2248" s="5"/>
    </row>
    <row r="2249" spans="7:7" x14ac:dyDescent="0.3">
      <c r="G2249" s="5"/>
    </row>
    <row r="2250" spans="7:7" x14ac:dyDescent="0.3">
      <c r="G2250" s="5"/>
    </row>
    <row r="2251" spans="7:7" x14ac:dyDescent="0.3">
      <c r="G2251" s="5"/>
    </row>
    <row r="2252" spans="7:7" x14ac:dyDescent="0.3">
      <c r="G2252" s="5"/>
    </row>
    <row r="2253" spans="7:7" x14ac:dyDescent="0.3">
      <c r="G2253" s="5"/>
    </row>
    <row r="2254" spans="7:7" x14ac:dyDescent="0.3">
      <c r="G2254" s="5"/>
    </row>
    <row r="2255" spans="7:7" x14ac:dyDescent="0.3">
      <c r="G2255" s="5"/>
    </row>
    <row r="2256" spans="7:7" x14ac:dyDescent="0.3">
      <c r="G2256" s="5"/>
    </row>
    <row r="2257" spans="7:7" x14ac:dyDescent="0.3">
      <c r="G2257" s="5"/>
    </row>
    <row r="2258" spans="7:7" x14ac:dyDescent="0.3">
      <c r="G2258" s="5"/>
    </row>
    <row r="2259" spans="7:7" x14ac:dyDescent="0.3">
      <c r="G2259" s="5"/>
    </row>
    <row r="2260" spans="7:7" x14ac:dyDescent="0.3">
      <c r="G2260" s="5"/>
    </row>
    <row r="2261" spans="7:7" x14ac:dyDescent="0.3">
      <c r="G2261" s="5"/>
    </row>
    <row r="2262" spans="7:7" x14ac:dyDescent="0.3">
      <c r="G2262" s="5"/>
    </row>
    <row r="2263" spans="7:7" x14ac:dyDescent="0.3">
      <c r="G2263" s="5"/>
    </row>
    <row r="2264" spans="7:7" x14ac:dyDescent="0.3">
      <c r="G2264" s="5"/>
    </row>
    <row r="2265" spans="7:7" x14ac:dyDescent="0.3">
      <c r="G2265" s="5"/>
    </row>
    <row r="2266" spans="7:7" x14ac:dyDescent="0.3">
      <c r="G2266" s="5"/>
    </row>
    <row r="2267" spans="7:7" x14ac:dyDescent="0.3">
      <c r="G2267" s="5"/>
    </row>
    <row r="2268" spans="7:7" x14ac:dyDescent="0.3">
      <c r="G2268" s="5"/>
    </row>
    <row r="2269" spans="7:7" x14ac:dyDescent="0.3">
      <c r="G2269" s="5"/>
    </row>
  </sheetData>
  <mergeCells count="2">
    <mergeCell ref="A1:A4"/>
    <mergeCell ref="H5:H6"/>
  </mergeCells>
  <pageMargins left="0.7" right="0.7" top="0.75" bottom="0.75" header="0.3" footer="0.3"/>
  <pageSetup orientation="portrait" r:id="rId2"/>
  <drawing r:id="rId3"/>
  <extLst>
    <ext xmlns:x14="http://schemas.microsoft.com/office/spreadsheetml/2009/9/main" uri="{05C60535-1F16-4fd2-B633-F4F36F0B64E0}">
      <x14:sparklineGroups xmlns:xm="http://schemas.microsoft.com/office/excel/2006/main">
        <x14:sparklineGroup type="column" displayEmptyCellsAs="gap" xr2:uid="{15AC597E-441F-4CEE-80C9-293AEB4ED993}">
          <x14:colorSeries theme="5"/>
          <x14:colorNegative theme="6"/>
          <x14:colorAxis rgb="FF000000"/>
          <x14:colorMarkers theme="5" tint="-0.249977111117893"/>
          <x14:colorFirst theme="5" tint="-0.249977111117893"/>
          <x14:colorLast theme="5" tint="-0.249977111117893"/>
          <x14:colorHigh theme="5" tint="-0.249977111117893"/>
          <x14:colorLow theme="5" tint="-0.249977111117893"/>
          <x14:sparklines>
            <x14:sparkline>
              <xm:f>Forecast!E7:G7</xm:f>
              <xm:sqref>H7</xm:sqref>
            </x14:sparkline>
            <x14:sparkline>
              <xm:f>Forecast!E8:G8</xm:f>
              <xm:sqref>H8</xm:sqref>
            </x14:sparkline>
            <x14:sparkline>
              <xm:f>Forecast!E9:G9</xm:f>
              <xm:sqref>H9</xm:sqref>
            </x14:sparkline>
            <x14:sparkline>
              <xm:f>Forecast!E10:G10</xm:f>
              <xm:sqref>H10</xm:sqref>
            </x14:sparkline>
            <x14:sparkline>
              <xm:f>Forecast!E11:G11</xm:f>
              <xm:sqref>H11</xm:sqref>
            </x14:sparkline>
            <x14:sparkline>
              <xm:f>Forecast!E12:G12</xm:f>
              <xm:sqref>H12</xm:sqref>
            </x14:sparkline>
            <x14:sparkline>
              <xm:f>Forecast!E13:G13</xm:f>
              <xm:sqref>H13</xm:sqref>
            </x14:sparkline>
            <x14:sparkline>
              <xm:f>Forecast!E14:G14</xm:f>
              <xm:sqref>H14</xm:sqref>
            </x14:sparkline>
            <x14:sparkline>
              <xm:f>Forecast!E15:G15</xm:f>
              <xm:sqref>H15</xm:sqref>
            </x14:sparkline>
            <x14:sparkline>
              <xm:f>Forecast!E16:G16</xm:f>
              <xm:sqref>H16</xm:sqref>
            </x14:sparkline>
            <x14:sparkline>
              <xm:f>Forecast!E17:G17</xm:f>
              <xm:sqref>H17</xm:sqref>
            </x14:sparkline>
            <x14:sparkline>
              <xm:f>Forecast!E18:G18</xm:f>
              <xm:sqref>H18</xm:sqref>
            </x14:sparkline>
          </x14:sparklines>
        </x14:sparklineGroup>
      </x14:sparklineGroup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27</vt:i4>
      </vt:variant>
    </vt:vector>
  </HeadingPairs>
  <TitlesOfParts>
    <vt:vector size="36" baseType="lpstr">
      <vt:lpstr>Dashboard</vt:lpstr>
      <vt:lpstr>Data</vt:lpstr>
      <vt:lpstr>QTR1</vt:lpstr>
      <vt:lpstr>QTR2</vt:lpstr>
      <vt:lpstr>EMPLOYMENT</vt:lpstr>
      <vt:lpstr>ADULT</vt:lpstr>
      <vt:lpstr>HOUSE EXPENDITURE</vt:lpstr>
      <vt:lpstr>SAVING</vt:lpstr>
      <vt:lpstr>Forecast</vt:lpstr>
      <vt:lpstr>Adults</vt:lpstr>
      <vt:lpstr>Apr_Expenditure</vt:lpstr>
      <vt:lpstr>Apr_Income</vt:lpstr>
      <vt:lpstr>Average_Income</vt:lpstr>
      <vt:lpstr>Case_ID</vt:lpstr>
      <vt:lpstr>Children</vt:lpstr>
      <vt:lpstr>data</vt:lpstr>
      <vt:lpstr>Economic_Position</vt:lpstr>
      <vt:lpstr>Feb_Expenditure</vt:lpstr>
      <vt:lpstr>Feb_Income</vt:lpstr>
      <vt:lpstr>Forecast_Expenditure</vt:lpstr>
      <vt:lpstr>Gender</vt:lpstr>
      <vt:lpstr>Home</vt:lpstr>
      <vt:lpstr>Household</vt:lpstr>
      <vt:lpstr>Jan_Expenditure</vt:lpstr>
      <vt:lpstr>Jan_Income</vt:lpstr>
      <vt:lpstr>Jun_Expenditure</vt:lpstr>
      <vt:lpstr>Jun_Income</vt:lpstr>
      <vt:lpstr>Mar_Expenditure</vt:lpstr>
      <vt:lpstr>Mar_Income</vt:lpstr>
      <vt:lpstr>May_Expenditure</vt:lpstr>
      <vt:lpstr>May_Income</vt:lpstr>
      <vt:lpstr>Occupation_Type</vt:lpstr>
      <vt:lpstr>Region</vt:lpstr>
      <vt:lpstr>Saving</vt:lpstr>
      <vt:lpstr>Total_Expenditure</vt:lpstr>
      <vt:lpstr>Total_Income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2017-06-09T00:53:13Z</dcterms:created>
  <dcterms:modified xsi:type="dcterms:W3CDTF">2020-06-11T02:21:24Z</dcterms:modified>
</cp:coreProperties>
</file>